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VgExpressionPaper\"/>
    </mc:Choice>
  </mc:AlternateContent>
  <xr:revisionPtr revIDLastSave="0" documentId="13_ncr:1_{83DEFDA6-91AA-40DA-AB25-C65D9B99E313}" xr6:coauthVersionLast="28" xr6:coauthVersionMax="28" xr10:uidLastSave="{00000000-0000-0000-0000-000000000000}"/>
  <bookViews>
    <workbookView xWindow="0" yWindow="465" windowWidth="25605" windowHeight="14475" xr2:uid="{00000000-000D-0000-FFFF-FFFF00000000}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0" i="1" l="1"/>
  <c r="P50" i="1"/>
  <c r="I144" i="1"/>
  <c r="E144" i="1"/>
  <c r="J144" i="1"/>
  <c r="I140" i="1"/>
  <c r="E140" i="1"/>
  <c r="J140" i="1"/>
  <c r="K144" i="1"/>
  <c r="L144" i="1"/>
  <c r="Q140" i="1"/>
  <c r="I158" i="1"/>
  <c r="E158" i="1"/>
  <c r="J158" i="1"/>
  <c r="I154" i="1"/>
  <c r="E154" i="1"/>
  <c r="J154" i="1"/>
  <c r="K158" i="1"/>
  <c r="L158" i="1"/>
  <c r="Q142" i="1"/>
  <c r="I165" i="1"/>
  <c r="E165" i="1"/>
  <c r="J165" i="1"/>
  <c r="I161" i="1"/>
  <c r="E161" i="1"/>
  <c r="J161" i="1"/>
  <c r="K165" i="1"/>
  <c r="L165" i="1"/>
  <c r="Q143" i="1"/>
  <c r="I172" i="1"/>
  <c r="E172" i="1"/>
  <c r="J172" i="1"/>
  <c r="I168" i="1"/>
  <c r="E168" i="1"/>
  <c r="J168" i="1"/>
  <c r="K172" i="1"/>
  <c r="L172" i="1"/>
  <c r="Q144" i="1"/>
  <c r="I179" i="1"/>
  <c r="E179" i="1"/>
  <c r="J179" i="1"/>
  <c r="I175" i="1"/>
  <c r="E175" i="1"/>
  <c r="J175" i="1"/>
  <c r="K179" i="1"/>
  <c r="L179" i="1"/>
  <c r="Q145" i="1"/>
  <c r="Q147" i="1"/>
  <c r="Q148" i="1"/>
  <c r="I142" i="1"/>
  <c r="E142" i="1"/>
  <c r="J142" i="1"/>
  <c r="K142" i="1"/>
  <c r="L142" i="1"/>
  <c r="P140" i="1"/>
  <c r="I149" i="1"/>
  <c r="E149" i="1"/>
  <c r="J149" i="1"/>
  <c r="I147" i="1"/>
  <c r="E147" i="1"/>
  <c r="J147" i="1"/>
  <c r="K149" i="1"/>
  <c r="L149" i="1"/>
  <c r="P141" i="1"/>
  <c r="I156" i="1"/>
  <c r="E156" i="1"/>
  <c r="J156" i="1"/>
  <c r="K156" i="1"/>
  <c r="L156" i="1"/>
  <c r="P142" i="1"/>
  <c r="I163" i="1"/>
  <c r="E163" i="1"/>
  <c r="J163" i="1"/>
  <c r="K163" i="1"/>
  <c r="L163" i="1"/>
  <c r="P143" i="1"/>
  <c r="I170" i="1"/>
  <c r="E170" i="1"/>
  <c r="J170" i="1"/>
  <c r="K170" i="1"/>
  <c r="L170" i="1"/>
  <c r="P144" i="1"/>
  <c r="I177" i="1"/>
  <c r="E177" i="1"/>
  <c r="J177" i="1"/>
  <c r="K177" i="1"/>
  <c r="L177" i="1"/>
  <c r="P145" i="1"/>
  <c r="P147" i="1"/>
  <c r="P148" i="1"/>
  <c r="I181" i="1"/>
  <c r="K140" i="1"/>
  <c r="L140" i="1"/>
  <c r="O140" i="1"/>
  <c r="K147" i="1"/>
  <c r="L147" i="1"/>
  <c r="O141" i="1"/>
  <c r="K154" i="1"/>
  <c r="L154" i="1"/>
  <c r="O142" i="1"/>
  <c r="K161" i="1"/>
  <c r="L161" i="1"/>
  <c r="O143" i="1"/>
  <c r="K168" i="1"/>
  <c r="L168" i="1"/>
  <c r="O144" i="1"/>
  <c r="K175" i="1"/>
  <c r="L175" i="1"/>
  <c r="O145" i="1"/>
  <c r="O147" i="1"/>
  <c r="O148" i="1"/>
  <c r="I99" i="1"/>
  <c r="E99" i="1"/>
  <c r="J99" i="1"/>
  <c r="I95" i="1"/>
  <c r="E95" i="1"/>
  <c r="J95" i="1"/>
  <c r="K99" i="1"/>
  <c r="L99" i="1"/>
  <c r="Q96" i="1"/>
  <c r="I106" i="1"/>
  <c r="E106" i="1"/>
  <c r="J106" i="1"/>
  <c r="I102" i="1"/>
  <c r="E102" i="1"/>
  <c r="J102" i="1"/>
  <c r="K106" i="1"/>
  <c r="L106" i="1"/>
  <c r="Q97" i="1"/>
  <c r="I113" i="1"/>
  <c r="E113" i="1"/>
  <c r="J113" i="1"/>
  <c r="I109" i="1"/>
  <c r="E109" i="1"/>
  <c r="J109" i="1"/>
  <c r="K113" i="1"/>
  <c r="L113" i="1"/>
  <c r="Q98" i="1"/>
  <c r="I120" i="1"/>
  <c r="E120" i="1"/>
  <c r="J120" i="1"/>
  <c r="I116" i="1"/>
  <c r="E116" i="1"/>
  <c r="J116" i="1"/>
  <c r="K120" i="1"/>
  <c r="L120" i="1"/>
  <c r="Q99" i="1"/>
  <c r="I127" i="1"/>
  <c r="E127" i="1"/>
  <c r="J127" i="1"/>
  <c r="I123" i="1"/>
  <c r="E123" i="1"/>
  <c r="J123" i="1"/>
  <c r="K127" i="1"/>
  <c r="L127" i="1"/>
  <c r="Q100" i="1"/>
  <c r="I134" i="1"/>
  <c r="E134" i="1"/>
  <c r="J134" i="1"/>
  <c r="I130" i="1"/>
  <c r="E130" i="1"/>
  <c r="J130" i="1"/>
  <c r="K134" i="1"/>
  <c r="L134" i="1"/>
  <c r="Q101" i="1"/>
  <c r="Q103" i="1"/>
  <c r="Q104" i="1"/>
  <c r="Q102" i="1"/>
  <c r="I151" i="1"/>
  <c r="E151" i="1"/>
  <c r="J151" i="1"/>
  <c r="K151" i="1"/>
  <c r="Q146" i="1"/>
  <c r="P146" i="1"/>
  <c r="O146" i="1"/>
  <c r="E104" i="1"/>
  <c r="I104" i="1"/>
  <c r="J104" i="1"/>
  <c r="K104" i="1"/>
  <c r="L104" i="1"/>
  <c r="P97" i="1"/>
  <c r="I97" i="1"/>
  <c r="E97" i="1"/>
  <c r="J97" i="1"/>
  <c r="K97" i="1"/>
  <c r="L97" i="1"/>
  <c r="P96" i="1"/>
  <c r="I111" i="1"/>
  <c r="E111" i="1"/>
  <c r="J111" i="1"/>
  <c r="K111" i="1"/>
  <c r="L111" i="1"/>
  <c r="P98" i="1"/>
  <c r="I118" i="1"/>
  <c r="E118" i="1"/>
  <c r="J118" i="1"/>
  <c r="K118" i="1"/>
  <c r="L118" i="1"/>
  <c r="P99" i="1"/>
  <c r="I125" i="1"/>
  <c r="E125" i="1"/>
  <c r="J125" i="1"/>
  <c r="K125" i="1"/>
  <c r="L125" i="1"/>
  <c r="P100" i="1"/>
  <c r="I132" i="1"/>
  <c r="E132" i="1"/>
  <c r="J132" i="1"/>
  <c r="K132" i="1"/>
  <c r="L132" i="1"/>
  <c r="P101" i="1"/>
  <c r="P103" i="1"/>
  <c r="P104" i="1"/>
  <c r="I135" i="1"/>
  <c r="K95" i="1"/>
  <c r="L95" i="1"/>
  <c r="O96" i="1"/>
  <c r="K102" i="1"/>
  <c r="L102" i="1"/>
  <c r="O97" i="1"/>
  <c r="K109" i="1"/>
  <c r="L109" i="1"/>
  <c r="O98" i="1"/>
  <c r="K116" i="1"/>
  <c r="L116" i="1"/>
  <c r="O99" i="1"/>
  <c r="K123" i="1"/>
  <c r="L123" i="1"/>
  <c r="O100" i="1"/>
  <c r="K130" i="1"/>
  <c r="L130" i="1"/>
  <c r="O101" i="1"/>
  <c r="O103" i="1"/>
  <c r="O104" i="1"/>
  <c r="P102" i="1"/>
  <c r="O102" i="1"/>
  <c r="I54" i="1"/>
  <c r="E54" i="1"/>
  <c r="J54" i="1"/>
  <c r="I50" i="1"/>
  <c r="E50" i="1"/>
  <c r="J50" i="1"/>
  <c r="K54" i="1"/>
  <c r="L54" i="1"/>
  <c r="I61" i="1"/>
  <c r="E61" i="1"/>
  <c r="J61" i="1"/>
  <c r="I57" i="1"/>
  <c r="E57" i="1"/>
  <c r="J57" i="1"/>
  <c r="K61" i="1"/>
  <c r="L61" i="1"/>
  <c r="Q51" i="1"/>
  <c r="I68" i="1"/>
  <c r="E68" i="1"/>
  <c r="J68" i="1"/>
  <c r="I64" i="1"/>
  <c r="E64" i="1"/>
  <c r="J64" i="1"/>
  <c r="K68" i="1"/>
  <c r="L68" i="1"/>
  <c r="Q52" i="1"/>
  <c r="I75" i="1"/>
  <c r="E75" i="1"/>
  <c r="J75" i="1"/>
  <c r="I71" i="1"/>
  <c r="E71" i="1"/>
  <c r="J71" i="1"/>
  <c r="K75" i="1"/>
  <c r="L75" i="1"/>
  <c r="Q53" i="1"/>
  <c r="I82" i="1"/>
  <c r="E82" i="1"/>
  <c r="J82" i="1"/>
  <c r="I78" i="1"/>
  <c r="E78" i="1"/>
  <c r="J78" i="1"/>
  <c r="K82" i="1"/>
  <c r="L82" i="1"/>
  <c r="Q54" i="1"/>
  <c r="I89" i="1"/>
  <c r="E89" i="1"/>
  <c r="J89" i="1"/>
  <c r="I85" i="1"/>
  <c r="E85" i="1"/>
  <c r="J85" i="1"/>
  <c r="K89" i="1"/>
  <c r="L89" i="1"/>
  <c r="Q55" i="1"/>
  <c r="Q57" i="1"/>
  <c r="Q58" i="1"/>
  <c r="I52" i="1"/>
  <c r="E52" i="1"/>
  <c r="J52" i="1"/>
  <c r="K52" i="1"/>
  <c r="L52" i="1"/>
  <c r="I59" i="1"/>
  <c r="E59" i="1"/>
  <c r="J59" i="1"/>
  <c r="K59" i="1"/>
  <c r="L59" i="1"/>
  <c r="P51" i="1"/>
  <c r="I66" i="1"/>
  <c r="E66" i="1"/>
  <c r="J66" i="1"/>
  <c r="K66" i="1"/>
  <c r="L66" i="1"/>
  <c r="P52" i="1"/>
  <c r="I73" i="1"/>
  <c r="E73" i="1"/>
  <c r="J73" i="1"/>
  <c r="K73" i="1"/>
  <c r="L73" i="1"/>
  <c r="P53" i="1"/>
  <c r="I80" i="1"/>
  <c r="E80" i="1"/>
  <c r="J80" i="1"/>
  <c r="K80" i="1"/>
  <c r="L80" i="1"/>
  <c r="P54" i="1"/>
  <c r="I87" i="1"/>
  <c r="E87" i="1"/>
  <c r="J87" i="1"/>
  <c r="K87" i="1"/>
  <c r="L87" i="1"/>
  <c r="P55" i="1"/>
  <c r="P57" i="1"/>
  <c r="P58" i="1"/>
  <c r="I91" i="1"/>
  <c r="K50" i="1"/>
  <c r="L50" i="1"/>
  <c r="O50" i="1"/>
  <c r="K57" i="1"/>
  <c r="L57" i="1"/>
  <c r="O51" i="1"/>
  <c r="K64" i="1"/>
  <c r="L64" i="1"/>
  <c r="O52" i="1"/>
  <c r="K71" i="1"/>
  <c r="L71" i="1"/>
  <c r="O53" i="1"/>
  <c r="K78" i="1"/>
  <c r="L78" i="1"/>
  <c r="O54" i="1"/>
  <c r="K85" i="1"/>
  <c r="L85" i="1"/>
  <c r="O55" i="1"/>
  <c r="O57" i="1"/>
  <c r="O58" i="1"/>
  <c r="Q56" i="1"/>
  <c r="P56" i="1"/>
  <c r="O56" i="1"/>
  <c r="I7" i="1"/>
  <c r="E7" i="1"/>
  <c r="J7" i="1"/>
  <c r="I3" i="1"/>
  <c r="E3" i="1"/>
  <c r="J3" i="1"/>
  <c r="K7" i="1"/>
  <c r="L7" i="1"/>
  <c r="Q3" i="1"/>
  <c r="I14" i="1"/>
  <c r="E14" i="1"/>
  <c r="J14" i="1"/>
  <c r="I10" i="1"/>
  <c r="E10" i="1"/>
  <c r="J10" i="1"/>
  <c r="K14" i="1"/>
  <c r="L14" i="1"/>
  <c r="Q4" i="1"/>
  <c r="I21" i="1"/>
  <c r="E21" i="1"/>
  <c r="J21" i="1"/>
  <c r="I17" i="1"/>
  <c r="E17" i="1"/>
  <c r="J17" i="1"/>
  <c r="K21" i="1"/>
  <c r="L21" i="1"/>
  <c r="Q5" i="1"/>
  <c r="I28" i="1"/>
  <c r="E28" i="1"/>
  <c r="J28" i="1"/>
  <c r="I24" i="1"/>
  <c r="E24" i="1"/>
  <c r="J24" i="1"/>
  <c r="K28" i="1"/>
  <c r="L28" i="1"/>
  <c r="Q6" i="1"/>
  <c r="I35" i="1"/>
  <c r="E35" i="1"/>
  <c r="J35" i="1"/>
  <c r="I31" i="1"/>
  <c r="E31" i="1"/>
  <c r="J31" i="1"/>
  <c r="K35" i="1"/>
  <c r="L35" i="1"/>
  <c r="Q7" i="1"/>
  <c r="I42" i="1"/>
  <c r="E42" i="1"/>
  <c r="J42" i="1"/>
  <c r="I38" i="1"/>
  <c r="E38" i="1"/>
  <c r="J38" i="1"/>
  <c r="K42" i="1"/>
  <c r="L42" i="1"/>
  <c r="Q8" i="1"/>
  <c r="Q10" i="1"/>
  <c r="Q11" i="1"/>
  <c r="I5" i="1"/>
  <c r="E5" i="1"/>
  <c r="J5" i="1"/>
  <c r="K5" i="1"/>
  <c r="L5" i="1"/>
  <c r="P3" i="1"/>
  <c r="I12" i="1"/>
  <c r="E12" i="1"/>
  <c r="J12" i="1"/>
  <c r="K12" i="1"/>
  <c r="L12" i="1"/>
  <c r="P4" i="1"/>
  <c r="I19" i="1"/>
  <c r="E19" i="1"/>
  <c r="J19" i="1"/>
  <c r="K19" i="1"/>
  <c r="L19" i="1"/>
  <c r="P5" i="1"/>
  <c r="I26" i="1"/>
  <c r="E26" i="1"/>
  <c r="J26" i="1"/>
  <c r="K26" i="1"/>
  <c r="L26" i="1"/>
  <c r="P6" i="1"/>
  <c r="I33" i="1"/>
  <c r="E33" i="1"/>
  <c r="J33" i="1"/>
  <c r="K33" i="1"/>
  <c r="L33" i="1"/>
  <c r="P7" i="1"/>
  <c r="I40" i="1"/>
  <c r="E40" i="1"/>
  <c r="J40" i="1"/>
  <c r="K40" i="1"/>
  <c r="L40" i="1"/>
  <c r="P8" i="1"/>
  <c r="P10" i="1"/>
  <c r="P11" i="1"/>
  <c r="H44" i="1"/>
  <c r="K3" i="1"/>
  <c r="L3" i="1"/>
  <c r="O3" i="1"/>
  <c r="K10" i="1"/>
  <c r="L10" i="1"/>
  <c r="O4" i="1"/>
  <c r="K17" i="1"/>
  <c r="L17" i="1"/>
  <c r="O5" i="1"/>
  <c r="K24" i="1"/>
  <c r="L24" i="1"/>
  <c r="O6" i="1"/>
  <c r="K31" i="1"/>
  <c r="L31" i="1"/>
  <c r="O7" i="1"/>
  <c r="K38" i="1"/>
  <c r="L38" i="1"/>
  <c r="O8" i="1"/>
  <c r="O10" i="1"/>
  <c r="O11" i="1"/>
  <c r="Q9" i="1"/>
  <c r="P9" i="1"/>
  <c r="O9" i="1"/>
  <c r="L151" i="1"/>
  <c r="I159" i="1"/>
</calcChain>
</file>

<file path=xl/sharedStrings.xml><?xml version="1.0" encoding="utf-8"?>
<sst xmlns="http://schemas.openxmlformats.org/spreadsheetml/2006/main" count="669" uniqueCount="33">
  <si>
    <t>Gene</t>
  </si>
  <si>
    <t>Sample</t>
  </si>
  <si>
    <t>CT</t>
  </si>
  <si>
    <t>Ct Mean</t>
  </si>
  <si>
    <t>Vg1</t>
  </si>
  <si>
    <t>C</t>
  </si>
  <si>
    <t>A</t>
  </si>
  <si>
    <t>H</t>
  </si>
  <si>
    <t>Vg2</t>
  </si>
  <si>
    <t>Vg3</t>
  </si>
  <si>
    <t>Vg4</t>
  </si>
  <si>
    <t>RPL18</t>
  </si>
  <si>
    <t>RP18</t>
  </si>
  <si>
    <t>Rep1</t>
  </si>
  <si>
    <t>Rep2</t>
  </si>
  <si>
    <t>Rep 3</t>
  </si>
  <si>
    <t>Ave</t>
  </si>
  <si>
    <t>Std Dev</t>
  </si>
  <si>
    <t>Ave con</t>
  </si>
  <si>
    <t>Source</t>
  </si>
  <si>
    <t>DF</t>
  </si>
  <si>
    <t>Sum of Squares</t>
  </si>
  <si>
    <t>Mean Square</t>
  </si>
  <si>
    <t>F Ratio</t>
  </si>
  <si>
    <t>Prob &gt; F</t>
  </si>
  <si>
    <t>Error</t>
  </si>
  <si>
    <t>C. Total</t>
  </si>
  <si>
    <t>Replicate</t>
  </si>
  <si>
    <t>Rep4</t>
  </si>
  <si>
    <t>Rep5</t>
  </si>
  <si>
    <t>Rep6</t>
  </si>
  <si>
    <t>Stderr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</si>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</sst>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0" xfId="0" applyNumberFormat="1" applyFont="1"/>
    <xf numFmtId="2" fontId="0" fillId="0" borderId="0" xfId="0" applyNumberFormat="1"/>
    <xf numFmtId="2" fontId="0" fillId="0" borderId="1" xfId="0" applyNumberFormat="1" applyBorder="1"/>
    <xf numFmtId="0" fontId="1" fillId="0" borderId="1" xfId="0" applyFont="1" applyFill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Vg2</a:t>
            </a:r>
            <a:endParaRPr lang="en-U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Sheet1!$O$58</c:f>
                <c:numCache>
                  <c:formatCode>General</c:formatCode>
                  <c:ptCount val="1"/>
                  <c:pt idx="0">
                    <c:v>0.21908845259579812</c:v>
                  </c:pt>
                </c:numCache>
              </c:numRef>
            </c:plus>
            <c:minus>
              <c:numRef>
                <c:f>Sheet1!$O$58</c:f>
                <c:numCache>
                  <c:formatCode>General</c:formatCode>
                  <c:ptCount val="1"/>
                  <c:pt idx="0">
                    <c:v>0.21908845259579812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Sheet1!$B$52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Sheet1!$O$56</c:f>
              <c:numCache>
                <c:formatCode>#,##0.000</c:formatCode>
                <c:ptCount val="1"/>
                <c:pt idx="0">
                  <c:v>1.1014604810822648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D-464F-BDE2-F9FF5516CD5E}"/>
            </c:ext>
          </c:extLst>
        </c:ser>
        <c:ser>
          <c:idx val="1"/>
          <c:order val="1"/>
          <c:tx>
            <c:v>Acetone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Sheet1!$P$58</c:f>
                <c:numCache>
                  <c:formatCode>General</c:formatCode>
                  <c:ptCount val="1"/>
                  <c:pt idx="0">
                    <c:v>0.12277765561173767</c:v>
                  </c:pt>
                </c:numCache>
              </c:numRef>
            </c:plus>
            <c:minus>
              <c:numRef>
                <c:f>Sheet1!$P$58</c:f>
                <c:numCache>
                  <c:formatCode>General</c:formatCode>
                  <c:ptCount val="1"/>
                  <c:pt idx="0">
                    <c:v>0.12277765561173767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Sheet1!$B$52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Sheet1!$P$56</c:f>
              <c:numCache>
                <c:formatCode>#,##0.000</c:formatCode>
                <c:ptCount val="1"/>
                <c:pt idx="0">
                  <c:v>0.78275473606719304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D-464F-BDE2-F9FF5516CD5E}"/>
            </c:ext>
          </c:extLst>
        </c:ser>
        <c:ser>
          <c:idx val="2"/>
          <c:order val="2"/>
          <c:tx>
            <c:v>Hydroprene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Sheet1!$Q$58</c:f>
                <c:numCache>
                  <c:formatCode>General</c:formatCode>
                  <c:ptCount val="1"/>
                  <c:pt idx="0">
                    <c:v>9.2328213546880422E-2</c:v>
                  </c:pt>
                </c:numCache>
              </c:numRef>
            </c:plus>
            <c:minus>
              <c:numRef>
                <c:f>Sheet1!$Q$58</c:f>
                <c:numCache>
                  <c:formatCode>General</c:formatCode>
                  <c:ptCount val="1"/>
                  <c:pt idx="0">
                    <c:v>9.2328213546880422E-2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Sheet1!$B$52</c:f>
              <c:strCache>
                <c:ptCount val="1"/>
                <c:pt idx="0">
                  <c:v>Vg2</c:v>
                </c:pt>
              </c:strCache>
            </c:strRef>
          </c:cat>
          <c:val>
            <c:numRef>
              <c:f>Sheet1!$Q$56</c:f>
              <c:numCache>
                <c:formatCode>#,##0.000</c:formatCode>
                <c:ptCount val="1"/>
                <c:pt idx="0">
                  <c:v>0.95679828062720862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CD-464F-BDE2-F9FF5516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36985712"/>
        <c:axId val="-1053023664"/>
      </c:barChart>
      <c:catAx>
        <c:axId val="-1136985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53023664"/>
        <c:crosses val="autoZero"/>
        <c:auto val="1"/>
        <c:lblAlgn val="ctr"/>
        <c:lblOffset val="100"/>
        <c:noMultiLvlLbl val="0"/>
      </c:catAx>
      <c:valAx>
        <c:axId val="-1053023664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Realtive Expression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698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Vg3</a:t>
            </a:r>
            <a:endParaRPr lang="en-U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Sheet1!$O$104</c:f>
                <c:numCache>
                  <c:formatCode>General</c:formatCode>
                  <c:ptCount val="1"/>
                  <c:pt idx="0">
                    <c:v>0.18603348982667481</c:v>
                  </c:pt>
                </c:numCache>
              </c:numRef>
            </c:plus>
            <c:minus>
              <c:numRef>
                <c:f>Sheet1!$O$104</c:f>
                <c:numCache>
                  <c:formatCode>General</c:formatCode>
                  <c:ptCount val="1"/>
                  <c:pt idx="0">
                    <c:v>0.18603348982667481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Sheet1!$B$97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Sheet1!$O$102</c:f>
              <c:numCache>
                <c:formatCode>0.00</c:formatCode>
                <c:ptCount val="1"/>
                <c:pt idx="0">
                  <c:v>1.0948941219896065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9-4D45-8B3E-2F34A8BD1981}"/>
            </c:ext>
          </c:extLst>
        </c:ser>
        <c:ser>
          <c:idx val="1"/>
          <c:order val="1"/>
          <c:tx>
            <c:v>Acetone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Sheet1!$P$104</c:f>
                <c:numCache>
                  <c:formatCode>General</c:formatCode>
                  <c:ptCount val="1"/>
                  <c:pt idx="0">
                    <c:v>0.1063081101197462</c:v>
                  </c:pt>
                </c:numCache>
              </c:numRef>
            </c:plus>
            <c:minus>
              <c:numRef>
                <c:f>Sheet1!$P$104</c:f>
                <c:numCache>
                  <c:formatCode>General</c:formatCode>
                  <c:ptCount val="1"/>
                  <c:pt idx="0">
                    <c:v>0.1063081101197462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Sheet1!$B$97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Sheet1!$P$102</c:f>
              <c:numCache>
                <c:formatCode>0.00</c:formatCode>
                <c:ptCount val="1"/>
                <c:pt idx="0">
                  <c:v>0.86274804738509914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9-4D45-8B3E-2F34A8BD1981}"/>
            </c:ext>
          </c:extLst>
        </c:ser>
        <c:ser>
          <c:idx val="2"/>
          <c:order val="2"/>
          <c:tx>
            <c:v>Hydroprene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Sheet1!$Q$104</c:f>
                <c:numCache>
                  <c:formatCode>General</c:formatCode>
                  <c:ptCount val="1"/>
                  <c:pt idx="0">
                    <c:v>7.5847439789981375E-2</c:v>
                  </c:pt>
                </c:numCache>
              </c:numRef>
            </c:plus>
            <c:minus>
              <c:numRef>
                <c:f>Sheet1!$Q$104</c:f>
                <c:numCache>
                  <c:formatCode>General</c:formatCode>
                  <c:ptCount val="1"/>
                  <c:pt idx="0">
                    <c:v>7.5847439789981375E-2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Sheet1!$B$97</c:f>
              <c:strCache>
                <c:ptCount val="1"/>
                <c:pt idx="0">
                  <c:v>Vg3</c:v>
                </c:pt>
              </c:strCache>
            </c:strRef>
          </c:cat>
          <c:val>
            <c:numRef>
              <c:f>Sheet1!$Q$102</c:f>
              <c:numCache>
                <c:formatCode>0.00</c:formatCode>
                <c:ptCount val="1"/>
                <c:pt idx="0">
                  <c:v>1.1457967802594908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9-4D45-8B3E-2F34A8BD1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2799456"/>
        <c:axId val="-1075475792"/>
      </c:barChart>
      <c:catAx>
        <c:axId val="-105279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75475792"/>
        <c:crosses val="autoZero"/>
        <c:auto val="1"/>
        <c:lblAlgn val="ctr"/>
        <c:lblOffset val="100"/>
        <c:noMultiLvlLbl val="0"/>
      </c:catAx>
      <c:valAx>
        <c:axId val="-1075475792"/>
        <c:scaling>
          <c:orientation val="minMax"/>
          <c:max val="1.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Realtive Expression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3.0358787847705401E-2"/>
              <c:y val="0.25481481481481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279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Vg4</a:t>
            </a:r>
            <a:endParaRPr lang="en-U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Sheet1!$O$148</c:f>
                <c:numCache>
                  <c:formatCode>General</c:formatCode>
                  <c:ptCount val="1"/>
                  <c:pt idx="0">
                    <c:v>0.28543806243163494</c:v>
                  </c:pt>
                </c:numCache>
              </c:numRef>
            </c:plus>
            <c:minus>
              <c:numRef>
                <c:f>Sheet1!$O$148</c:f>
                <c:numCache>
                  <c:formatCode>General</c:formatCode>
                  <c:ptCount val="1"/>
                  <c:pt idx="0">
                    <c:v>0.28543806243163494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Sheet1!$B$141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Sheet1!$O$146</c:f>
              <c:numCache>
                <c:formatCode>0.00</c:formatCode>
                <c:ptCount val="1"/>
                <c:pt idx="0">
                  <c:v>1.1529265072040422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5-4B74-8FC1-2EB4ED0F199E}"/>
            </c:ext>
          </c:extLst>
        </c:ser>
        <c:ser>
          <c:idx val="1"/>
          <c:order val="1"/>
          <c:tx>
            <c:v>Acetone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Sheet1!$P$148</c:f>
                <c:numCache>
                  <c:formatCode>General</c:formatCode>
                  <c:ptCount val="1"/>
                  <c:pt idx="0">
                    <c:v>0.18961498396944096</c:v>
                  </c:pt>
                </c:numCache>
              </c:numRef>
            </c:plus>
            <c:minus>
              <c:numRef>
                <c:f>Sheet1!$P$148</c:f>
                <c:numCache>
                  <c:formatCode>General</c:formatCode>
                  <c:ptCount val="1"/>
                  <c:pt idx="0">
                    <c:v>0.18961498396944096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Sheet1!$B$141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Sheet1!$P$146</c:f>
              <c:numCache>
                <c:formatCode>0.00</c:formatCode>
                <c:ptCount val="1"/>
                <c:pt idx="0">
                  <c:v>0.88707038124488247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A5-4B74-8FC1-2EB4ED0F199E}"/>
            </c:ext>
          </c:extLst>
        </c:ser>
        <c:ser>
          <c:idx val="2"/>
          <c:order val="2"/>
          <c:tx>
            <c:v>Hydroprene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Sheet1!$Q$148</c:f>
                <c:numCache>
                  <c:formatCode>General</c:formatCode>
                  <c:ptCount val="1"/>
                  <c:pt idx="0">
                    <c:v>6.0232044647125865E-2</c:v>
                  </c:pt>
                </c:numCache>
              </c:numRef>
            </c:plus>
            <c:minus>
              <c:numRef>
                <c:f>Sheet1!$Q$148</c:f>
                <c:numCache>
                  <c:formatCode>General</c:formatCode>
                  <c:ptCount val="1"/>
                  <c:pt idx="0">
                    <c:v>6.0232044647125865E-2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Sheet1!$B$141</c:f>
              <c:strCache>
                <c:ptCount val="1"/>
                <c:pt idx="0">
                  <c:v>Vg4</c:v>
                </c:pt>
              </c:strCache>
            </c:strRef>
          </c:cat>
          <c:val>
            <c:numRef>
              <c:f>Sheet1!$Q$146</c:f>
              <c:numCache>
                <c:formatCode>0.00</c:formatCode>
                <c:ptCount val="1"/>
                <c:pt idx="0">
                  <c:v>0.93378144814234143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A5-4B74-8FC1-2EB4ED0F1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76082912"/>
        <c:axId val="-1131613184"/>
      </c:barChart>
      <c:catAx>
        <c:axId val="-1176082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31613184"/>
        <c:crosses val="autoZero"/>
        <c:auto val="1"/>
        <c:lblAlgn val="ctr"/>
        <c:lblOffset val="100"/>
        <c:noMultiLvlLbl val="0"/>
      </c:catAx>
      <c:valAx>
        <c:axId val="-1131613184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Realtive Expression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608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Vg1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Sheet1!$O$11</c:f>
                <c:numCache>
                  <c:formatCode>General</c:formatCode>
                  <c:ptCount val="1"/>
                  <c:pt idx="0">
                    <c:v>0.15235737449856773</c:v>
                  </c:pt>
                </c:numCache>
              </c:numRef>
            </c:plus>
            <c:minus>
              <c:numRef>
                <c:f>Sheet1!$O$11</c:f>
                <c:numCache>
                  <c:formatCode>General</c:formatCode>
                  <c:ptCount val="1"/>
                  <c:pt idx="0">
                    <c:v>0.15235737449856773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Sheet1!$O$9</c:f>
              <c:numCache>
                <c:formatCode>#,##0.000</c:formatCode>
                <c:ptCount val="1"/>
                <c:pt idx="0">
                  <c:v>1.075730282825645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A-4868-B1AA-0B70F2EE7637}"/>
            </c:ext>
          </c:extLst>
        </c:ser>
        <c:ser>
          <c:idx val="1"/>
          <c:order val="1"/>
          <c:tx>
            <c:v>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Sheet1!$P$11</c:f>
                <c:numCache>
                  <c:formatCode>General</c:formatCode>
                  <c:ptCount val="1"/>
                  <c:pt idx="0">
                    <c:v>8.1460710086829202E-2</c:v>
                  </c:pt>
                </c:numCache>
              </c:numRef>
            </c:plus>
            <c:minus>
              <c:numRef>
                <c:f>Sheet1!$P$11</c:f>
                <c:numCache>
                  <c:formatCode>General</c:formatCode>
                  <c:ptCount val="1"/>
                  <c:pt idx="0">
                    <c:v>8.1460710086829202E-2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Sheet1!$P$9</c:f>
              <c:numCache>
                <c:formatCode>#,##0.000</c:formatCode>
                <c:ptCount val="1"/>
                <c:pt idx="0">
                  <c:v>0.7700933443879201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A-4868-B1AA-0B70F2EE7637}"/>
            </c:ext>
          </c:extLst>
        </c:ser>
        <c:ser>
          <c:idx val="2"/>
          <c:order val="2"/>
          <c:tx>
            <c:v>H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Sheet1!$Q$11</c:f>
                <c:numCache>
                  <c:formatCode>General</c:formatCode>
                  <c:ptCount val="1"/>
                  <c:pt idx="0">
                    <c:v>0.20302507212776311</c:v>
                  </c:pt>
                </c:numCache>
              </c:numRef>
            </c:plus>
            <c:minus>
              <c:numRef>
                <c:f>Sheet1!$Q$11</c:f>
                <c:numCache>
                  <c:formatCode>General</c:formatCode>
                  <c:ptCount val="1"/>
                  <c:pt idx="0">
                    <c:v>0.20302507212776311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Sheet1!$Q$9</c:f>
              <c:numCache>
                <c:formatCode>#,##0.000</c:formatCode>
                <c:ptCount val="1"/>
                <c:pt idx="0">
                  <c:v>1.1348669380999878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A-4868-B1AA-0B70F2EE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33108112"/>
        <c:axId val="-1056088880"/>
      </c:barChart>
      <c:catAx>
        <c:axId val="-1133108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-1056088880"/>
        <c:crosses val="autoZero"/>
        <c:auto val="1"/>
        <c:lblAlgn val="ctr"/>
        <c:lblOffset val="100"/>
        <c:noMultiLvlLbl val="0"/>
      </c:catAx>
      <c:valAx>
        <c:axId val="-1056088880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</a:rPr>
                  <a:t>Realtive Expression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310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606072</xdr:colOff>
      <xdr:row>49</xdr:row>
      <xdr:rowOff>123825</xdr:rowOff>
    </xdr:from>
    <xdr:to>
      <xdr:col>25</xdr:col>
      <xdr:colOff>301274</xdr:colOff>
      <xdr:row>64</xdr:row>
      <xdr:rowOff>2469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606778</xdr:colOff>
      <xdr:row>91</xdr:row>
      <xdr:rowOff>112889</xdr:rowOff>
    </xdr:from>
    <xdr:to>
      <xdr:col>26</xdr:col>
      <xdr:colOff>234244</xdr:colOff>
      <xdr:row>110</xdr:row>
      <xdr:rowOff>46919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629356</xdr:colOff>
      <xdr:row>139</xdr:row>
      <xdr:rowOff>166512</xdr:rowOff>
    </xdr:from>
    <xdr:to>
      <xdr:col>25</xdr:col>
      <xdr:colOff>324555</xdr:colOff>
      <xdr:row>154</xdr:row>
      <xdr:rowOff>52210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121706</xdr:colOff>
      <xdr:row>4</xdr:row>
      <xdr:rowOff>80080</xdr:rowOff>
    </xdr:from>
    <xdr:to>
      <xdr:col>25</xdr:col>
      <xdr:colOff>460371</xdr:colOff>
      <xdr:row>18</xdr:row>
      <xdr:rowOff>156280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221D5-0168-4982-97E7-9D4E5D8AA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F6B4D"/>
      </a:accent1>
      <a:accent2>
        <a:srgbClr val="48A1FA"/>
      </a:accent2>
      <a:accent3>
        <a:srgbClr val="6F13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5"/>
  <sheetViews>
    <sheetView tabSelected="1" topLeftCell="E136" zoomScale="90" zoomScaleNormal="90" workbookViewId="0">
      <selection activeCell="N157" sqref="N157:S162"/>
    </sheetView>
  </sheetViews>
  <sheetFormatPr defaultColWidth="8.85546875" defaultRowHeight="15" x14ac:dyDescent="0.25"/>
  <cols>
    <col min="12" max="12" width="8.85546875" style="6"/>
  </cols>
  <sheetData>
    <row r="1" spans="1:17" x14ac:dyDescent="0.25">
      <c r="A1" t="s">
        <v>27</v>
      </c>
      <c r="B1" t="s">
        <v>0</v>
      </c>
      <c r="C1" t="s">
        <v>1</v>
      </c>
      <c r="D1" t="s">
        <v>2</v>
      </c>
      <c r="E1" t="s">
        <v>3</v>
      </c>
    </row>
    <row r="2" spans="1:17" x14ac:dyDescent="0.25">
      <c r="A2">
        <v>1</v>
      </c>
      <c r="B2" t="s">
        <v>4</v>
      </c>
      <c r="C2" t="s">
        <v>5</v>
      </c>
      <c r="D2" s="1">
        <v>19.098871231079102</v>
      </c>
      <c r="E2" s="1"/>
      <c r="F2" t="s">
        <v>11</v>
      </c>
      <c r="G2" t="s">
        <v>5</v>
      </c>
      <c r="H2" s="1">
        <v>21.800731658935547</v>
      </c>
      <c r="I2" s="1"/>
      <c r="J2" s="1"/>
      <c r="N2" s="4"/>
      <c r="O2" s="4" t="s">
        <v>5</v>
      </c>
      <c r="P2" s="4" t="s">
        <v>6</v>
      </c>
      <c r="Q2" s="4" t="s">
        <v>7</v>
      </c>
    </row>
    <row r="3" spans="1:17" x14ac:dyDescent="0.25">
      <c r="A3">
        <v>1</v>
      </c>
      <c r="B3" t="s">
        <v>4</v>
      </c>
      <c r="C3" t="s">
        <v>5</v>
      </c>
      <c r="D3" s="1">
        <v>18.954244613647461</v>
      </c>
      <c r="E3" s="1">
        <f>AVERAGE(D2:D3)</f>
        <v>19.026557922363281</v>
      </c>
      <c r="F3" t="s">
        <v>11</v>
      </c>
      <c r="G3" t="s">
        <v>5</v>
      </c>
      <c r="H3" s="1">
        <v>21.713151931762695</v>
      </c>
      <c r="I3" s="1">
        <f>AVERAGE(H2:H3)</f>
        <v>21.756941795349121</v>
      </c>
      <c r="J3" s="1">
        <f>I3-E3</f>
        <v>2.7303838729858398</v>
      </c>
      <c r="K3" s="1">
        <f>J3-H44</f>
        <v>0.2517842292785617</v>
      </c>
      <c r="L3" s="6">
        <f>2^K3</f>
        <v>1.1906787571000002</v>
      </c>
      <c r="N3" s="4" t="s">
        <v>13</v>
      </c>
      <c r="O3" s="3">
        <f>L3</f>
        <v>1.1906787571000002</v>
      </c>
      <c r="P3" s="3">
        <f>L5</f>
        <v>0.81097862025542322</v>
      </c>
      <c r="Q3" s="3">
        <f>L7</f>
        <v>1.0880135110132132</v>
      </c>
    </row>
    <row r="4" spans="1:17" x14ac:dyDescent="0.25">
      <c r="A4">
        <v>1</v>
      </c>
      <c r="B4" t="s">
        <v>4</v>
      </c>
      <c r="C4" t="s">
        <v>6</v>
      </c>
      <c r="D4" s="1">
        <v>18.33177375793457</v>
      </c>
      <c r="E4" s="1"/>
      <c r="F4" t="s">
        <v>11</v>
      </c>
      <c r="G4" t="s">
        <v>6</v>
      </c>
      <c r="H4" s="1">
        <v>20.76753044128418</v>
      </c>
      <c r="I4" s="1"/>
      <c r="J4" s="1"/>
      <c r="N4" s="4" t="s">
        <v>14</v>
      </c>
      <c r="O4" s="3">
        <f>L10</f>
        <v>1.5098218979835847</v>
      </c>
      <c r="P4" s="3">
        <f>L12</f>
        <v>0.55270800937728337</v>
      </c>
      <c r="Q4" s="3">
        <f>L14</f>
        <v>2.1131336853090668</v>
      </c>
    </row>
    <row r="5" spans="1:17" x14ac:dyDescent="0.25">
      <c r="A5">
        <v>1</v>
      </c>
      <c r="B5" t="s">
        <v>4</v>
      </c>
      <c r="C5" t="s">
        <v>6</v>
      </c>
      <c r="D5" s="1">
        <v>18.254806518554688</v>
      </c>
      <c r="E5" s="1">
        <f>AVERAGE(D4:D5)</f>
        <v>18.293290138244629</v>
      </c>
      <c r="F5" t="s">
        <v>11</v>
      </c>
      <c r="G5" t="s">
        <v>6</v>
      </c>
      <c r="H5" s="1">
        <v>20.675289154052734</v>
      </c>
      <c r="I5" s="1">
        <f>AVERAGE(H4:H5)</f>
        <v>20.721409797668457</v>
      </c>
      <c r="J5" s="1">
        <f>I5-E5</f>
        <v>2.4281196594238281</v>
      </c>
      <c r="K5" s="1">
        <f>J5-J3</f>
        <v>-0.30226421356201172</v>
      </c>
      <c r="L5" s="6">
        <f>2^K5</f>
        <v>0.81097862025542322</v>
      </c>
      <c r="N5" s="4" t="s">
        <v>15</v>
      </c>
      <c r="O5" s="3">
        <f>L17</f>
        <v>1.2846910823304776</v>
      </c>
      <c r="P5" s="3">
        <f>L19</f>
        <v>0.77022815883930729</v>
      </c>
      <c r="Q5" s="3">
        <f>L21</f>
        <v>0.91371890570264303</v>
      </c>
    </row>
    <row r="6" spans="1:17" x14ac:dyDescent="0.25">
      <c r="A6">
        <v>1</v>
      </c>
      <c r="B6" t="s">
        <v>4</v>
      </c>
      <c r="C6" t="s">
        <v>7</v>
      </c>
      <c r="D6" s="1">
        <v>18.310144424438477</v>
      </c>
      <c r="E6" s="1"/>
      <c r="F6" t="s">
        <v>11</v>
      </c>
      <c r="G6" t="s">
        <v>7</v>
      </c>
      <c r="H6" s="1">
        <v>21.130279541015625</v>
      </c>
      <c r="I6" s="1"/>
      <c r="J6" s="1"/>
      <c r="N6" s="4" t="s">
        <v>28</v>
      </c>
      <c r="O6" s="3">
        <f>L24</f>
        <v>0.40768134819523466</v>
      </c>
      <c r="P6" s="3">
        <f>L26</f>
        <v>1.1321826435730826</v>
      </c>
      <c r="Q6" s="3">
        <f>L28</f>
        <v>1.0715760977497872</v>
      </c>
    </row>
    <row r="7" spans="1:17" x14ac:dyDescent="0.25">
      <c r="A7">
        <v>1</v>
      </c>
      <c r="B7" t="s">
        <v>4</v>
      </c>
      <c r="C7" t="s">
        <v>7</v>
      </c>
      <c r="D7" s="1">
        <v>18.294200897216797</v>
      </c>
      <c r="E7" s="1">
        <f>AVERAGE(D6:D7)</f>
        <v>18.302172660827637</v>
      </c>
      <c r="F7" t="s">
        <v>11</v>
      </c>
      <c r="G7" t="s">
        <v>7</v>
      </c>
      <c r="H7" s="1">
        <v>21.178226470947266</v>
      </c>
      <c r="I7" s="1">
        <f>AVERAGE(H6:H7)</f>
        <v>21.154253005981445</v>
      </c>
      <c r="J7" s="1">
        <f>I7-E7</f>
        <v>2.8520803451538086</v>
      </c>
      <c r="K7" s="1">
        <f>J7-J3</f>
        <v>0.12169647216796875</v>
      </c>
      <c r="L7" s="6">
        <f>2^K7</f>
        <v>1.0880135110132132</v>
      </c>
      <c r="N7" s="4" t="s">
        <v>29</v>
      </c>
      <c r="O7" s="2">
        <f>L31</f>
        <v>1.0115874983983952</v>
      </c>
      <c r="P7" s="2">
        <f>L33</f>
        <v>0.64729774061760326</v>
      </c>
      <c r="Q7" s="2">
        <f>L35</f>
        <v>0.72427582653639111</v>
      </c>
    </row>
    <row r="8" spans="1:17" x14ac:dyDescent="0.25">
      <c r="D8" s="1"/>
      <c r="E8" s="1"/>
      <c r="H8" s="1"/>
      <c r="I8" s="1"/>
      <c r="J8" s="1"/>
      <c r="K8" s="1"/>
      <c r="N8" s="4" t="s">
        <v>30</v>
      </c>
      <c r="O8" s="2">
        <f>L38</f>
        <v>1.049921112946177</v>
      </c>
      <c r="P8" s="2">
        <f>L40</f>
        <v>0.70716489366482094</v>
      </c>
      <c r="Q8" s="2">
        <f>L42</f>
        <v>0.8984836022888254</v>
      </c>
    </row>
    <row r="9" spans="1:17" x14ac:dyDescent="0.25">
      <c r="A9">
        <v>2</v>
      </c>
      <c r="B9" t="s">
        <v>4</v>
      </c>
      <c r="C9" t="s">
        <v>5</v>
      </c>
      <c r="D9" s="1">
        <v>18.4693069458007</v>
      </c>
      <c r="E9" s="1"/>
      <c r="F9" t="s">
        <v>11</v>
      </c>
      <c r="G9" t="s">
        <v>5</v>
      </c>
      <c r="H9" s="1">
        <v>21.511722564697202</v>
      </c>
      <c r="I9" s="1"/>
      <c r="N9" s="8" t="s">
        <v>16</v>
      </c>
      <c r="O9" s="3">
        <f>AVERAGE(O3:O8)</f>
        <v>1.075730282825645</v>
      </c>
      <c r="P9" s="3">
        <f>AVERAGE(P3:P8)</f>
        <v>0.7700933443879201</v>
      </c>
      <c r="Q9" s="3">
        <f>AVERAGE(Q3:Q8)</f>
        <v>1.1348669380999878</v>
      </c>
    </row>
    <row r="10" spans="1:17" x14ac:dyDescent="0.25">
      <c r="A10">
        <v>2</v>
      </c>
      <c r="B10" t="s">
        <v>4</v>
      </c>
      <c r="C10" t="s">
        <v>5</v>
      </c>
      <c r="D10" s="1">
        <v>18.298473358154201</v>
      </c>
      <c r="E10" s="1">
        <f>AVERAGE(D9:D10)</f>
        <v>18.38389015197745</v>
      </c>
      <c r="F10" t="s">
        <v>11</v>
      </c>
      <c r="G10" t="s">
        <v>5</v>
      </c>
      <c r="H10" s="1">
        <v>21.402013778686499</v>
      </c>
      <c r="I10" s="1">
        <f>AVERAGE(H9:H10)</f>
        <v>21.456868171691852</v>
      </c>
      <c r="J10" s="1">
        <f>I10-E10</f>
        <v>3.0729780197144017</v>
      </c>
      <c r="K10" s="1">
        <f>J10-H44</f>
        <v>0.59437837600712351</v>
      </c>
      <c r="L10" s="6">
        <f>2^K10</f>
        <v>1.5098218979835847</v>
      </c>
      <c r="N10" s="8" t="s">
        <v>17</v>
      </c>
      <c r="O10" s="2">
        <f>STDEV(O3:O8)</f>
        <v>0.373197826071617</v>
      </c>
      <c r="P10" s="2">
        <f>STDEV(P3:P8)</f>
        <v>0.19953717379752228</v>
      </c>
      <c r="Q10" s="2">
        <f>STDEV(Q3:Q8)</f>
        <v>0.49730783170477061</v>
      </c>
    </row>
    <row r="11" spans="1:17" x14ac:dyDescent="0.25">
      <c r="A11">
        <v>2</v>
      </c>
      <c r="B11" t="s">
        <v>4</v>
      </c>
      <c r="C11" t="s">
        <v>6</v>
      </c>
      <c r="D11" s="1">
        <v>19.176773071289063</v>
      </c>
      <c r="E11" s="1"/>
      <c r="F11" t="s">
        <v>11</v>
      </c>
      <c r="G11" t="s">
        <v>6</v>
      </c>
      <c r="H11" s="1">
        <v>21.457063674926758</v>
      </c>
      <c r="I11" s="1"/>
      <c r="N11" s="8" t="s">
        <v>31</v>
      </c>
      <c r="O11" s="2">
        <f>O10/SQRT(6)</f>
        <v>0.15235737449856773</v>
      </c>
      <c r="P11" s="2">
        <f>P10/SQRT(6)</f>
        <v>8.1460710086829202E-2</v>
      </c>
      <c r="Q11" s="2">
        <f>Q10/SQRT(6)</f>
        <v>0.20302507212776311</v>
      </c>
    </row>
    <row r="12" spans="1:17" x14ac:dyDescent="0.25">
      <c r="A12">
        <v>2</v>
      </c>
      <c r="B12" t="s">
        <v>4</v>
      </c>
      <c r="C12" t="s">
        <v>6</v>
      </c>
      <c r="D12" s="1">
        <v>19.243373870849609</v>
      </c>
      <c r="E12" s="1">
        <f>AVERAGE(D11:D12)</f>
        <v>19.210073471069336</v>
      </c>
      <c r="F12" t="s">
        <v>11</v>
      </c>
      <c r="G12" t="s">
        <v>6</v>
      </c>
      <c r="H12" s="1">
        <v>21.398218154907227</v>
      </c>
      <c r="I12" s="1">
        <f>AVERAGE(H11:H12)</f>
        <v>21.427640914916992</v>
      </c>
      <c r="J12" s="1">
        <f>I12-E12</f>
        <v>2.2175674438476563</v>
      </c>
      <c r="K12" s="1">
        <f>J12-J10</f>
        <v>-0.8554105758667454</v>
      </c>
      <c r="L12" s="6">
        <f>2^K12</f>
        <v>0.55270800937728337</v>
      </c>
    </row>
    <row r="13" spans="1:17" x14ac:dyDescent="0.25">
      <c r="A13">
        <v>2</v>
      </c>
      <c r="B13" t="s">
        <v>4</v>
      </c>
      <c r="C13" t="s">
        <v>7</v>
      </c>
      <c r="D13" s="1">
        <v>18.953819656372001</v>
      </c>
      <c r="E13" s="1"/>
      <c r="F13" t="s">
        <v>11</v>
      </c>
      <c r="G13" t="s">
        <v>7</v>
      </c>
      <c r="H13" s="1">
        <v>23.054073715209899</v>
      </c>
      <c r="I13" s="1"/>
    </row>
    <row r="14" spans="1:17" x14ac:dyDescent="0.25">
      <c r="A14">
        <v>2</v>
      </c>
      <c r="B14" t="s">
        <v>4</v>
      </c>
      <c r="C14" t="s">
        <v>7</v>
      </c>
      <c r="D14" s="1">
        <v>18.958879089355399</v>
      </c>
      <c r="E14" s="1">
        <f>AVERAGE(D13:D14)</f>
        <v>18.956349372863698</v>
      </c>
      <c r="F14" t="s">
        <v>11</v>
      </c>
      <c r="G14" t="s">
        <v>7</v>
      </c>
      <c r="H14" s="1">
        <v>23.1633491516113</v>
      </c>
      <c r="I14" s="1">
        <f>AVERAGE(H13:H14)</f>
        <v>23.108711433410598</v>
      </c>
      <c r="J14" s="1">
        <f>I14-E14</f>
        <v>4.1523620605468992</v>
      </c>
      <c r="K14" s="1">
        <f>J14-J10</f>
        <v>1.0793840408324975</v>
      </c>
      <c r="L14" s="6">
        <f>2^K14</f>
        <v>2.1131336853090668</v>
      </c>
    </row>
    <row r="15" spans="1:17" x14ac:dyDescent="0.25">
      <c r="D15" s="1"/>
      <c r="E15" s="1"/>
      <c r="H15" s="1"/>
      <c r="I15" s="1"/>
      <c r="J15" s="1"/>
      <c r="K15" s="1"/>
    </row>
    <row r="16" spans="1:17" x14ac:dyDescent="0.25">
      <c r="A16">
        <v>3</v>
      </c>
      <c r="B16" t="s">
        <v>4</v>
      </c>
      <c r="C16" t="s">
        <v>5</v>
      </c>
      <c r="D16" s="1">
        <v>16.283845901489258</v>
      </c>
      <c r="F16" t="s">
        <v>12</v>
      </c>
      <c r="G16" t="s">
        <v>5</v>
      </c>
      <c r="H16" s="1">
        <v>19.136985778808594</v>
      </c>
      <c r="J16" s="1"/>
      <c r="K16" s="1"/>
    </row>
    <row r="17" spans="1:20" x14ac:dyDescent="0.25">
      <c r="A17">
        <v>3</v>
      </c>
      <c r="B17" t="s">
        <v>4</v>
      </c>
      <c r="C17" t="s">
        <v>5</v>
      </c>
      <c r="D17" s="1">
        <v>16.246818542480469</v>
      </c>
      <c r="E17" s="1">
        <f>AVERAGE(D16:D17)</f>
        <v>16.265332221984863</v>
      </c>
      <c r="F17" t="s">
        <v>12</v>
      </c>
      <c r="G17" t="s">
        <v>5</v>
      </c>
      <c r="H17" s="1">
        <v>19.073720932006836</v>
      </c>
      <c r="I17" s="1">
        <f>AVERAGE(H16:H17)</f>
        <v>19.105353355407715</v>
      </c>
      <c r="J17" s="1">
        <f>I17-E17</f>
        <v>2.8400211334228516</v>
      </c>
      <c r="K17" s="1">
        <f>J17-H44</f>
        <v>0.36142148971557342</v>
      </c>
      <c r="L17" s="6">
        <f>2^K17</f>
        <v>1.2846910823304776</v>
      </c>
    </row>
    <row r="18" spans="1:20" x14ac:dyDescent="0.25">
      <c r="A18">
        <v>3</v>
      </c>
      <c r="B18" t="s">
        <v>4</v>
      </c>
      <c r="C18" t="s">
        <v>6</v>
      </c>
      <c r="D18" s="1">
        <v>17.853960037231399</v>
      </c>
      <c r="F18" t="s">
        <v>12</v>
      </c>
      <c r="G18" t="s">
        <v>6</v>
      </c>
      <c r="H18" s="1">
        <v>20.2177410125732</v>
      </c>
      <c r="J18" s="1"/>
      <c r="K18" s="1"/>
    </row>
    <row r="19" spans="1:20" x14ac:dyDescent="0.25">
      <c r="A19">
        <v>3</v>
      </c>
      <c r="B19" t="s">
        <v>4</v>
      </c>
      <c r="C19" t="s">
        <v>6</v>
      </c>
      <c r="D19" s="1">
        <v>17.693675994873001</v>
      </c>
      <c r="E19" s="1">
        <f>AVERAGE(D18:D19)</f>
        <v>17.7738180160522</v>
      </c>
      <c r="F19" t="s">
        <v>12</v>
      </c>
      <c r="G19" t="s">
        <v>6</v>
      </c>
      <c r="H19" s="1">
        <v>20.2566528320312</v>
      </c>
      <c r="I19" s="1">
        <f>AVERAGE(H18:H19)</f>
        <v>20.2371969223022</v>
      </c>
      <c r="J19" s="1">
        <f>I19-E19</f>
        <v>2.46337890625</v>
      </c>
      <c r="K19" s="1">
        <f>J19-J17</f>
        <v>-0.37664222717285156</v>
      </c>
      <c r="L19" s="6">
        <f>2^K19</f>
        <v>0.77022815883930729</v>
      </c>
    </row>
    <row r="20" spans="1:20" x14ac:dyDescent="0.25">
      <c r="A20">
        <v>3</v>
      </c>
      <c r="B20" t="s">
        <v>4</v>
      </c>
      <c r="C20" t="s">
        <v>7</v>
      </c>
      <c r="D20" s="1">
        <v>17.0716453552246</v>
      </c>
      <c r="F20" t="s">
        <v>12</v>
      </c>
      <c r="G20" t="s">
        <v>7</v>
      </c>
      <c r="H20" s="1">
        <v>19.842975616455</v>
      </c>
      <c r="J20" s="1"/>
      <c r="K20" s="1"/>
    </row>
    <row r="21" spans="1:20" x14ac:dyDescent="0.25">
      <c r="A21">
        <v>3</v>
      </c>
      <c r="B21" t="s">
        <v>4</v>
      </c>
      <c r="C21" t="s">
        <v>7</v>
      </c>
      <c r="D21" s="1">
        <v>17.043278503417898</v>
      </c>
      <c r="E21" s="1">
        <f>AVERAGE(D20:D21)</f>
        <v>17.057461929321249</v>
      </c>
      <c r="F21" t="s">
        <v>12</v>
      </c>
      <c r="G21" t="s">
        <v>7</v>
      </c>
      <c r="H21" s="1">
        <v>19.691635131835938</v>
      </c>
      <c r="I21" s="1">
        <f>AVERAGE(H20:H21)</f>
        <v>19.767305374145469</v>
      </c>
      <c r="J21" s="1">
        <f>I21-E21</f>
        <v>2.7098434448242195</v>
      </c>
      <c r="K21" s="1">
        <f>J21-J17</f>
        <v>-0.1301776885986321</v>
      </c>
      <c r="L21" s="6">
        <f>2^K21</f>
        <v>0.91371890570264303</v>
      </c>
    </row>
    <row r="22" spans="1:20" x14ac:dyDescent="0.25">
      <c r="D22" s="1"/>
      <c r="E22" s="1"/>
      <c r="H22" s="5"/>
      <c r="I22" s="5"/>
      <c r="J22" s="1"/>
      <c r="K22" s="1"/>
    </row>
    <row r="23" spans="1:20" x14ac:dyDescent="0.25">
      <c r="A23">
        <v>4</v>
      </c>
      <c r="B23" t="s">
        <v>4</v>
      </c>
      <c r="C23" t="s">
        <v>5</v>
      </c>
      <c r="D23" s="1">
        <v>19.387491226196289</v>
      </c>
      <c r="E23" s="1"/>
      <c r="F23" t="s">
        <v>11</v>
      </c>
      <c r="G23" t="s">
        <v>5</v>
      </c>
      <c r="H23" s="1">
        <v>20.627618789672852</v>
      </c>
      <c r="L23"/>
    </row>
    <row r="24" spans="1:20" x14ac:dyDescent="0.25">
      <c r="A24">
        <v>4</v>
      </c>
      <c r="B24" t="s">
        <v>4</v>
      </c>
      <c r="C24" t="s">
        <v>5</v>
      </c>
      <c r="D24" s="1">
        <v>19.32525634765625</v>
      </c>
      <c r="E24" s="1">
        <f>AVERAGE(D23:D24)</f>
        <v>19.35637378692627</v>
      </c>
      <c r="F24" t="s">
        <v>11</v>
      </c>
      <c r="G24" t="s">
        <v>5</v>
      </c>
      <c r="H24" s="1">
        <v>20.45335578918457</v>
      </c>
      <c r="I24" s="1">
        <f>AVERAGE(H23:H24)</f>
        <v>20.540487289428711</v>
      </c>
      <c r="J24" s="1">
        <f>I24-E24</f>
        <v>1.1841135025024414</v>
      </c>
      <c r="K24" s="1">
        <f>J24-H44</f>
        <v>-1.2944861412048367</v>
      </c>
      <c r="L24">
        <f>2^K24</f>
        <v>0.40768134819523466</v>
      </c>
    </row>
    <row r="25" spans="1:20" x14ac:dyDescent="0.25">
      <c r="A25">
        <v>4</v>
      </c>
      <c r="B25" t="s">
        <v>4</v>
      </c>
      <c r="C25" t="s">
        <v>6</v>
      </c>
      <c r="D25" s="1">
        <v>19.282180786132813</v>
      </c>
      <c r="E25" s="1"/>
      <c r="F25" t="s">
        <v>11</v>
      </c>
      <c r="G25" t="s">
        <v>6</v>
      </c>
      <c r="H25" s="1">
        <v>20.486017227172901</v>
      </c>
      <c r="L25"/>
    </row>
    <row r="26" spans="1:20" x14ac:dyDescent="0.25">
      <c r="A26">
        <v>4</v>
      </c>
      <c r="B26" t="s">
        <v>4</v>
      </c>
      <c r="C26" t="s">
        <v>6</v>
      </c>
      <c r="D26" s="1">
        <v>19.189662933349609</v>
      </c>
      <c r="E26" s="1">
        <f>AVERAGE(D25:D26)</f>
        <v>19.235921859741211</v>
      </c>
      <c r="F26" t="s">
        <v>11</v>
      </c>
      <c r="G26" t="s">
        <v>6</v>
      </c>
      <c r="H26" s="1">
        <v>20.71226692199707</v>
      </c>
      <c r="I26" s="1">
        <f>AVERAGE(H25:H26)</f>
        <v>20.599142074584986</v>
      </c>
      <c r="J26" s="1">
        <f>I26-E26</f>
        <v>1.3632202148437749</v>
      </c>
      <c r="K26" s="1">
        <f>J26-J24</f>
        <v>0.17910671234133346</v>
      </c>
      <c r="L26">
        <f>2^K26</f>
        <v>1.1321826435730826</v>
      </c>
    </row>
    <row r="27" spans="1:20" x14ac:dyDescent="0.25">
      <c r="A27">
        <v>4</v>
      </c>
      <c r="B27" t="s">
        <v>4</v>
      </c>
      <c r="C27" t="s">
        <v>7</v>
      </c>
      <c r="D27" s="1">
        <v>20.364789962768555</v>
      </c>
      <c r="E27" s="1"/>
      <c r="F27" t="s">
        <v>11</v>
      </c>
      <c r="G27" t="s">
        <v>7</v>
      </c>
      <c r="H27" s="1">
        <v>21.314428329467773</v>
      </c>
      <c r="L27"/>
      <c r="O27" t="s">
        <v>19</v>
      </c>
      <c r="P27" t="s">
        <v>20</v>
      </c>
      <c r="Q27" t="s">
        <v>21</v>
      </c>
      <c r="R27" t="s">
        <v>22</v>
      </c>
      <c r="S27" t="s">
        <v>23</v>
      </c>
      <c r="T27" t="s">
        <v>24</v>
      </c>
    </row>
    <row r="28" spans="1:20" x14ac:dyDescent="0.25">
      <c r="A28">
        <v>4</v>
      </c>
      <c r="B28" t="s">
        <v>4</v>
      </c>
      <c r="C28" t="s">
        <v>7</v>
      </c>
      <c r="D28" s="1">
        <v>20.31427001953125</v>
      </c>
      <c r="E28" s="1">
        <f>AVERAGE(D27:D28)</f>
        <v>20.339529991149902</v>
      </c>
      <c r="F28" t="s">
        <v>11</v>
      </c>
      <c r="G28" t="s">
        <v>7</v>
      </c>
      <c r="H28" s="1">
        <v>21.932327270507813</v>
      </c>
      <c r="I28" s="1">
        <f>AVERAGE(H27:H28)</f>
        <v>21.623377799987793</v>
      </c>
      <c r="J28" s="1">
        <f>I28-E28</f>
        <v>1.2838478088378906</v>
      </c>
      <c r="K28" s="1">
        <f>J28-J24</f>
        <v>9.9734306335449219E-2</v>
      </c>
      <c r="L28">
        <f>2^K28</f>
        <v>1.0715760977497872</v>
      </c>
      <c r="O28" t="s">
        <v>32</v>
      </c>
      <c r="P28">
        <v>2</v>
      </c>
      <c r="Q28">
        <v>0.46032820000000002</v>
      </c>
      <c r="R28">
        <v>0.23016400000000001</v>
      </c>
      <c r="S28">
        <v>1.6198999999999999</v>
      </c>
      <c r="T28">
        <v>0.23069999999999999</v>
      </c>
    </row>
    <row r="29" spans="1:20" x14ac:dyDescent="0.25">
      <c r="D29" s="1"/>
      <c r="E29" s="1"/>
      <c r="H29" s="1"/>
      <c r="L29"/>
      <c r="O29" t="s">
        <v>25</v>
      </c>
      <c r="P29">
        <v>15</v>
      </c>
      <c r="Q29">
        <v>2.1312704</v>
      </c>
      <c r="R29">
        <v>0.14208499999999999</v>
      </c>
    </row>
    <row r="30" spans="1:20" x14ac:dyDescent="0.25">
      <c r="A30">
        <v>5</v>
      </c>
      <c r="B30" t="s">
        <v>4</v>
      </c>
      <c r="C30" t="s">
        <v>5</v>
      </c>
      <c r="D30" s="1">
        <v>20.563816833496102</v>
      </c>
      <c r="E30" s="1"/>
      <c r="F30" t="s">
        <v>11</v>
      </c>
      <c r="G30" t="s">
        <v>5</v>
      </c>
      <c r="H30" s="1">
        <v>23.205780029296875</v>
      </c>
      <c r="L30"/>
      <c r="O30" t="s">
        <v>26</v>
      </c>
      <c r="P30">
        <v>17</v>
      </c>
      <c r="Q30">
        <v>2.5915987</v>
      </c>
    </row>
    <row r="31" spans="1:20" x14ac:dyDescent="0.25">
      <c r="A31">
        <v>5</v>
      </c>
      <c r="B31" t="s">
        <v>4</v>
      </c>
      <c r="C31" t="s">
        <v>5</v>
      </c>
      <c r="D31" s="1">
        <v>20.804151535034201</v>
      </c>
      <c r="E31" s="1">
        <f>AVERAGE(D30:D31)</f>
        <v>20.68398418426515</v>
      </c>
      <c r="F31" t="s">
        <v>11</v>
      </c>
      <c r="G31" t="s">
        <v>5</v>
      </c>
      <c r="H31" s="1">
        <v>23.152629852294922</v>
      </c>
      <c r="I31" s="1">
        <f>AVERAGE(H30:H31)</f>
        <v>23.179204940795898</v>
      </c>
      <c r="J31" s="1">
        <f>I31-E31</f>
        <v>2.4952207565307489</v>
      </c>
      <c r="K31" s="1">
        <f>J31-H44</f>
        <v>1.6621112823470785E-2</v>
      </c>
      <c r="L31">
        <f>2^K31</f>
        <v>1.0115874983983952</v>
      </c>
    </row>
    <row r="32" spans="1:20" x14ac:dyDescent="0.25">
      <c r="A32">
        <v>5</v>
      </c>
      <c r="B32" t="s">
        <v>4</v>
      </c>
      <c r="C32" t="s">
        <v>6</v>
      </c>
      <c r="D32" s="1">
        <v>18.000530242919901</v>
      </c>
      <c r="E32" s="1"/>
      <c r="F32" t="s">
        <v>11</v>
      </c>
      <c r="G32" t="s">
        <v>6</v>
      </c>
      <c r="H32" s="1">
        <v>20.011316299438477</v>
      </c>
      <c r="L32"/>
    </row>
    <row r="33" spans="1:12" x14ac:dyDescent="0.25">
      <c r="A33">
        <v>5</v>
      </c>
      <c r="B33" t="s">
        <v>4</v>
      </c>
      <c r="C33" t="s">
        <v>6</v>
      </c>
      <c r="D33" s="1">
        <v>18.2394512176514</v>
      </c>
      <c r="E33" s="1">
        <f>AVERAGE(D32:D33)</f>
        <v>18.11999073028565</v>
      </c>
      <c r="F33" t="s">
        <v>11</v>
      </c>
      <c r="G33" t="s">
        <v>6</v>
      </c>
      <c r="H33" s="1">
        <v>19.964109420776367</v>
      </c>
      <c r="I33" s="1">
        <f>AVERAGE(H32:H33)</f>
        <v>19.987712860107422</v>
      </c>
      <c r="J33" s="1">
        <f>I33-E33</f>
        <v>1.8677221298217717</v>
      </c>
      <c r="K33" s="1">
        <f>J33-J31</f>
        <v>-0.62749862670897727</v>
      </c>
      <c r="L33">
        <f>2^K33</f>
        <v>0.64729774061760326</v>
      </c>
    </row>
    <row r="34" spans="1:12" x14ac:dyDescent="0.25">
      <c r="A34">
        <v>5</v>
      </c>
      <c r="B34" t="s">
        <v>4</v>
      </c>
      <c r="C34" t="s">
        <v>7</v>
      </c>
      <c r="D34" s="1">
        <v>19.047342300415</v>
      </c>
      <c r="E34" s="1"/>
      <c r="F34" t="s">
        <v>11</v>
      </c>
      <c r="G34" t="s">
        <v>7</v>
      </c>
      <c r="H34" s="1">
        <v>21.123130798339844</v>
      </c>
      <c r="L34"/>
    </row>
    <row r="35" spans="1:12" x14ac:dyDescent="0.25">
      <c r="A35">
        <v>5</v>
      </c>
      <c r="B35" t="s">
        <v>4</v>
      </c>
      <c r="C35" t="s">
        <v>7</v>
      </c>
      <c r="D35" s="1">
        <v>19.1023273468018</v>
      </c>
      <c r="E35" s="1">
        <f>AVERAGE(D34:D35)</f>
        <v>19.074834823608398</v>
      </c>
      <c r="F35" t="s">
        <v>11</v>
      </c>
      <c r="G35" t="s">
        <v>7</v>
      </c>
      <c r="H35" s="1">
        <v>21.086202621459961</v>
      </c>
      <c r="I35" s="1">
        <f>AVERAGE(H34:H35)</f>
        <v>21.104666709899902</v>
      </c>
      <c r="J35" s="1">
        <f>I35-E35</f>
        <v>2.0298318862915039</v>
      </c>
      <c r="K35" s="1">
        <f>J35-J31</f>
        <v>-0.46538887023924502</v>
      </c>
      <c r="L35">
        <f>2^K35</f>
        <v>0.72427582653639111</v>
      </c>
    </row>
    <row r="36" spans="1:12" x14ac:dyDescent="0.25">
      <c r="D36" s="1"/>
      <c r="E36" s="1"/>
      <c r="H36" s="1"/>
      <c r="L36"/>
    </row>
    <row r="37" spans="1:12" x14ac:dyDescent="0.25">
      <c r="A37">
        <v>6</v>
      </c>
      <c r="B37" t="s">
        <v>4</v>
      </c>
      <c r="C37" t="s">
        <v>5</v>
      </c>
      <c r="D37" s="1">
        <v>18.3971256256104</v>
      </c>
      <c r="E37" s="1"/>
      <c r="F37" t="s">
        <v>11</v>
      </c>
      <c r="G37" t="s">
        <v>5</v>
      </c>
      <c r="H37" s="1">
        <v>20.967935562133789</v>
      </c>
      <c r="L37"/>
    </row>
    <row r="38" spans="1:12" x14ac:dyDescent="0.25">
      <c r="A38">
        <v>6</v>
      </c>
      <c r="B38" t="s">
        <v>4</v>
      </c>
      <c r="C38" t="s">
        <v>5</v>
      </c>
      <c r="D38" s="1">
        <v>18.139865493774401</v>
      </c>
      <c r="E38" s="1">
        <f>AVERAGE(D37:D38)</f>
        <v>18.268495559692401</v>
      </c>
      <c r="F38" t="s">
        <v>11</v>
      </c>
      <c r="G38" t="s">
        <v>5</v>
      </c>
      <c r="H38" s="1">
        <v>20.666816711425781</v>
      </c>
      <c r="I38" s="1">
        <f>AVERAGE(H37:H38)</f>
        <v>20.817376136779785</v>
      </c>
      <c r="J38" s="1">
        <f>I38-E38</f>
        <v>2.5488805770873846</v>
      </c>
      <c r="K38" s="1">
        <f>J38-H44</f>
        <v>7.0280933380106436E-2</v>
      </c>
      <c r="L38">
        <f>2^K38</f>
        <v>1.049921112946177</v>
      </c>
    </row>
    <row r="39" spans="1:12" x14ac:dyDescent="0.25">
      <c r="A39">
        <v>6</v>
      </c>
      <c r="B39" t="s">
        <v>4</v>
      </c>
      <c r="C39" t="s">
        <v>6</v>
      </c>
      <c r="D39" s="1">
        <v>18.151300048828102</v>
      </c>
      <c r="E39" s="1"/>
      <c r="F39" t="s">
        <v>11</v>
      </c>
      <c r="G39" t="s">
        <v>6</v>
      </c>
      <c r="H39" s="1">
        <v>20.294857025146484</v>
      </c>
      <c r="L39"/>
    </row>
    <row r="40" spans="1:12" x14ac:dyDescent="0.25">
      <c r="A40">
        <v>6</v>
      </c>
      <c r="B40" t="s">
        <v>4</v>
      </c>
      <c r="C40" t="s">
        <v>6</v>
      </c>
      <c r="D40" s="1">
        <v>18.2191827392578</v>
      </c>
      <c r="E40" s="1">
        <f>AVERAGE(D39:D40)</f>
        <v>18.185241394042951</v>
      </c>
      <c r="F40" t="s">
        <v>11</v>
      </c>
      <c r="G40" t="s">
        <v>6</v>
      </c>
      <c r="H40" s="1">
        <v>20.173624038696289</v>
      </c>
      <c r="I40" s="1">
        <f>AVERAGE(H39:H40)</f>
        <v>20.234240531921387</v>
      </c>
      <c r="J40" s="1">
        <f>I40-E40</f>
        <v>2.048999137878436</v>
      </c>
      <c r="K40" s="1">
        <f>J40-J38</f>
        <v>-0.49988143920894856</v>
      </c>
      <c r="L40">
        <f>2^K40</f>
        <v>0.70716489366482094</v>
      </c>
    </row>
    <row r="41" spans="1:12" x14ac:dyDescent="0.25">
      <c r="A41">
        <v>6</v>
      </c>
      <c r="B41" t="s">
        <v>4</v>
      </c>
      <c r="C41" t="s">
        <v>7</v>
      </c>
      <c r="D41" s="1">
        <v>18.3955184936523</v>
      </c>
      <c r="E41" s="1"/>
      <c r="F41" t="s">
        <v>11</v>
      </c>
      <c r="G41" t="s">
        <v>7</v>
      </c>
      <c r="H41" s="1">
        <v>20.921697616577148</v>
      </c>
      <c r="L41"/>
    </row>
    <row r="42" spans="1:12" x14ac:dyDescent="0.25">
      <c r="A42">
        <v>6</v>
      </c>
      <c r="B42" t="s">
        <v>4</v>
      </c>
      <c r="C42" t="s">
        <v>7</v>
      </c>
      <c r="D42" s="1">
        <v>18.5767196655273</v>
      </c>
      <c r="E42" s="1">
        <f>AVERAGE(D41:D42)</f>
        <v>18.486119079589798</v>
      </c>
      <c r="F42" t="s">
        <v>11</v>
      </c>
      <c r="G42" t="s">
        <v>7</v>
      </c>
      <c r="H42" s="1">
        <v>20.83942985534668</v>
      </c>
      <c r="I42" s="1">
        <f>AVERAGE(H41:H42)</f>
        <v>20.880563735961914</v>
      </c>
      <c r="J42" s="1">
        <f>I42-E42</f>
        <v>2.3944446563721158</v>
      </c>
      <c r="K42" s="1">
        <f>J42-J38</f>
        <v>-0.15443592071526879</v>
      </c>
      <c r="L42">
        <f>2^K42</f>
        <v>0.8984836022888254</v>
      </c>
    </row>
    <row r="43" spans="1:12" x14ac:dyDescent="0.25">
      <c r="D43" s="1"/>
      <c r="E43" s="1"/>
      <c r="H43" s="5"/>
      <c r="I43" s="5"/>
      <c r="J43" s="1"/>
      <c r="K43" s="1"/>
    </row>
    <row r="44" spans="1:12" x14ac:dyDescent="0.25">
      <c r="D44" s="1"/>
      <c r="E44" s="1"/>
      <c r="G44" s="5" t="s">
        <v>18</v>
      </c>
      <c r="H44" s="5">
        <f>AVERAGE(J3,J10,J17,J24,J31,J38)</f>
        <v>2.4785996437072781</v>
      </c>
      <c r="I44" s="5"/>
      <c r="J44" s="1"/>
      <c r="K44" s="1"/>
    </row>
    <row r="45" spans="1:12" x14ac:dyDescent="0.25">
      <c r="D45" s="1"/>
      <c r="E45" s="1"/>
      <c r="H45" s="5"/>
      <c r="I45" s="5"/>
      <c r="J45" s="1"/>
      <c r="K45" s="1"/>
    </row>
    <row r="46" spans="1:12" x14ac:dyDescent="0.25">
      <c r="D46" s="1"/>
      <c r="E46" s="1"/>
      <c r="H46" s="5"/>
      <c r="I46" s="5"/>
      <c r="J46" s="1"/>
      <c r="K46" s="1"/>
    </row>
    <row r="47" spans="1:12" x14ac:dyDescent="0.25">
      <c r="D47" s="1"/>
      <c r="E47" s="1"/>
      <c r="H47" s="5"/>
      <c r="I47" s="5"/>
      <c r="J47" s="1"/>
      <c r="K47" s="1"/>
    </row>
    <row r="48" spans="1:12" x14ac:dyDescent="0.25">
      <c r="D48" s="1"/>
      <c r="E48" s="1"/>
      <c r="H48" s="1"/>
      <c r="I48" s="1"/>
      <c r="J48" s="1"/>
      <c r="K48" s="1"/>
    </row>
    <row r="49" spans="1:17" x14ac:dyDescent="0.25">
      <c r="A49">
        <v>1</v>
      </c>
      <c r="B49" t="s">
        <v>8</v>
      </c>
      <c r="C49" t="s">
        <v>5</v>
      </c>
      <c r="D49" s="1">
        <v>26.176673889160156</v>
      </c>
      <c r="E49" s="1"/>
      <c r="F49" t="s">
        <v>11</v>
      </c>
      <c r="G49" t="s">
        <v>5</v>
      </c>
      <c r="H49" s="1">
        <v>21.800731658935547</v>
      </c>
      <c r="I49" s="1"/>
      <c r="N49" s="4"/>
      <c r="O49" s="4" t="s">
        <v>5</v>
      </c>
      <c r="P49" s="4" t="s">
        <v>6</v>
      </c>
      <c r="Q49" s="4" t="s">
        <v>7</v>
      </c>
    </row>
    <row r="50" spans="1:17" x14ac:dyDescent="0.25">
      <c r="A50">
        <v>1</v>
      </c>
      <c r="B50" t="s">
        <v>8</v>
      </c>
      <c r="C50" t="s">
        <v>5</v>
      </c>
      <c r="D50" s="1">
        <v>26.1610107421875</v>
      </c>
      <c r="E50" s="1">
        <f>AVERAGE(D49:D50)</f>
        <v>26.168842315673828</v>
      </c>
      <c r="F50" t="s">
        <v>11</v>
      </c>
      <c r="G50" t="s">
        <v>5</v>
      </c>
      <c r="H50" s="1">
        <v>21.713151931762695</v>
      </c>
      <c r="I50" s="1">
        <f>AVERAGE(H49:H50)</f>
        <v>21.756941795349121</v>
      </c>
      <c r="J50" s="1">
        <f>I50-E50</f>
        <v>-4.411900520324707</v>
      </c>
      <c r="K50" s="1">
        <f>J50-I91</f>
        <v>0.58843554178873703</v>
      </c>
      <c r="L50" s="6">
        <f>2^K50</f>
        <v>1.5036153428491281</v>
      </c>
      <c r="N50" s="4" t="s">
        <v>13</v>
      </c>
      <c r="O50" s="3">
        <f>L50</f>
        <v>1.5036153428491281</v>
      </c>
      <c r="P50" s="3">
        <f>L52</f>
        <v>0.44831438681537517</v>
      </c>
      <c r="Q50" s="3">
        <f>L54</f>
        <v>1.0889596923138898</v>
      </c>
    </row>
    <row r="51" spans="1:17" x14ac:dyDescent="0.25">
      <c r="A51">
        <v>1</v>
      </c>
      <c r="B51" t="s">
        <v>8</v>
      </c>
      <c r="C51" t="s">
        <v>6</v>
      </c>
      <c r="D51" s="1">
        <v>26.254257202148398</v>
      </c>
      <c r="E51" s="1"/>
      <c r="F51" t="s">
        <v>11</v>
      </c>
      <c r="G51" t="s">
        <v>6</v>
      </c>
      <c r="H51" s="1">
        <v>20.76753044128418</v>
      </c>
      <c r="I51" s="1"/>
      <c r="N51" s="4" t="s">
        <v>14</v>
      </c>
      <c r="O51" s="3">
        <f>L57</f>
        <v>0.52473368569890622</v>
      </c>
      <c r="P51" s="3">
        <f>L59</f>
        <v>0.65292067440718204</v>
      </c>
      <c r="Q51" s="3">
        <f>L61</f>
        <v>0.83630334359664837</v>
      </c>
    </row>
    <row r="52" spans="1:17" x14ac:dyDescent="0.25">
      <c r="A52">
        <v>1</v>
      </c>
      <c r="B52" t="s">
        <v>8</v>
      </c>
      <c r="C52" t="s">
        <v>6</v>
      </c>
      <c r="D52" s="1">
        <v>26.3271980285644</v>
      </c>
      <c r="E52" s="1">
        <f>AVERAGE(D51:D52)</f>
        <v>26.290727615356399</v>
      </c>
      <c r="F52" t="s">
        <v>11</v>
      </c>
      <c r="G52" t="s">
        <v>6</v>
      </c>
      <c r="H52" s="1">
        <v>20.675289154052734</v>
      </c>
      <c r="I52" s="1">
        <f>AVERAGE(H51:H52)</f>
        <v>20.721409797668457</v>
      </c>
      <c r="J52" s="1">
        <f>I52-E52</f>
        <v>-5.5693178176879421</v>
      </c>
      <c r="K52" s="1">
        <f>J52-J50</f>
        <v>-1.1574172973632351</v>
      </c>
      <c r="L52" s="6">
        <f>2^K52</f>
        <v>0.44831438681537517</v>
      </c>
      <c r="N52" s="4" t="s">
        <v>15</v>
      </c>
      <c r="O52" s="3">
        <f>L64</f>
        <v>1.9636707776752482</v>
      </c>
      <c r="P52" s="3">
        <f>L66</f>
        <v>0.54260931712247051</v>
      </c>
      <c r="Q52" s="3">
        <f>L68</f>
        <v>0.6618084891017042</v>
      </c>
    </row>
    <row r="53" spans="1:17" x14ac:dyDescent="0.25">
      <c r="A53">
        <v>1</v>
      </c>
      <c r="B53" t="s">
        <v>8</v>
      </c>
      <c r="C53" t="s">
        <v>7</v>
      </c>
      <c r="D53" s="1">
        <v>25.329648971557617</v>
      </c>
      <c r="E53" s="1"/>
      <c r="F53" t="s">
        <v>11</v>
      </c>
      <c r="G53" t="s">
        <v>7</v>
      </c>
      <c r="H53" s="1">
        <v>21.130279541015625</v>
      </c>
      <c r="I53" s="1"/>
      <c r="N53" s="4" t="s">
        <v>28</v>
      </c>
      <c r="O53" s="3">
        <f>L71</f>
        <v>0.78589734512354192</v>
      </c>
      <c r="P53" s="3">
        <f>L73</f>
        <v>0.90320703228954169</v>
      </c>
      <c r="Q53" s="3">
        <f>L75</f>
        <v>0.94605081761386034</v>
      </c>
    </row>
    <row r="54" spans="1:17" x14ac:dyDescent="0.25">
      <c r="A54">
        <v>1</v>
      </c>
      <c r="B54" t="s">
        <v>8</v>
      </c>
      <c r="C54" t="s">
        <v>7</v>
      </c>
      <c r="D54" s="1">
        <v>25.556756973266602</v>
      </c>
      <c r="E54" s="1">
        <f>AVERAGE(D53:D54)</f>
        <v>25.443202972412109</v>
      </c>
      <c r="F54" t="s">
        <v>11</v>
      </c>
      <c r="G54" t="s">
        <v>7</v>
      </c>
      <c r="H54" s="1">
        <v>21.178226470947266</v>
      </c>
      <c r="I54" s="1">
        <f>AVERAGE(H53:H54)</f>
        <v>21.154253005981445</v>
      </c>
      <c r="J54" s="1">
        <f>I54-E54</f>
        <v>-4.2889499664306641</v>
      </c>
      <c r="K54" s="1">
        <f>J54-J50</f>
        <v>0.12295055389404297</v>
      </c>
      <c r="L54" s="6">
        <f>2^K54</f>
        <v>1.0889596923138898</v>
      </c>
      <c r="N54" s="4" t="s">
        <v>29</v>
      </c>
      <c r="O54" s="2">
        <f>L78</f>
        <v>1.0447354672331419</v>
      </c>
      <c r="P54" s="2">
        <f>L80</f>
        <v>1.2757804545708038</v>
      </c>
      <c r="Q54" s="2">
        <f>L82</f>
        <v>1.3199077377976527</v>
      </c>
    </row>
    <row r="55" spans="1:17" x14ac:dyDescent="0.25">
      <c r="D55" s="1"/>
      <c r="E55" s="1"/>
      <c r="H55" s="1"/>
      <c r="I55" s="1"/>
      <c r="J55" s="1"/>
      <c r="K55" s="1"/>
      <c r="N55" s="4" t="s">
        <v>30</v>
      </c>
      <c r="O55" s="2">
        <f>L85</f>
        <v>0.78611026791362226</v>
      </c>
      <c r="P55" s="2">
        <f>L87</f>
        <v>0.87369655119778444</v>
      </c>
      <c r="Q55" s="3">
        <f>L89</f>
        <v>0.88775960333949633</v>
      </c>
    </row>
    <row r="56" spans="1:17" x14ac:dyDescent="0.25">
      <c r="A56">
        <v>2</v>
      </c>
      <c r="B56" t="s">
        <v>8</v>
      </c>
      <c r="C56" t="s">
        <v>5</v>
      </c>
      <c r="D56" s="1">
        <v>27.578272628784099</v>
      </c>
      <c r="E56" s="1"/>
      <c r="F56" t="s">
        <v>11</v>
      </c>
      <c r="G56" t="s">
        <v>5</v>
      </c>
      <c r="H56" s="1">
        <v>21.511722564697202</v>
      </c>
      <c r="I56" s="1"/>
      <c r="N56" s="8" t="s">
        <v>16</v>
      </c>
      <c r="O56" s="3">
        <f>AVERAGE(O50:O55)</f>
        <v>1.1014604810822648</v>
      </c>
      <c r="P56" s="3">
        <f>AVERAGE(P50:P55)</f>
        <v>0.78275473606719304</v>
      </c>
      <c r="Q56" s="3">
        <f>AVERAGE(Q50:Q55)</f>
        <v>0.95679828062720862</v>
      </c>
    </row>
    <row r="57" spans="1:17" x14ac:dyDescent="0.25">
      <c r="A57">
        <v>2</v>
      </c>
      <c r="B57" t="s">
        <v>8</v>
      </c>
      <c r="C57" t="s">
        <v>5</v>
      </c>
      <c r="D57" s="1">
        <v>27.196821212768501</v>
      </c>
      <c r="E57" s="1">
        <f>AVERAGE(D56:D57)</f>
        <v>27.387546920776302</v>
      </c>
      <c r="F57" t="s">
        <v>11</v>
      </c>
      <c r="G57" t="s">
        <v>5</v>
      </c>
      <c r="H57" s="1">
        <v>21.402013778686499</v>
      </c>
      <c r="I57" s="1">
        <f>AVERAGE(H56:H57)</f>
        <v>21.456868171691852</v>
      </c>
      <c r="J57" s="1">
        <f>I57-E57</f>
        <v>-5.9306787490844499</v>
      </c>
      <c r="K57" s="1">
        <f>J57-I91</f>
        <v>-0.93034268697100586</v>
      </c>
      <c r="L57" s="6">
        <f>2^K57</f>
        <v>0.52473368569890622</v>
      </c>
      <c r="N57" s="8" t="s">
        <v>17</v>
      </c>
      <c r="O57" s="2">
        <f>STDEV(O50:O55)</f>
        <v>0.53665491739564597</v>
      </c>
      <c r="P57" s="2">
        <f>STDEV(P50:P55)</f>
        <v>0.30074260806391689</v>
      </c>
      <c r="Q57" s="2">
        <f>STDEV(Q50:Q55)</f>
        <v>0.22615701205257843</v>
      </c>
    </row>
    <row r="58" spans="1:17" x14ac:dyDescent="0.25">
      <c r="A58">
        <v>2</v>
      </c>
      <c r="B58" t="s">
        <v>8</v>
      </c>
      <c r="C58" t="s">
        <v>6</v>
      </c>
      <c r="D58" s="1">
        <v>27.988256454467699</v>
      </c>
      <c r="E58" s="1"/>
      <c r="F58" t="s">
        <v>11</v>
      </c>
      <c r="G58" t="s">
        <v>6</v>
      </c>
      <c r="H58" s="1">
        <v>21.457063674926758</v>
      </c>
      <c r="I58" s="1"/>
      <c r="N58" s="8" t="s">
        <v>31</v>
      </c>
      <c r="O58" s="2">
        <f>O57/SQRT(6)</f>
        <v>0.21908845259579812</v>
      </c>
      <c r="P58" s="2">
        <f>P57/SQRT(6)</f>
        <v>0.12277765561173767</v>
      </c>
      <c r="Q58" s="2">
        <f>Q57/SQRT(6)</f>
        <v>9.2328213546880422E-2</v>
      </c>
    </row>
    <row r="59" spans="1:17" x14ac:dyDescent="0.25">
      <c r="A59">
        <v>2</v>
      </c>
      <c r="B59" t="s">
        <v>8</v>
      </c>
      <c r="C59" t="s">
        <v>6</v>
      </c>
      <c r="D59" s="1">
        <v>27.9584236145019</v>
      </c>
      <c r="E59" s="1">
        <f>AVERAGE(D58:D59)</f>
        <v>27.973340034484799</v>
      </c>
      <c r="F59" t="s">
        <v>11</v>
      </c>
      <c r="G59" t="s">
        <v>6</v>
      </c>
      <c r="H59" s="1">
        <v>21.398218154907227</v>
      </c>
      <c r="I59" s="1">
        <f>AVERAGE(H58:H59)</f>
        <v>21.427640914916992</v>
      </c>
      <c r="J59" s="1">
        <f>I59-E59</f>
        <v>-6.5456991195678071</v>
      </c>
      <c r="K59" s="1">
        <f>J59-J57</f>
        <v>-0.61502037048335723</v>
      </c>
      <c r="L59" s="6">
        <f>2^K59</f>
        <v>0.65292067440718204</v>
      </c>
      <c r="Q59" s="1"/>
    </row>
    <row r="60" spans="1:17" x14ac:dyDescent="0.25">
      <c r="A60">
        <v>2</v>
      </c>
      <c r="B60" t="s">
        <v>8</v>
      </c>
      <c r="C60" t="s">
        <v>7</v>
      </c>
      <c r="D60" s="1">
        <v>29.486574172973601</v>
      </c>
      <c r="E60" s="1"/>
      <c r="F60" t="s">
        <v>11</v>
      </c>
      <c r="G60" t="s">
        <v>7</v>
      </c>
      <c r="H60" s="1">
        <v>23.654073715209901</v>
      </c>
      <c r="I60" s="1"/>
      <c r="Q60" s="1"/>
    </row>
    <row r="61" spans="1:17" x14ac:dyDescent="0.25">
      <c r="A61">
        <v>2</v>
      </c>
      <c r="B61" t="s">
        <v>8</v>
      </c>
      <c r="C61" t="s">
        <v>7</v>
      </c>
      <c r="D61" s="1">
        <v>29.708009719848601</v>
      </c>
      <c r="E61" s="1">
        <f>AVERAGE(D60:D61)</f>
        <v>29.597291946411101</v>
      </c>
      <c r="F61" t="s">
        <v>11</v>
      </c>
      <c r="G61" t="s">
        <v>7</v>
      </c>
      <c r="H61" s="1">
        <v>23.1633491516113</v>
      </c>
      <c r="I61" s="1">
        <f>AVERAGE(H60:H61)</f>
        <v>23.408711433410602</v>
      </c>
      <c r="J61" s="1">
        <f>I61-E61</f>
        <v>-6.1885805130004989</v>
      </c>
      <c r="K61" s="1">
        <f>J61-J57</f>
        <v>-0.25790176391604902</v>
      </c>
      <c r="L61" s="6">
        <f>2^K61</f>
        <v>0.83630334359664837</v>
      </c>
      <c r="Q61" s="1"/>
    </row>
    <row r="62" spans="1:17" x14ac:dyDescent="0.25">
      <c r="D62" s="1"/>
      <c r="E62" s="1"/>
      <c r="H62" s="1"/>
      <c r="I62" s="1"/>
      <c r="J62" s="1"/>
      <c r="K62" s="1"/>
      <c r="Q62" s="1"/>
    </row>
    <row r="63" spans="1:17" x14ac:dyDescent="0.25">
      <c r="A63">
        <v>3</v>
      </c>
      <c r="B63" t="s">
        <v>8</v>
      </c>
      <c r="C63" t="s">
        <v>5</v>
      </c>
      <c r="D63" s="1">
        <v>23.191207885742188</v>
      </c>
      <c r="F63" t="s">
        <v>12</v>
      </c>
      <c r="G63" t="s">
        <v>5</v>
      </c>
      <c r="H63" s="1">
        <v>19.136985778808594</v>
      </c>
      <c r="J63" s="1"/>
      <c r="K63" s="1"/>
      <c r="Q63" s="1"/>
    </row>
    <row r="64" spans="1:17" x14ac:dyDescent="0.25">
      <c r="A64">
        <v>3</v>
      </c>
      <c r="B64" t="s">
        <v>8</v>
      </c>
      <c r="C64" t="s">
        <v>5</v>
      </c>
      <c r="D64" s="1">
        <v>23.073064804077148</v>
      </c>
      <c r="E64" s="1">
        <f>AVERAGE(D63:D64)</f>
        <v>23.132136344909668</v>
      </c>
      <c r="F64" t="s">
        <v>12</v>
      </c>
      <c r="G64" t="s">
        <v>5</v>
      </c>
      <c r="H64" s="1">
        <v>19.073720932006836</v>
      </c>
      <c r="I64" s="1">
        <f>AVERAGE(H63:H64)</f>
        <v>19.105353355407715</v>
      </c>
      <c r="J64" s="1">
        <f>I64-E64</f>
        <v>-4.0267829895019531</v>
      </c>
      <c r="K64" s="1">
        <f>J64-I91</f>
        <v>0.97355307261149093</v>
      </c>
      <c r="L64" s="6">
        <f>2^K64</f>
        <v>1.9636707776752482</v>
      </c>
      <c r="Q64" s="1"/>
    </row>
    <row r="65" spans="1:23" x14ac:dyDescent="0.25">
      <c r="A65">
        <v>3</v>
      </c>
      <c r="B65" t="s">
        <v>8</v>
      </c>
      <c r="C65" t="s">
        <v>6</v>
      </c>
      <c r="D65" s="1">
        <v>25.0296916961669</v>
      </c>
      <c r="F65" t="s">
        <v>12</v>
      </c>
      <c r="G65" t="s">
        <v>6</v>
      </c>
      <c r="H65" s="1">
        <v>20.2177410125732</v>
      </c>
      <c r="J65" s="1"/>
      <c r="K65" s="1"/>
      <c r="Q65" s="1"/>
    </row>
    <row r="66" spans="1:23" x14ac:dyDescent="0.25">
      <c r="A66">
        <v>3</v>
      </c>
      <c r="B66" t="s">
        <v>8</v>
      </c>
      <c r="C66" t="s">
        <v>6</v>
      </c>
      <c r="D66" s="1">
        <v>25.2622966766357</v>
      </c>
      <c r="E66" s="1">
        <f>AVERAGE(D65:D66)</f>
        <v>25.1459941864013</v>
      </c>
      <c r="F66" t="s">
        <v>12</v>
      </c>
      <c r="G66" t="s">
        <v>6</v>
      </c>
      <c r="H66" s="1">
        <v>20.2566528320312</v>
      </c>
      <c r="I66" s="1">
        <f>AVERAGE(H65:H66)</f>
        <v>20.2371969223022</v>
      </c>
      <c r="J66" s="1">
        <f>I66-E66</f>
        <v>-4.9087972640990998</v>
      </c>
      <c r="K66" s="1">
        <f>J66-J64</f>
        <v>-0.88201427459714665</v>
      </c>
      <c r="L66" s="6">
        <f>2^K66</f>
        <v>0.54260931712247051</v>
      </c>
      <c r="Q66" s="1"/>
    </row>
    <row r="67" spans="1:23" x14ac:dyDescent="0.25">
      <c r="A67">
        <v>3</v>
      </c>
      <c r="B67" t="s">
        <v>8</v>
      </c>
      <c r="C67" t="s">
        <v>7</v>
      </c>
      <c r="D67" s="1">
        <v>24.423309326171875</v>
      </c>
      <c r="F67" t="s">
        <v>12</v>
      </c>
      <c r="G67" t="s">
        <v>7</v>
      </c>
      <c r="H67" s="1">
        <v>19.842975616455078</v>
      </c>
      <c r="J67" s="1"/>
      <c r="K67" s="1"/>
      <c r="Q67" s="1"/>
    </row>
    <row r="68" spans="1:23" x14ac:dyDescent="0.25">
      <c r="A68">
        <v>3</v>
      </c>
      <c r="B68" t="s">
        <v>8</v>
      </c>
      <c r="C68" t="s">
        <v>7</v>
      </c>
      <c r="D68" s="1">
        <v>24.35589599609375</v>
      </c>
      <c r="E68" s="1">
        <f>AVERAGE(D67:D68)</f>
        <v>24.389602661132813</v>
      </c>
      <c r="F68" t="s">
        <v>12</v>
      </c>
      <c r="G68" t="s">
        <v>7</v>
      </c>
      <c r="H68" s="1">
        <v>19.691635131835938</v>
      </c>
      <c r="I68" s="1">
        <f>AVERAGE(H67:H68)</f>
        <v>19.767305374145508</v>
      </c>
      <c r="J68" s="1">
        <f>I68-E68</f>
        <v>-4.6222972869873047</v>
      </c>
      <c r="K68" s="1">
        <f>J68-J64</f>
        <v>-0.59551429748535156</v>
      </c>
      <c r="L68" s="6">
        <f>2^K68</f>
        <v>0.6618084891017042</v>
      </c>
      <c r="Q68" s="1"/>
    </row>
    <row r="69" spans="1:23" x14ac:dyDescent="0.25">
      <c r="D69" s="1"/>
      <c r="E69" s="1"/>
      <c r="H69" s="5"/>
      <c r="I69" s="5"/>
      <c r="J69" s="1"/>
      <c r="K69" s="1"/>
      <c r="Q69" s="1"/>
    </row>
    <row r="70" spans="1:23" x14ac:dyDescent="0.25">
      <c r="A70">
        <v>4</v>
      </c>
      <c r="B70" t="s">
        <v>8</v>
      </c>
      <c r="C70" t="s">
        <v>5</v>
      </c>
      <c r="D70" s="1">
        <v>25.818372344970701</v>
      </c>
      <c r="E70" s="1"/>
      <c r="F70" t="s">
        <v>11</v>
      </c>
      <c r="G70" t="s">
        <v>5</v>
      </c>
      <c r="H70" s="1">
        <v>20.627618789672852</v>
      </c>
      <c r="L70"/>
      <c r="Q70" s="1"/>
    </row>
    <row r="71" spans="1:23" x14ac:dyDescent="0.25">
      <c r="A71">
        <v>4</v>
      </c>
      <c r="B71" t="s">
        <v>8</v>
      </c>
      <c r="C71" t="s">
        <v>5</v>
      </c>
      <c r="D71" s="1">
        <v>25.958448791503901</v>
      </c>
      <c r="E71" s="1">
        <f>AVERAGE(D70:D71)</f>
        <v>25.888410568237301</v>
      </c>
      <c r="F71" t="s">
        <v>11</v>
      </c>
      <c r="G71" t="s">
        <v>5</v>
      </c>
      <c r="H71" s="1">
        <v>20.45335578918457</v>
      </c>
      <c r="I71" s="1">
        <f>AVERAGE(H70:H71)</f>
        <v>20.540487289428711</v>
      </c>
      <c r="J71" s="1">
        <f>I71-E71</f>
        <v>-5.3479232788085902</v>
      </c>
      <c r="K71" s="1">
        <f>J71-I91</f>
        <v>-0.34758721669514614</v>
      </c>
      <c r="L71">
        <f>2^K71</f>
        <v>0.78589734512354192</v>
      </c>
      <c r="Q71" s="1"/>
      <c r="R71" t="s">
        <v>19</v>
      </c>
      <c r="S71" t="s">
        <v>20</v>
      </c>
      <c r="T71" t="s">
        <v>21</v>
      </c>
      <c r="U71" t="s">
        <v>22</v>
      </c>
      <c r="V71" t="s">
        <v>23</v>
      </c>
      <c r="W71" t="s">
        <v>24</v>
      </c>
    </row>
    <row r="72" spans="1:23" x14ac:dyDescent="0.25">
      <c r="A72">
        <v>4</v>
      </c>
      <c r="B72" t="s">
        <v>8</v>
      </c>
      <c r="C72" t="s">
        <v>6</v>
      </c>
      <c r="D72" s="1">
        <v>26.062181472778299</v>
      </c>
      <c r="E72" s="1"/>
      <c r="F72" t="s">
        <v>11</v>
      </c>
      <c r="G72" t="s">
        <v>6</v>
      </c>
      <c r="H72" s="1">
        <v>20.486017227172901</v>
      </c>
      <c r="L72"/>
      <c r="Q72" s="1"/>
      <c r="R72" t="s">
        <v>32</v>
      </c>
      <c r="S72">
        <v>2</v>
      </c>
      <c r="T72">
        <v>0.30593710000000002</v>
      </c>
      <c r="U72">
        <v>0.15296899999999999</v>
      </c>
      <c r="V72">
        <v>1.0680000000000001</v>
      </c>
      <c r="W72">
        <v>0.36840000000000001</v>
      </c>
    </row>
    <row r="73" spans="1:23" x14ac:dyDescent="0.25">
      <c r="A73">
        <v>4</v>
      </c>
      <c r="B73" t="s">
        <v>8</v>
      </c>
      <c r="C73" t="s">
        <v>6</v>
      </c>
      <c r="D73" s="1">
        <v>26.125691986084</v>
      </c>
      <c r="E73" s="1">
        <f>AVERAGE(D72:D73)</f>
        <v>26.09393672943115</v>
      </c>
      <c r="F73" t="s">
        <v>11</v>
      </c>
      <c r="G73" t="s">
        <v>6</v>
      </c>
      <c r="H73" s="1">
        <v>20.71226692199707</v>
      </c>
      <c r="I73" s="1">
        <f>AVERAGE(H72:H73)</f>
        <v>20.599142074584986</v>
      </c>
      <c r="J73" s="1">
        <f>I73-E73</f>
        <v>-5.4947946548461637</v>
      </c>
      <c r="K73" s="1">
        <f>J73-J71</f>
        <v>-0.1468713760375735</v>
      </c>
      <c r="L73">
        <f>2^K73</f>
        <v>0.90320703228954169</v>
      </c>
      <c r="Q73" s="1"/>
      <c r="R73" t="s">
        <v>25</v>
      </c>
      <c r="S73">
        <v>15</v>
      </c>
      <c r="T73">
        <v>2.1483547000000001</v>
      </c>
      <c r="U73">
        <v>0.14322399999999999</v>
      </c>
    </row>
    <row r="74" spans="1:23" x14ac:dyDescent="0.25">
      <c r="A74">
        <v>4</v>
      </c>
      <c r="B74" t="s">
        <v>8</v>
      </c>
      <c r="C74" t="s">
        <v>7</v>
      </c>
      <c r="D74" s="1">
        <v>26.475997161865202</v>
      </c>
      <c r="E74" s="1"/>
      <c r="F74" t="s">
        <v>11</v>
      </c>
      <c r="G74" t="s">
        <v>7</v>
      </c>
      <c r="H74" s="1">
        <v>21.314428329467773</v>
      </c>
      <c r="L74"/>
      <c r="Q74" s="1"/>
      <c r="R74" t="s">
        <v>26</v>
      </c>
      <c r="S74">
        <v>17</v>
      </c>
      <c r="T74">
        <v>2.4542918</v>
      </c>
    </row>
    <row r="75" spans="1:23" x14ac:dyDescent="0.25">
      <c r="A75">
        <v>4</v>
      </c>
      <c r="B75" t="s">
        <v>8</v>
      </c>
      <c r="C75" t="s">
        <v>7</v>
      </c>
      <c r="D75" s="1">
        <v>26.826625823974599</v>
      </c>
      <c r="E75" s="1">
        <f>AVERAGE(D74:D75)</f>
        <v>26.651311492919902</v>
      </c>
      <c r="F75" t="s">
        <v>11</v>
      </c>
      <c r="G75" t="s">
        <v>7</v>
      </c>
      <c r="H75" s="1">
        <v>21.132327270507801</v>
      </c>
      <c r="I75" s="1">
        <f>AVERAGE(H74:H75)</f>
        <v>21.223377799987787</v>
      </c>
      <c r="J75" s="1">
        <f>I75-E75</f>
        <v>-5.4279336929321147</v>
      </c>
      <c r="K75" s="1">
        <f>J75-J71</f>
        <v>-8.0010414123524498E-2</v>
      </c>
      <c r="L75">
        <f>2^K75</f>
        <v>0.94605081761386034</v>
      </c>
      <c r="Q75" s="1"/>
    </row>
    <row r="76" spans="1:23" x14ac:dyDescent="0.25">
      <c r="L76"/>
      <c r="Q76" s="1"/>
    </row>
    <row r="77" spans="1:23" x14ac:dyDescent="0.25">
      <c r="A77">
        <v>5</v>
      </c>
      <c r="B77" t="s">
        <v>8</v>
      </c>
      <c r="C77" t="s">
        <v>5</v>
      </c>
      <c r="D77" s="1">
        <v>26.2803134918213</v>
      </c>
      <c r="E77" s="1"/>
      <c r="F77" t="s">
        <v>11</v>
      </c>
      <c r="G77" t="s">
        <v>5</v>
      </c>
      <c r="H77" s="1">
        <v>21.2057800292969</v>
      </c>
      <c r="L77"/>
      <c r="Q77" s="1"/>
    </row>
    <row r="78" spans="1:23" x14ac:dyDescent="0.25">
      <c r="A78">
        <v>5</v>
      </c>
      <c r="B78" t="s">
        <v>8</v>
      </c>
      <c r="C78" t="s">
        <v>5</v>
      </c>
      <c r="D78" s="1">
        <v>25.952493133544898</v>
      </c>
      <c r="E78" s="1">
        <f>AVERAGE(D77:D78)</f>
        <v>26.116403312683097</v>
      </c>
      <c r="F78" t="s">
        <v>11</v>
      </c>
      <c r="G78" t="s">
        <v>5</v>
      </c>
      <c r="H78" s="1">
        <v>21.152629852294901</v>
      </c>
      <c r="I78" s="1">
        <f>AVERAGE(H77:H78)</f>
        <v>21.179204940795898</v>
      </c>
      <c r="J78" s="1">
        <f>I78-E78</f>
        <v>-4.9371983718871988</v>
      </c>
      <c r="K78" s="1">
        <f>J78-I91</f>
        <v>6.3137690226245269E-2</v>
      </c>
      <c r="L78">
        <f>2^K78</f>
        <v>1.0447354672331419</v>
      </c>
      <c r="Q78" s="1"/>
    </row>
    <row r="79" spans="1:23" x14ac:dyDescent="0.25">
      <c r="A79">
        <v>5</v>
      </c>
      <c r="B79" t="s">
        <v>8</v>
      </c>
      <c r="C79" t="s">
        <v>6</v>
      </c>
      <c r="D79" s="1">
        <v>25.586484909057617</v>
      </c>
      <c r="E79" s="1"/>
      <c r="F79" t="s">
        <v>11</v>
      </c>
      <c r="G79" t="s">
        <v>6</v>
      </c>
      <c r="H79" s="1">
        <v>21.011316299438501</v>
      </c>
      <c r="L79"/>
      <c r="Q79" s="1"/>
    </row>
    <row r="80" spans="1:23" x14ac:dyDescent="0.25">
      <c r="A80">
        <v>5</v>
      </c>
      <c r="B80" t="s">
        <v>8</v>
      </c>
      <c r="C80" t="s">
        <v>6</v>
      </c>
      <c r="D80" s="1">
        <v>25.560577392578125</v>
      </c>
      <c r="E80" s="1">
        <f>AVERAGE(D79:D80)</f>
        <v>25.573531150817871</v>
      </c>
      <c r="F80" t="s">
        <v>11</v>
      </c>
      <c r="G80" t="s">
        <v>6</v>
      </c>
      <c r="H80" s="1">
        <v>20.964109420776399</v>
      </c>
      <c r="I80" s="1">
        <f>AVERAGE(H79:H80)</f>
        <v>20.98771286010745</v>
      </c>
      <c r="J80" s="1">
        <f>I80-E80</f>
        <v>-4.5858182907104208</v>
      </c>
      <c r="K80" s="1">
        <f>J80-J78</f>
        <v>0.35138008117677799</v>
      </c>
      <c r="L80">
        <f>2^K80</f>
        <v>1.2757804545708038</v>
      </c>
      <c r="Q80" s="1"/>
    </row>
    <row r="81" spans="1:17" x14ac:dyDescent="0.25">
      <c r="A81">
        <v>5</v>
      </c>
      <c r="B81" t="s">
        <v>8</v>
      </c>
      <c r="C81" t="s">
        <v>7</v>
      </c>
      <c r="D81" s="1">
        <v>25.697809219360352</v>
      </c>
      <c r="E81" s="1"/>
      <c r="F81" t="s">
        <v>11</v>
      </c>
      <c r="G81" t="s">
        <v>7</v>
      </c>
      <c r="H81" s="1">
        <v>21.123130798339844</v>
      </c>
      <c r="L81"/>
      <c r="Q81" s="1"/>
    </row>
    <row r="82" spans="1:17" x14ac:dyDescent="0.25">
      <c r="A82">
        <v>5</v>
      </c>
      <c r="B82" t="s">
        <v>8</v>
      </c>
      <c r="C82" t="s">
        <v>7</v>
      </c>
      <c r="D82" s="1">
        <v>25.585046768188477</v>
      </c>
      <c r="E82" s="1">
        <f>AVERAGE(D81:D82)</f>
        <v>25.641427993774414</v>
      </c>
      <c r="F82" t="s">
        <v>11</v>
      </c>
      <c r="G82" t="s">
        <v>7</v>
      </c>
      <c r="H82" s="1">
        <v>21.086202621459961</v>
      </c>
      <c r="I82" s="1">
        <f>AVERAGE(H81:H82)</f>
        <v>21.104666709899902</v>
      </c>
      <c r="J82" s="1">
        <f>I82-E82</f>
        <v>-4.5367612838745117</v>
      </c>
      <c r="K82" s="1">
        <f>J82-J78</f>
        <v>0.40043708801268707</v>
      </c>
      <c r="L82">
        <f>2^K82</f>
        <v>1.3199077377976527</v>
      </c>
      <c r="Q82" s="1"/>
    </row>
    <row r="83" spans="1:17" x14ac:dyDescent="0.25">
      <c r="L83"/>
      <c r="Q83" s="1"/>
    </row>
    <row r="84" spans="1:17" x14ac:dyDescent="0.25">
      <c r="A84">
        <v>6</v>
      </c>
      <c r="B84" t="s">
        <v>8</v>
      </c>
      <c r="C84" t="s">
        <v>5</v>
      </c>
      <c r="D84" s="1">
        <v>26.113071060180701</v>
      </c>
      <c r="E84" s="1"/>
      <c r="F84" t="s">
        <v>11</v>
      </c>
      <c r="G84" t="s">
        <v>5</v>
      </c>
      <c r="H84" s="1">
        <v>20.967935562133789</v>
      </c>
      <c r="L84"/>
      <c r="Q84" s="1"/>
    </row>
    <row r="85" spans="1:17" x14ac:dyDescent="0.25">
      <c r="A85">
        <v>6</v>
      </c>
      <c r="B85" t="s">
        <v>8</v>
      </c>
      <c r="C85" t="s">
        <v>5</v>
      </c>
      <c r="D85" s="1">
        <v>26.2167461395264</v>
      </c>
      <c r="E85" s="1">
        <f>AVERAGE(D84:D85)</f>
        <v>26.16490859985355</v>
      </c>
      <c r="F85" t="s">
        <v>11</v>
      </c>
      <c r="G85" t="s">
        <v>5</v>
      </c>
      <c r="H85" s="1">
        <v>20.666816711425781</v>
      </c>
      <c r="I85" s="1">
        <f>AVERAGE(H84:H85)</f>
        <v>20.817376136779785</v>
      </c>
      <c r="J85" s="1">
        <f>I85-E85</f>
        <v>-5.3475324630737653</v>
      </c>
      <c r="K85" s="1">
        <f>J85-I91</f>
        <v>-0.34719640096032123</v>
      </c>
      <c r="L85">
        <f>2^K85</f>
        <v>0.78611026791362226</v>
      </c>
      <c r="Q85" s="1"/>
    </row>
    <row r="86" spans="1:17" x14ac:dyDescent="0.25">
      <c r="A86">
        <v>6</v>
      </c>
      <c r="B86" t="s">
        <v>8</v>
      </c>
      <c r="C86" t="s">
        <v>6</v>
      </c>
      <c r="D86" s="1">
        <v>26.0009864807129</v>
      </c>
      <c r="E86" s="1"/>
      <c r="F86" t="s">
        <v>11</v>
      </c>
      <c r="G86" t="s">
        <v>6</v>
      </c>
      <c r="H86" s="1">
        <v>20.294857025146484</v>
      </c>
      <c r="L86"/>
      <c r="Q86" s="1"/>
    </row>
    <row r="87" spans="1:17" x14ac:dyDescent="0.25">
      <c r="A87">
        <v>6</v>
      </c>
      <c r="B87" t="s">
        <v>8</v>
      </c>
      <c r="C87" t="s">
        <v>6</v>
      </c>
      <c r="D87" s="1">
        <v>25.952151107788101</v>
      </c>
      <c r="E87" s="1">
        <f>AVERAGE(D86:D87)</f>
        <v>25.9765687942505</v>
      </c>
      <c r="F87" t="s">
        <v>11</v>
      </c>
      <c r="G87" t="s">
        <v>6</v>
      </c>
      <c r="H87" s="1">
        <v>20.573624038696298</v>
      </c>
      <c r="I87" s="1">
        <f>AVERAGE(H86:H87)</f>
        <v>20.43424053192139</v>
      </c>
      <c r="J87" s="1">
        <f>I87-E87</f>
        <v>-5.5423282623291108</v>
      </c>
      <c r="K87" s="1">
        <f>J87-J85</f>
        <v>-0.19479579925534551</v>
      </c>
      <c r="L87">
        <f>2^K87</f>
        <v>0.87369655119778444</v>
      </c>
      <c r="Q87" s="1"/>
    </row>
    <row r="88" spans="1:17" x14ac:dyDescent="0.25">
      <c r="A88">
        <v>6</v>
      </c>
      <c r="B88" t="s">
        <v>8</v>
      </c>
      <c r="C88" t="s">
        <v>7</v>
      </c>
      <c r="D88" s="1">
        <v>26.597591400146499</v>
      </c>
      <c r="E88" s="1"/>
      <c r="F88" t="s">
        <v>11</v>
      </c>
      <c r="G88" t="s">
        <v>7</v>
      </c>
      <c r="H88" s="1">
        <v>20.921697616577148</v>
      </c>
      <c r="L88"/>
      <c r="Q88" s="1"/>
    </row>
    <row r="89" spans="1:17" x14ac:dyDescent="0.25">
      <c r="A89">
        <v>6</v>
      </c>
      <c r="B89" t="s">
        <v>8</v>
      </c>
      <c r="C89" t="s">
        <v>7</v>
      </c>
      <c r="D89" s="1">
        <v>26.2021190643311</v>
      </c>
      <c r="E89" s="1">
        <f>AVERAGE(D88:D89)</f>
        <v>26.399855232238799</v>
      </c>
      <c r="F89" t="s">
        <v>11</v>
      </c>
      <c r="G89" t="s">
        <v>7</v>
      </c>
      <c r="H89" s="1">
        <v>20.83942985534668</v>
      </c>
      <c r="I89" s="1">
        <f>AVERAGE(H88:H89)</f>
        <v>20.880563735961914</v>
      </c>
      <c r="J89" s="1">
        <f>I89-E89</f>
        <v>-5.5192914962768853</v>
      </c>
      <c r="K89" s="1">
        <f>J89-J85</f>
        <v>-0.17175903320312003</v>
      </c>
      <c r="L89">
        <f>2^K89</f>
        <v>0.88775960333949633</v>
      </c>
      <c r="Q89" s="1"/>
    </row>
    <row r="90" spans="1:17" x14ac:dyDescent="0.25">
      <c r="D90" s="1"/>
      <c r="E90" s="1"/>
      <c r="H90" s="5"/>
      <c r="I90" s="5"/>
      <c r="J90" s="1"/>
      <c r="K90" s="1"/>
      <c r="Q90" s="1"/>
    </row>
    <row r="91" spans="1:17" x14ac:dyDescent="0.25">
      <c r="D91" s="1"/>
      <c r="E91" s="1"/>
      <c r="H91" s="5" t="s">
        <v>18</v>
      </c>
      <c r="I91" s="5">
        <f>AVERAGE(J50,J57,J64,J71,J78,J85)</f>
        <v>-5.0003360621134441</v>
      </c>
      <c r="J91" s="1"/>
      <c r="K91" s="1"/>
      <c r="Q91" s="1"/>
    </row>
    <row r="92" spans="1:17" x14ac:dyDescent="0.25">
      <c r="D92" s="1"/>
      <c r="E92" s="1"/>
      <c r="H92" s="5"/>
      <c r="I92" s="5"/>
      <c r="J92" s="1"/>
      <c r="K92" s="1"/>
      <c r="Q92" s="1"/>
    </row>
    <row r="93" spans="1:17" x14ac:dyDescent="0.25">
      <c r="D93" s="1"/>
      <c r="E93" s="1"/>
      <c r="Q93" s="1"/>
    </row>
    <row r="94" spans="1:17" x14ac:dyDescent="0.25">
      <c r="A94">
        <v>1</v>
      </c>
      <c r="B94" t="s">
        <v>9</v>
      </c>
      <c r="C94" t="s">
        <v>5</v>
      </c>
      <c r="D94" s="1">
        <v>30.099969863891602</v>
      </c>
      <c r="E94" s="1"/>
      <c r="F94" t="s">
        <v>11</v>
      </c>
      <c r="G94" t="s">
        <v>5</v>
      </c>
      <c r="H94" s="1">
        <v>21.800731658935547</v>
      </c>
      <c r="I94" s="1"/>
      <c r="Q94" s="1"/>
    </row>
    <row r="95" spans="1:17" x14ac:dyDescent="0.25">
      <c r="A95">
        <v>1</v>
      </c>
      <c r="B95" t="s">
        <v>9</v>
      </c>
      <c r="C95" t="s">
        <v>5</v>
      </c>
      <c r="D95" s="1">
        <v>30.688636779785156</v>
      </c>
      <c r="E95" s="1">
        <f>AVERAGE(D94:D95)</f>
        <v>30.394303321838379</v>
      </c>
      <c r="F95" t="s">
        <v>11</v>
      </c>
      <c r="G95" t="s">
        <v>5</v>
      </c>
      <c r="H95" s="1">
        <v>21.713151931762695</v>
      </c>
      <c r="I95" s="1">
        <f>AVERAGE(H94:H95)</f>
        <v>21.756941795349121</v>
      </c>
      <c r="J95" s="1">
        <f>I95-E95</f>
        <v>-8.6373615264892578</v>
      </c>
      <c r="K95" s="1">
        <f>J95-I135</f>
        <v>0.48268915322673323</v>
      </c>
      <c r="L95" s="6">
        <f>2^K95</f>
        <v>1.3973458636902121</v>
      </c>
      <c r="N95" s="4"/>
      <c r="O95" s="9" t="s">
        <v>5</v>
      </c>
      <c r="P95" s="4" t="s">
        <v>6</v>
      </c>
      <c r="Q95" s="4" t="s">
        <v>7</v>
      </c>
    </row>
    <row r="96" spans="1:17" x14ac:dyDescent="0.25">
      <c r="A96">
        <v>1</v>
      </c>
      <c r="B96" t="s">
        <v>9</v>
      </c>
      <c r="C96" t="s">
        <v>6</v>
      </c>
      <c r="D96" s="1">
        <v>30.322168350219727</v>
      </c>
      <c r="E96" s="1"/>
      <c r="F96" t="s">
        <v>11</v>
      </c>
      <c r="G96" t="s">
        <v>6</v>
      </c>
      <c r="H96" s="1">
        <v>20.76753044128418</v>
      </c>
      <c r="I96" s="1"/>
      <c r="N96" s="4" t="s">
        <v>13</v>
      </c>
      <c r="O96" s="7">
        <f>L95</f>
        <v>1.3973458636902121</v>
      </c>
      <c r="P96" s="7">
        <f>L97</f>
        <v>0.57064304283779588</v>
      </c>
      <c r="Q96" s="7">
        <f>L99</f>
        <v>1.3658824210026779</v>
      </c>
    </row>
    <row r="97" spans="1:18" x14ac:dyDescent="0.25">
      <c r="A97">
        <v>1</v>
      </c>
      <c r="B97" t="s">
        <v>9</v>
      </c>
      <c r="C97" t="s">
        <v>6</v>
      </c>
      <c r="D97" s="1">
        <v>30.014053344726563</v>
      </c>
      <c r="E97" s="1">
        <f>AVERAGE(D96:D97)</f>
        <v>30.168110847473145</v>
      </c>
      <c r="F97" t="s">
        <v>11</v>
      </c>
      <c r="G97" t="s">
        <v>6</v>
      </c>
      <c r="H97" s="1">
        <v>20.675289154052734</v>
      </c>
      <c r="I97" s="1">
        <f>AVERAGE(H96:H97)</f>
        <v>20.721409797668457</v>
      </c>
      <c r="J97" s="1">
        <f>I97-E97</f>
        <v>-9.4467010498046875</v>
      </c>
      <c r="K97" s="1">
        <f>J97-J95</f>
        <v>-0.80933952331542969</v>
      </c>
      <c r="L97" s="6">
        <f>2^K97</f>
        <v>0.57064304283779588</v>
      </c>
      <c r="N97" s="4" t="s">
        <v>14</v>
      </c>
      <c r="O97" s="7">
        <f>L102</f>
        <v>1.6358303952190509</v>
      </c>
      <c r="P97" s="7">
        <f>L104</f>
        <v>0.70725356740125456</v>
      </c>
      <c r="Q97" s="7">
        <f>L106</f>
        <v>1.2367807374317563</v>
      </c>
    </row>
    <row r="98" spans="1:18" x14ac:dyDescent="0.25">
      <c r="A98">
        <v>1</v>
      </c>
      <c r="B98" t="s">
        <v>9</v>
      </c>
      <c r="C98" t="s">
        <v>7</v>
      </c>
      <c r="D98" s="1">
        <v>29.3432209014892</v>
      </c>
      <c r="E98" s="1"/>
      <c r="F98" t="s">
        <v>11</v>
      </c>
      <c r="G98" t="s">
        <v>7</v>
      </c>
      <c r="H98" s="1">
        <v>21.130279541015625</v>
      </c>
      <c r="I98" s="1"/>
      <c r="N98" s="4" t="s">
        <v>15</v>
      </c>
      <c r="O98" s="7">
        <f>L109</f>
        <v>1.2258103180263764</v>
      </c>
      <c r="P98" s="7">
        <f>L111</f>
        <v>0.66273221526819404</v>
      </c>
      <c r="Q98" s="7">
        <f>L113</f>
        <v>0.94007679775841091</v>
      </c>
    </row>
    <row r="99" spans="1:18" x14ac:dyDescent="0.25">
      <c r="A99">
        <v>1</v>
      </c>
      <c r="B99" t="s">
        <v>9</v>
      </c>
      <c r="C99" t="s">
        <v>7</v>
      </c>
      <c r="D99" s="1">
        <v>29.3403415679931</v>
      </c>
      <c r="E99" s="1">
        <f>AVERAGE(D98:D99)</f>
        <v>29.341781234741148</v>
      </c>
      <c r="F99" t="s">
        <v>11</v>
      </c>
      <c r="G99" t="s">
        <v>7</v>
      </c>
      <c r="H99" s="1">
        <v>21.178226470947266</v>
      </c>
      <c r="I99" s="1">
        <f>AVERAGE(H98:H99)</f>
        <v>21.154253005981445</v>
      </c>
      <c r="J99" s="1">
        <f>I99-E99</f>
        <v>-8.1875282287597031</v>
      </c>
      <c r="K99" s="1">
        <f>J99-J95</f>
        <v>0.44983329772955472</v>
      </c>
      <c r="L99" s="6">
        <f>2^K99</f>
        <v>1.3658824210026779</v>
      </c>
      <c r="N99" s="4" t="s">
        <v>28</v>
      </c>
      <c r="O99" s="7">
        <f>L116</f>
        <v>0.49990029002784547</v>
      </c>
      <c r="P99" s="7">
        <f>L118</f>
        <v>1.0243351151825493</v>
      </c>
      <c r="Q99" s="7">
        <f>L120</f>
        <v>1.018912087675216</v>
      </c>
    </row>
    <row r="100" spans="1:18" x14ac:dyDescent="0.25">
      <c r="D100" s="1"/>
      <c r="E100" s="1"/>
      <c r="H100" s="1"/>
      <c r="I100" s="1"/>
      <c r="J100" s="1"/>
      <c r="K100" s="1"/>
      <c r="N100" s="4" t="s">
        <v>29</v>
      </c>
      <c r="O100" s="7">
        <f>L123</f>
        <v>0.58037759276511647</v>
      </c>
      <c r="P100" s="2">
        <f>L125</f>
        <v>1.2562781483922043</v>
      </c>
      <c r="Q100" s="2">
        <f>L127</f>
        <v>0.98742393666151307</v>
      </c>
    </row>
    <row r="101" spans="1:18" x14ac:dyDescent="0.25">
      <c r="A101">
        <v>2</v>
      </c>
      <c r="B101" t="s">
        <v>9</v>
      </c>
      <c r="C101" t="s">
        <v>5</v>
      </c>
      <c r="D101" s="1">
        <v>29.96202278137207</v>
      </c>
      <c r="E101" s="1"/>
      <c r="F101" t="s">
        <v>11</v>
      </c>
      <c r="G101" t="s">
        <v>5</v>
      </c>
      <c r="H101" s="1">
        <v>21.511722564697202</v>
      </c>
      <c r="I101" s="1"/>
      <c r="N101" s="4" t="s">
        <v>30</v>
      </c>
      <c r="O101" s="7">
        <f>L130</f>
        <v>1.2301002722090379</v>
      </c>
      <c r="P101" s="2">
        <f>L132</f>
        <v>0.95524619522859666</v>
      </c>
      <c r="Q101" s="3">
        <f>L134</f>
        <v>1.3257047010273715</v>
      </c>
    </row>
    <row r="102" spans="1:18" x14ac:dyDescent="0.25">
      <c r="A102">
        <v>2</v>
      </c>
      <c r="B102" t="s">
        <v>9</v>
      </c>
      <c r="C102" t="s">
        <v>5</v>
      </c>
      <c r="D102" s="1">
        <v>29.771768569946289</v>
      </c>
      <c r="E102" s="1">
        <f>AVERAGE(D101:D102)</f>
        <v>29.86689567565918</v>
      </c>
      <c r="F102" t="s">
        <v>11</v>
      </c>
      <c r="G102" t="s">
        <v>5</v>
      </c>
      <c r="H102" s="1">
        <v>21.402013778686499</v>
      </c>
      <c r="I102" s="1">
        <f>AVERAGE(H101:H102)</f>
        <v>21.456868171691852</v>
      </c>
      <c r="J102" s="1">
        <f>I102-E102</f>
        <v>-8.4100275039673278</v>
      </c>
      <c r="K102" s="1">
        <f>J102-I135</f>
        <v>0.71002317574866325</v>
      </c>
      <c r="L102" s="6">
        <f>2^K102</f>
        <v>1.6358303952190509</v>
      </c>
      <c r="N102" s="8" t="s">
        <v>16</v>
      </c>
      <c r="O102" s="7">
        <f>AVERAGE(O96:O101)</f>
        <v>1.0948941219896065</v>
      </c>
      <c r="P102" s="7">
        <f>AVERAGE(P96:P101)</f>
        <v>0.86274804738509914</v>
      </c>
      <c r="Q102" s="7">
        <f>AVERAGE(Q96:Q101)</f>
        <v>1.1457967802594908</v>
      </c>
    </row>
    <row r="103" spans="1:18" x14ac:dyDescent="0.25">
      <c r="A103">
        <v>2</v>
      </c>
      <c r="B103" t="s">
        <v>9</v>
      </c>
      <c r="C103" t="s">
        <v>6</v>
      </c>
      <c r="D103" s="1">
        <v>29.879461288452148</v>
      </c>
      <c r="E103" s="1"/>
      <c r="F103" t="s">
        <v>11</v>
      </c>
      <c r="G103" t="s">
        <v>6</v>
      </c>
      <c r="H103" s="1">
        <v>21.457063674926758</v>
      </c>
      <c r="I103" s="1"/>
      <c r="N103" s="8" t="s">
        <v>17</v>
      </c>
      <c r="O103" s="7">
        <f>STDEV(O96:O101)</f>
        <v>0.45568712514459858</v>
      </c>
      <c r="P103" s="7">
        <f>STDEV(P96:P101)</f>
        <v>0.26040062531298286</v>
      </c>
      <c r="Q103" s="7">
        <f>STDEV(Q96:Q101)</f>
        <v>0.18578752578192406</v>
      </c>
    </row>
    <row r="104" spans="1:18" x14ac:dyDescent="0.25">
      <c r="A104">
        <v>2</v>
      </c>
      <c r="B104" t="s">
        <v>9</v>
      </c>
      <c r="C104" t="s">
        <v>6</v>
      </c>
      <c r="D104" s="1">
        <v>30.7952766418457</v>
      </c>
      <c r="E104" s="1">
        <f>AVERAGE(D103:D104)</f>
        <v>30.337368965148926</v>
      </c>
      <c r="F104" t="s">
        <v>11</v>
      </c>
      <c r="G104" t="s">
        <v>6</v>
      </c>
      <c r="H104" s="1">
        <v>21.398218154907227</v>
      </c>
      <c r="I104" s="1">
        <f>AVERAGE(H103:H104)</f>
        <v>21.427640914916992</v>
      </c>
      <c r="J104" s="1">
        <f>I104-E104</f>
        <v>-8.9097280502319336</v>
      </c>
      <c r="K104" s="1">
        <f>J104-J102</f>
        <v>-0.4997005462646058</v>
      </c>
      <c r="L104" s="6">
        <f>2^K104</f>
        <v>0.70725356740125456</v>
      </c>
      <c r="N104" s="8" t="s">
        <v>31</v>
      </c>
      <c r="O104" s="7">
        <f>O103/SQRT(6)</f>
        <v>0.18603348982667481</v>
      </c>
      <c r="P104" s="7">
        <f>P103/SQRT(6)</f>
        <v>0.1063081101197462</v>
      </c>
      <c r="Q104" s="7">
        <f>Q103/SQRT(6)</f>
        <v>7.5847439789981375E-2</v>
      </c>
    </row>
    <row r="105" spans="1:18" x14ac:dyDescent="0.25">
      <c r="A105">
        <v>2</v>
      </c>
      <c r="B105" t="s">
        <v>9</v>
      </c>
      <c r="C105" t="s">
        <v>7</v>
      </c>
      <c r="D105" s="1">
        <v>31.555462123245</v>
      </c>
      <c r="E105" s="1"/>
      <c r="F105" t="s">
        <v>11</v>
      </c>
      <c r="G105" t="s">
        <v>7</v>
      </c>
      <c r="H105" s="1">
        <v>23.654073715209901</v>
      </c>
      <c r="I105" s="1"/>
      <c r="Q105" s="1"/>
    </row>
    <row r="106" spans="1:18" x14ac:dyDescent="0.25">
      <c r="A106">
        <v>2</v>
      </c>
      <c r="B106" t="s">
        <v>9</v>
      </c>
      <c r="C106" t="s">
        <v>7</v>
      </c>
      <c r="D106" s="1">
        <v>31.468836241679998</v>
      </c>
      <c r="E106" s="1">
        <f>AVERAGE(D105:D106)</f>
        <v>31.512149182462501</v>
      </c>
      <c r="F106" t="s">
        <v>11</v>
      </c>
      <c r="G106" t="s">
        <v>7</v>
      </c>
      <c r="H106" s="1">
        <v>23.1633491516113</v>
      </c>
      <c r="I106" s="1">
        <f>AVERAGE(H105:H106)</f>
        <v>23.408711433410602</v>
      </c>
      <c r="J106" s="1">
        <f>I106-E106</f>
        <v>-8.1034377490518992</v>
      </c>
      <c r="K106" s="1">
        <f>J106-J102</f>
        <v>0.30658975491542861</v>
      </c>
      <c r="L106" s="6">
        <f>2^K106</f>
        <v>1.2367807374317563</v>
      </c>
      <c r="Q106" s="1"/>
    </row>
    <row r="107" spans="1:18" x14ac:dyDescent="0.25">
      <c r="D107" s="1"/>
      <c r="E107" s="1"/>
      <c r="H107" s="1"/>
      <c r="I107" s="1"/>
      <c r="J107" s="1"/>
      <c r="K107" s="1"/>
      <c r="Q107" s="1"/>
    </row>
    <row r="108" spans="1:18" x14ac:dyDescent="0.25">
      <c r="A108">
        <v>3</v>
      </c>
      <c r="B108" t="s">
        <v>9</v>
      </c>
      <c r="C108" t="s">
        <v>5</v>
      </c>
      <c r="D108" s="1">
        <v>28.055965423583984</v>
      </c>
      <c r="F108" t="s">
        <v>12</v>
      </c>
      <c r="G108" t="s">
        <v>5</v>
      </c>
      <c r="H108" s="1">
        <v>19.136985778808594</v>
      </c>
      <c r="J108" s="1"/>
      <c r="K108" s="1"/>
      <c r="Q108" s="1"/>
    </row>
    <row r="109" spans="1:18" x14ac:dyDescent="0.25">
      <c r="A109">
        <v>3</v>
      </c>
      <c r="B109" t="s">
        <v>9</v>
      </c>
      <c r="C109" t="s">
        <v>5</v>
      </c>
      <c r="D109" s="1">
        <v>27.807371139526367</v>
      </c>
      <c r="E109" s="1">
        <f>AVERAGE(D108:D109)</f>
        <v>27.931668281555176</v>
      </c>
      <c r="F109" t="s">
        <v>12</v>
      </c>
      <c r="G109" t="s">
        <v>5</v>
      </c>
      <c r="H109" s="1">
        <v>19.073720932006836</v>
      </c>
      <c r="I109" s="1">
        <f>AVERAGE(H108:H109)</f>
        <v>19.105353355407715</v>
      </c>
      <c r="J109" s="1">
        <f>I109-E109</f>
        <v>-8.8263149261474609</v>
      </c>
      <c r="K109" s="1">
        <f>J109-I135</f>
        <v>0.2937357535685301</v>
      </c>
      <c r="L109" s="6">
        <f>2^K109</f>
        <v>1.2258103180263764</v>
      </c>
      <c r="R109" s="1"/>
    </row>
    <row r="110" spans="1:18" x14ac:dyDescent="0.25">
      <c r="A110">
        <v>3</v>
      </c>
      <c r="B110" t="s">
        <v>9</v>
      </c>
      <c r="C110" t="s">
        <v>6</v>
      </c>
      <c r="D110" s="1">
        <v>29.946525573730401</v>
      </c>
      <c r="F110" t="s">
        <v>12</v>
      </c>
      <c r="G110" t="s">
        <v>6</v>
      </c>
      <c r="H110" s="1">
        <v>20.2177410125732</v>
      </c>
      <c r="J110" s="1"/>
      <c r="K110" s="1"/>
      <c r="R110" s="1"/>
    </row>
    <row r="111" spans="1:18" x14ac:dyDescent="0.25">
      <c r="A111">
        <v>3</v>
      </c>
      <c r="B111" t="s">
        <v>9</v>
      </c>
      <c r="C111" t="s">
        <v>6</v>
      </c>
      <c r="D111" s="1">
        <v>29.3675022125244</v>
      </c>
      <c r="E111" s="1">
        <f>AVERAGE(D110:D111)</f>
        <v>29.657013893127399</v>
      </c>
      <c r="F111" t="s">
        <v>12</v>
      </c>
      <c r="G111" t="s">
        <v>6</v>
      </c>
      <c r="H111" s="1">
        <v>20.2566528320312</v>
      </c>
      <c r="I111" s="1">
        <f>AVERAGE(H110:H111)</f>
        <v>20.2371969223022</v>
      </c>
      <c r="J111" s="1">
        <f>I111-E111</f>
        <v>-9.4198169708251989</v>
      </c>
      <c r="K111" s="1">
        <f>J111-J109</f>
        <v>-0.59350204467773793</v>
      </c>
      <c r="L111" s="6">
        <f>2^K111</f>
        <v>0.66273221526819404</v>
      </c>
      <c r="R111" s="1"/>
    </row>
    <row r="112" spans="1:18" x14ac:dyDescent="0.25">
      <c r="A112">
        <v>3</v>
      </c>
      <c r="B112" t="s">
        <v>9</v>
      </c>
      <c r="C112" t="s">
        <v>7</v>
      </c>
      <c r="D112" s="1">
        <v>28.824443817138672</v>
      </c>
      <c r="F112" t="s">
        <v>12</v>
      </c>
      <c r="G112" t="s">
        <v>7</v>
      </c>
      <c r="H112" s="1">
        <v>19.842975616455078</v>
      </c>
      <c r="J112" s="1"/>
      <c r="K112" s="1"/>
      <c r="R112" s="1"/>
    </row>
    <row r="113" spans="1:19" x14ac:dyDescent="0.25">
      <c r="A113">
        <v>3</v>
      </c>
      <c r="B113" t="s">
        <v>9</v>
      </c>
      <c r="C113" t="s">
        <v>7</v>
      </c>
      <c r="D113" s="1">
        <v>28.541095733642578</v>
      </c>
      <c r="E113" s="1">
        <f>AVERAGE(D112:D113)</f>
        <v>28.682769775390625</v>
      </c>
      <c r="F113" t="s">
        <v>12</v>
      </c>
      <c r="G113" t="s">
        <v>7</v>
      </c>
      <c r="H113" s="1">
        <v>19.691635131835938</v>
      </c>
      <c r="I113" s="1">
        <f>AVERAGE(H112:H113)</f>
        <v>19.767305374145508</v>
      </c>
      <c r="J113" s="1">
        <f>I113-E113</f>
        <v>-8.9154644012451172</v>
      </c>
      <c r="K113" s="1">
        <f>J113-J109</f>
        <v>-8.914947509765625E-2</v>
      </c>
      <c r="L113" s="6">
        <f>2^K113</f>
        <v>0.94007679775841091</v>
      </c>
      <c r="Q113" s="1"/>
    </row>
    <row r="114" spans="1:19" x14ac:dyDescent="0.25">
      <c r="D114" s="1"/>
      <c r="E114" s="1"/>
      <c r="H114" s="5"/>
      <c r="I114" s="5"/>
      <c r="J114" s="1"/>
      <c r="K114" s="1"/>
      <c r="Q114" s="1"/>
    </row>
    <row r="115" spans="1:19" x14ac:dyDescent="0.25">
      <c r="A115">
        <v>4</v>
      </c>
      <c r="B115" t="s">
        <v>9</v>
      </c>
      <c r="C115" t="s">
        <v>5</v>
      </c>
      <c r="D115" s="6">
        <v>30.8647654</v>
      </c>
      <c r="F115" t="s">
        <v>11</v>
      </c>
      <c r="G115" t="s">
        <v>5</v>
      </c>
      <c r="H115" s="1">
        <v>20.627618789672852</v>
      </c>
      <c r="L115"/>
      <c r="N115" t="s">
        <v>19</v>
      </c>
      <c r="O115" t="s">
        <v>20</v>
      </c>
      <c r="P115" t="s">
        <v>21</v>
      </c>
      <c r="Q115" s="1" t="s">
        <v>22</v>
      </c>
      <c r="R115" t="s">
        <v>23</v>
      </c>
      <c r="S115" t="s">
        <v>24</v>
      </c>
    </row>
    <row r="116" spans="1:19" x14ac:dyDescent="0.25">
      <c r="A116">
        <v>4</v>
      </c>
      <c r="B116" t="s">
        <v>9</v>
      </c>
      <c r="C116" t="s">
        <v>5</v>
      </c>
      <c r="D116" s="6">
        <v>30.456886000000001</v>
      </c>
      <c r="E116">
        <f>AVERAGE(D115:D116)</f>
        <v>30.6608257</v>
      </c>
      <c r="F116" t="s">
        <v>11</v>
      </c>
      <c r="G116" t="s">
        <v>5</v>
      </c>
      <c r="H116" s="1">
        <v>20.45335578918457</v>
      </c>
      <c r="I116" s="1">
        <f>AVERAGE(H115:H116)</f>
        <v>20.540487289428711</v>
      </c>
      <c r="J116" s="1">
        <f>I116-E116</f>
        <v>-10.120338410571289</v>
      </c>
      <c r="K116" s="1">
        <f>J116-I135</f>
        <v>-1.0002877308552982</v>
      </c>
      <c r="L116">
        <f>2^K116</f>
        <v>0.49990029002784547</v>
      </c>
      <c r="N116" t="s">
        <v>32</v>
      </c>
      <c r="O116">
        <v>2</v>
      </c>
      <c r="P116">
        <v>0.27813719999999997</v>
      </c>
      <c r="Q116" s="1">
        <v>0.139069</v>
      </c>
      <c r="R116">
        <v>1.3382000000000001</v>
      </c>
      <c r="S116">
        <v>0.29189999999999999</v>
      </c>
    </row>
    <row r="117" spans="1:19" x14ac:dyDescent="0.25">
      <c r="A117">
        <v>4</v>
      </c>
      <c r="B117" t="s">
        <v>9</v>
      </c>
      <c r="C117" t="s">
        <v>6</v>
      </c>
      <c r="D117" s="6">
        <v>30.789820861816398</v>
      </c>
      <c r="E117" s="1"/>
      <c r="F117" t="s">
        <v>11</v>
      </c>
      <c r="G117" t="s">
        <v>6</v>
      </c>
      <c r="H117" s="1">
        <v>20.486017227172901</v>
      </c>
      <c r="L117"/>
      <c r="N117" t="s">
        <v>25</v>
      </c>
      <c r="O117">
        <v>15</v>
      </c>
      <c r="P117">
        <v>1.5588805999999999</v>
      </c>
      <c r="Q117" s="1">
        <v>0.103925</v>
      </c>
    </row>
    <row r="118" spans="1:19" x14ac:dyDescent="0.25">
      <c r="A118">
        <v>4</v>
      </c>
      <c r="B118" t="s">
        <v>9</v>
      </c>
      <c r="C118" t="s">
        <v>6</v>
      </c>
      <c r="D118" s="6">
        <v>30.5797645568848</v>
      </c>
      <c r="E118" s="1">
        <f>AVERAGE(D117:D118)</f>
        <v>30.684792709350599</v>
      </c>
      <c r="F118" t="s">
        <v>11</v>
      </c>
      <c r="G118" t="s">
        <v>6</v>
      </c>
      <c r="H118" s="1">
        <v>20.71226692199707</v>
      </c>
      <c r="I118" s="1">
        <f>AVERAGE(H117:H118)</f>
        <v>20.599142074584986</v>
      </c>
      <c r="J118" s="1">
        <f>I118-E118</f>
        <v>-10.085650634765614</v>
      </c>
      <c r="K118" s="1">
        <f>J118-J116</f>
        <v>3.4687775805675614E-2</v>
      </c>
      <c r="L118">
        <f>2^K118</f>
        <v>1.0243351151825493</v>
      </c>
      <c r="N118" t="s">
        <v>26</v>
      </c>
      <c r="O118">
        <v>17</v>
      </c>
      <c r="P118">
        <v>1.8370177999999999</v>
      </c>
      <c r="Q118" s="1"/>
    </row>
    <row r="119" spans="1:19" x14ac:dyDescent="0.25">
      <c r="A119">
        <v>4</v>
      </c>
      <c r="B119" t="s">
        <v>9</v>
      </c>
      <c r="C119" t="s">
        <v>7</v>
      </c>
      <c r="D119" s="6">
        <v>30.990798950195313</v>
      </c>
      <c r="E119" s="1"/>
      <c r="F119" t="s">
        <v>11</v>
      </c>
      <c r="G119" t="s">
        <v>7</v>
      </c>
      <c r="H119" s="1">
        <v>21.314428329467773</v>
      </c>
      <c r="L119"/>
      <c r="Q119" s="1"/>
    </row>
    <row r="120" spans="1:19" x14ac:dyDescent="0.25">
      <c r="A120">
        <v>4</v>
      </c>
      <c r="B120" t="s">
        <v>9</v>
      </c>
      <c r="C120" t="s">
        <v>7</v>
      </c>
      <c r="D120" s="6">
        <v>31.642574310302734</v>
      </c>
      <c r="E120" s="1">
        <f>AVERAGE(D119:D120)</f>
        <v>31.316686630249023</v>
      </c>
      <c r="F120" t="s">
        <v>11</v>
      </c>
      <c r="G120" t="s">
        <v>7</v>
      </c>
      <c r="H120" s="1">
        <v>21.132327270507801</v>
      </c>
      <c r="I120" s="1">
        <f>AVERAGE(H119:H120)</f>
        <v>21.223377799987787</v>
      </c>
      <c r="J120" s="1">
        <f>I120-E120</f>
        <v>-10.093308830261236</v>
      </c>
      <c r="K120" s="1">
        <f>J120-J116</f>
        <v>2.7029580310053092E-2</v>
      </c>
      <c r="L120">
        <f>2^K120</f>
        <v>1.018912087675216</v>
      </c>
      <c r="Q120" s="1"/>
    </row>
    <row r="121" spans="1:19" x14ac:dyDescent="0.25">
      <c r="D121" s="6"/>
      <c r="L121"/>
      <c r="Q121" s="1"/>
    </row>
    <row r="122" spans="1:19" x14ac:dyDescent="0.25">
      <c r="A122">
        <v>5</v>
      </c>
      <c r="B122" t="s">
        <v>9</v>
      </c>
      <c r="C122" t="s">
        <v>5</v>
      </c>
      <c r="D122" s="6">
        <v>31.165337753295901</v>
      </c>
      <c r="E122" s="1"/>
      <c r="F122" t="s">
        <v>11</v>
      </c>
      <c r="G122" t="s">
        <v>5</v>
      </c>
      <c r="H122" s="1">
        <v>21.2057800292969</v>
      </c>
      <c r="L122"/>
      <c r="Q122" s="1"/>
    </row>
    <row r="123" spans="1:19" x14ac:dyDescent="0.25">
      <c r="A123">
        <v>5</v>
      </c>
      <c r="B123" t="s">
        <v>9</v>
      </c>
      <c r="C123" t="s">
        <v>5</v>
      </c>
      <c r="D123" s="6">
        <v>31.003046035766602</v>
      </c>
      <c r="E123" s="1">
        <f>AVERAGE(D122:D123)</f>
        <v>31.084191894531251</v>
      </c>
      <c r="F123" t="s">
        <v>11</v>
      </c>
      <c r="G123" t="s">
        <v>5</v>
      </c>
      <c r="H123" s="1">
        <v>21.152629852294901</v>
      </c>
      <c r="I123" s="1">
        <f>AVERAGE(H122:H123)</f>
        <v>21.179204940795898</v>
      </c>
      <c r="J123" s="1">
        <f>I123-E123</f>
        <v>-9.904986953735353</v>
      </c>
      <c r="K123" s="1">
        <f>J123-I135</f>
        <v>-0.78493627401936195</v>
      </c>
      <c r="L123">
        <f>2^K123</f>
        <v>0.58037759276511647</v>
      </c>
      <c r="Q123" s="1"/>
    </row>
    <row r="124" spans="1:19" x14ac:dyDescent="0.25">
      <c r="A124">
        <v>5</v>
      </c>
      <c r="B124" t="s">
        <v>9</v>
      </c>
      <c r="C124" t="s">
        <v>6</v>
      </c>
      <c r="D124" s="6">
        <v>30.832704544067401</v>
      </c>
      <c r="E124" s="1"/>
      <c r="F124" t="s">
        <v>11</v>
      </c>
      <c r="G124" t="s">
        <v>6</v>
      </c>
      <c r="H124" s="1">
        <v>21.011316299438501</v>
      </c>
      <c r="L124"/>
      <c r="Q124" s="1"/>
    </row>
    <row r="125" spans="1:19" x14ac:dyDescent="0.25">
      <c r="A125">
        <v>5</v>
      </c>
      <c r="B125" t="s">
        <v>9</v>
      </c>
      <c r="C125" t="s">
        <v>6</v>
      </c>
      <c r="D125" s="6">
        <v>30.2943832397461</v>
      </c>
      <c r="E125" s="1">
        <f>AVERAGE(D124:D125)</f>
        <v>30.56354389190675</v>
      </c>
      <c r="F125" t="s">
        <v>11</v>
      </c>
      <c r="G125" t="s">
        <v>6</v>
      </c>
      <c r="H125" s="1">
        <v>20.964109420776399</v>
      </c>
      <c r="I125" s="1">
        <f>AVERAGE(H124:H125)</f>
        <v>20.98771286010745</v>
      </c>
      <c r="J125" s="1">
        <f>I125-E125</f>
        <v>-9.5758310317993001</v>
      </c>
      <c r="K125" s="1">
        <f>J125-J123</f>
        <v>0.32915592193605292</v>
      </c>
      <c r="L125">
        <f>2^K125</f>
        <v>1.2562781483922043</v>
      </c>
      <c r="Q125" s="1"/>
    </row>
    <row r="126" spans="1:19" x14ac:dyDescent="0.25">
      <c r="A126">
        <v>5</v>
      </c>
      <c r="B126" t="s">
        <v>9</v>
      </c>
      <c r="C126" t="s">
        <v>7</v>
      </c>
      <c r="D126" s="6">
        <v>31.101917266845703</v>
      </c>
      <c r="E126" s="1"/>
      <c r="F126" t="s">
        <v>11</v>
      </c>
      <c r="G126" t="s">
        <v>7</v>
      </c>
      <c r="H126" s="1">
        <v>21.123130798339844</v>
      </c>
      <c r="L126"/>
      <c r="Q126" s="1"/>
    </row>
    <row r="127" spans="1:19" x14ac:dyDescent="0.25">
      <c r="A127">
        <v>5</v>
      </c>
      <c r="B127" t="s">
        <v>9</v>
      </c>
      <c r="C127" t="s">
        <v>7</v>
      </c>
      <c r="D127" s="6">
        <v>30.953907012939453</v>
      </c>
      <c r="E127" s="1">
        <f>AVERAGE(D126:D127)</f>
        <v>31.027912139892578</v>
      </c>
      <c r="F127" t="s">
        <v>11</v>
      </c>
      <c r="G127" t="s">
        <v>7</v>
      </c>
      <c r="H127" s="1">
        <v>21.086202621459961</v>
      </c>
      <c r="I127" s="1">
        <f>AVERAGE(H126:H127)</f>
        <v>21.104666709899902</v>
      </c>
      <c r="J127" s="1">
        <f>I127-E127</f>
        <v>-9.9232454299926758</v>
      </c>
      <c r="K127" s="1">
        <f>J127-J123</f>
        <v>-1.8258476257322798E-2</v>
      </c>
      <c r="L127">
        <f>2^K127</f>
        <v>0.98742393666151307</v>
      </c>
      <c r="Q127" s="1"/>
    </row>
    <row r="128" spans="1:19" x14ac:dyDescent="0.25">
      <c r="D128" s="6"/>
      <c r="E128" s="1"/>
      <c r="L128"/>
      <c r="Q128" s="1"/>
    </row>
    <row r="129" spans="1:17" x14ac:dyDescent="0.25">
      <c r="A129">
        <v>6</v>
      </c>
      <c r="B129" t="s">
        <v>9</v>
      </c>
      <c r="C129" t="s">
        <v>5</v>
      </c>
      <c r="D129" s="6">
        <v>29.935392379760742</v>
      </c>
      <c r="E129" s="1"/>
      <c r="F129" t="s">
        <v>11</v>
      </c>
      <c r="G129" t="s">
        <v>5</v>
      </c>
      <c r="H129" s="1">
        <v>20.967935562133789</v>
      </c>
      <c r="L129"/>
      <c r="Q129" s="1"/>
    </row>
    <row r="130" spans="1:17" x14ac:dyDescent="0.25">
      <c r="A130">
        <v>6</v>
      </c>
      <c r="B130" t="s">
        <v>9</v>
      </c>
      <c r="C130" t="s">
        <v>5</v>
      </c>
      <c r="D130" s="6">
        <v>29.341909408569336</v>
      </c>
      <c r="E130" s="1">
        <f>AVERAGE(D129:D130)</f>
        <v>29.638650894165039</v>
      </c>
      <c r="F130" t="s">
        <v>11</v>
      </c>
      <c r="G130" t="s">
        <v>5</v>
      </c>
      <c r="H130" s="1">
        <v>20.666816711425781</v>
      </c>
      <c r="I130" s="1">
        <f>AVERAGE(H129:H130)</f>
        <v>20.817376136779785</v>
      </c>
      <c r="J130" s="1">
        <f>I130-E130</f>
        <v>-8.8212747573852539</v>
      </c>
      <c r="K130" s="1">
        <f>J130-I135</f>
        <v>0.29877592233073713</v>
      </c>
      <c r="L130">
        <f>2^K130</f>
        <v>1.2301002722090379</v>
      </c>
      <c r="Q130" s="1"/>
    </row>
    <row r="131" spans="1:17" x14ac:dyDescent="0.25">
      <c r="A131">
        <v>6</v>
      </c>
      <c r="B131" t="s">
        <v>9</v>
      </c>
      <c r="C131" t="s">
        <v>6</v>
      </c>
      <c r="D131" s="6">
        <v>29.274591827392602</v>
      </c>
      <c r="E131" s="1"/>
      <c r="F131" t="s">
        <v>11</v>
      </c>
      <c r="G131" t="s">
        <v>6</v>
      </c>
      <c r="H131" s="1">
        <v>20.294857025146484</v>
      </c>
      <c r="L131"/>
      <c r="Q131" s="1"/>
    </row>
    <row r="132" spans="1:17" x14ac:dyDescent="0.25">
      <c r="A132">
        <v>6</v>
      </c>
      <c r="B132" t="s">
        <v>9</v>
      </c>
      <c r="C132" t="s">
        <v>6</v>
      </c>
      <c r="D132" s="6">
        <v>29.368549728393599</v>
      </c>
      <c r="E132" s="1">
        <f>AVERAGE(D131:D132)</f>
        <v>29.321570777893101</v>
      </c>
      <c r="F132" t="s">
        <v>11</v>
      </c>
      <c r="G132" t="s">
        <v>6</v>
      </c>
      <c r="H132" s="1">
        <v>20.573624038696298</v>
      </c>
      <c r="I132" s="1">
        <f>AVERAGE(H131:H132)</f>
        <v>20.43424053192139</v>
      </c>
      <c r="J132" s="1">
        <f>I132-E132</f>
        <v>-8.887330245971711</v>
      </c>
      <c r="K132" s="1">
        <f>J132-J130</f>
        <v>-6.6055488586457045E-2</v>
      </c>
      <c r="L132">
        <f>2^K132</f>
        <v>0.95524619522859666</v>
      </c>
      <c r="Q132" s="1"/>
    </row>
    <row r="133" spans="1:17" x14ac:dyDescent="0.25">
      <c r="A133">
        <v>6</v>
      </c>
      <c r="B133" t="s">
        <v>9</v>
      </c>
      <c r="C133" t="s">
        <v>7</v>
      </c>
      <c r="D133" s="6">
        <v>29.181159591674799</v>
      </c>
      <c r="E133" s="1"/>
      <c r="F133" t="s">
        <v>11</v>
      </c>
      <c r="G133" t="s">
        <v>7</v>
      </c>
      <c r="H133" s="1">
        <v>20.921697616577148</v>
      </c>
      <c r="L133"/>
      <c r="Q133" s="1"/>
    </row>
    <row r="134" spans="1:17" x14ac:dyDescent="0.25">
      <c r="A134">
        <v>6</v>
      </c>
      <c r="B134" t="s">
        <v>9</v>
      </c>
      <c r="C134" t="s">
        <v>7</v>
      </c>
      <c r="D134" s="6">
        <v>29.408998489379883</v>
      </c>
      <c r="E134" s="1">
        <f>AVERAGE(D133:D134)</f>
        <v>29.295079040527341</v>
      </c>
      <c r="F134" t="s">
        <v>11</v>
      </c>
      <c r="G134" t="s">
        <v>7</v>
      </c>
      <c r="H134" s="1">
        <v>20.83942985534668</v>
      </c>
      <c r="I134" s="1">
        <f>AVERAGE(H133:H134)</f>
        <v>20.880563735961914</v>
      </c>
      <c r="J134" s="1">
        <f>I134-E134</f>
        <v>-8.4145153045654268</v>
      </c>
      <c r="K134" s="1">
        <f>J134-J130</f>
        <v>0.40675945281982706</v>
      </c>
      <c r="L134">
        <f>2^K134</f>
        <v>1.3257047010273715</v>
      </c>
      <c r="Q134" s="1"/>
    </row>
    <row r="135" spans="1:17" x14ac:dyDescent="0.25">
      <c r="D135" s="1"/>
      <c r="E135" s="1"/>
      <c r="H135" s="5" t="s">
        <v>18</v>
      </c>
      <c r="I135" s="5">
        <f>AVERAGE(J95,J102,J109,J116,J123,J130)</f>
        <v>-9.120050679715991</v>
      </c>
      <c r="J135" s="1"/>
      <c r="K135" s="1"/>
      <c r="Q135" s="1"/>
    </row>
    <row r="136" spans="1:17" x14ac:dyDescent="0.25">
      <c r="D136" s="1"/>
      <c r="E136" s="1"/>
      <c r="H136" s="5"/>
      <c r="I136" s="5"/>
      <c r="J136" s="1"/>
      <c r="K136" s="1"/>
      <c r="Q136" s="1"/>
    </row>
    <row r="137" spans="1:17" x14ac:dyDescent="0.25">
      <c r="D137" s="1"/>
      <c r="E137" s="1"/>
      <c r="H137" s="5"/>
      <c r="I137" s="5"/>
      <c r="J137" s="1"/>
      <c r="K137" s="1"/>
      <c r="Q137" s="1"/>
    </row>
    <row r="138" spans="1:17" x14ac:dyDescent="0.25">
      <c r="D138" s="1"/>
      <c r="E138" s="1"/>
      <c r="Q138" s="1"/>
    </row>
    <row r="139" spans="1:17" x14ac:dyDescent="0.25">
      <c r="A139">
        <v>1</v>
      </c>
      <c r="B139" t="s">
        <v>10</v>
      </c>
      <c r="C139" t="s">
        <v>5</v>
      </c>
      <c r="D139" s="1">
        <v>22.674131393432599</v>
      </c>
      <c r="E139" s="1"/>
      <c r="F139" t="s">
        <v>11</v>
      </c>
      <c r="G139" t="s">
        <v>5</v>
      </c>
      <c r="H139" s="1">
        <v>21.800731658935547</v>
      </c>
      <c r="I139" s="1"/>
      <c r="N139" s="4"/>
      <c r="O139" s="4" t="s">
        <v>5</v>
      </c>
      <c r="P139" s="4" t="s">
        <v>6</v>
      </c>
      <c r="Q139" s="4" t="s">
        <v>7</v>
      </c>
    </row>
    <row r="140" spans="1:17" x14ac:dyDescent="0.25">
      <c r="A140">
        <v>1</v>
      </c>
      <c r="B140" t="s">
        <v>10</v>
      </c>
      <c r="C140" t="s">
        <v>5</v>
      </c>
      <c r="D140" s="1">
        <v>22.674360275268501</v>
      </c>
      <c r="E140" s="1">
        <f>AVERAGE(D139:D140)</f>
        <v>22.67424583435055</v>
      </c>
      <c r="F140" t="s">
        <v>11</v>
      </c>
      <c r="G140" t="s">
        <v>5</v>
      </c>
      <c r="H140" s="1">
        <v>21.713151931762695</v>
      </c>
      <c r="I140" s="1">
        <f>AVERAGE(H139:H140)</f>
        <v>21.756941795349121</v>
      </c>
      <c r="J140" s="1">
        <f>I140-E140</f>
        <v>-0.91730403900142932</v>
      </c>
      <c r="K140" s="1">
        <f>J140-I181</f>
        <v>0.92026081085209088</v>
      </c>
      <c r="L140" s="6">
        <f>2^K140</f>
        <v>1.8924573815548813</v>
      </c>
      <c r="N140" s="4" t="s">
        <v>13</v>
      </c>
      <c r="O140" s="7">
        <f>L140</f>
        <v>1.8924573815548813</v>
      </c>
      <c r="P140" s="7">
        <f>L142</f>
        <v>0.57919383395044755</v>
      </c>
      <c r="Q140" s="7">
        <f>L144</f>
        <v>0.81907832710246053</v>
      </c>
    </row>
    <row r="141" spans="1:17" x14ac:dyDescent="0.25">
      <c r="A141">
        <v>1</v>
      </c>
      <c r="B141" t="s">
        <v>10</v>
      </c>
      <c r="C141" t="s">
        <v>6</v>
      </c>
      <c r="D141" s="1">
        <v>22.401588439941406</v>
      </c>
      <c r="E141" s="1"/>
      <c r="F141" t="s">
        <v>11</v>
      </c>
      <c r="G141" t="s">
        <v>6</v>
      </c>
      <c r="H141" s="1">
        <v>20.76753044128418</v>
      </c>
      <c r="I141" s="1"/>
      <c r="N141" s="4" t="s">
        <v>14</v>
      </c>
      <c r="O141" s="7">
        <f>L147</f>
        <v>2.1850132969784988</v>
      </c>
      <c r="P141" s="7">
        <f>L149</f>
        <v>0.32744059867283515</v>
      </c>
      <c r="Q141" s="7"/>
    </row>
    <row r="142" spans="1:17" x14ac:dyDescent="0.25">
      <c r="A142">
        <v>1</v>
      </c>
      <c r="B142" t="s">
        <v>10</v>
      </c>
      <c r="C142" t="s">
        <v>6</v>
      </c>
      <c r="D142" s="1">
        <v>22.451602935791016</v>
      </c>
      <c r="E142" s="1">
        <f>AVERAGE(D141:D142)</f>
        <v>22.426595687866211</v>
      </c>
      <c r="F142" t="s">
        <v>11</v>
      </c>
      <c r="G142" t="s">
        <v>6</v>
      </c>
      <c r="H142" s="1">
        <v>20.675289154052734</v>
      </c>
      <c r="I142" s="1">
        <f>AVERAGE(H141:H142)</f>
        <v>20.721409797668457</v>
      </c>
      <c r="J142" s="1">
        <f>I142-E142</f>
        <v>-1.7051858901977539</v>
      </c>
      <c r="K142" s="1">
        <f>J142-J140</f>
        <v>-0.78788185119632459</v>
      </c>
      <c r="L142" s="6">
        <f>2^K142</f>
        <v>0.57919383395044755</v>
      </c>
      <c r="N142" s="4" t="s">
        <v>15</v>
      </c>
      <c r="O142" s="7">
        <f>L154</f>
        <v>0.7913732421959192</v>
      </c>
      <c r="P142" s="7">
        <f>L156</f>
        <v>0.8251153321121717</v>
      </c>
      <c r="Q142" s="7">
        <f>L158</f>
        <v>1.017369124087727</v>
      </c>
    </row>
    <row r="143" spans="1:17" x14ac:dyDescent="0.25">
      <c r="A143">
        <v>1</v>
      </c>
      <c r="B143" t="s">
        <v>10</v>
      </c>
      <c r="C143" t="s">
        <v>7</v>
      </c>
      <c r="D143" s="1">
        <v>22.372114181518555</v>
      </c>
      <c r="E143" s="1"/>
      <c r="F143" t="s">
        <v>11</v>
      </c>
      <c r="G143" t="s">
        <v>7</v>
      </c>
      <c r="H143" s="1">
        <v>21.130279541015625</v>
      </c>
      <c r="I143" s="1"/>
      <c r="N143" s="4" t="s">
        <v>28</v>
      </c>
      <c r="O143" s="7">
        <f>L161</f>
        <v>0.5527149512658025</v>
      </c>
      <c r="P143" s="7">
        <f>L163</f>
        <v>1.0811697696070441</v>
      </c>
      <c r="Q143" s="7">
        <f>L165</f>
        <v>0.75902122953251239</v>
      </c>
    </row>
    <row r="144" spans="1:17" x14ac:dyDescent="0.25">
      <c r="A144">
        <v>1</v>
      </c>
      <c r="B144" t="s">
        <v>10</v>
      </c>
      <c r="C144" t="s">
        <v>7</v>
      </c>
      <c r="D144" s="1">
        <v>22.346853256225586</v>
      </c>
      <c r="E144" s="1">
        <f>AVERAGE(D143:D144)</f>
        <v>22.35948371887207</v>
      </c>
      <c r="F144" t="s">
        <v>11</v>
      </c>
      <c r="G144" t="s">
        <v>7</v>
      </c>
      <c r="H144" s="1">
        <v>21.178226470947266</v>
      </c>
      <c r="I144" s="1">
        <f>AVERAGE(H143:H144)</f>
        <v>21.154253005981445</v>
      </c>
      <c r="J144" s="1">
        <f>I144-E144</f>
        <v>-1.205230712890625</v>
      </c>
      <c r="K144" s="1">
        <f>J144-J140</f>
        <v>-0.28792667388919568</v>
      </c>
      <c r="L144" s="6">
        <f>2^K144</f>
        <v>0.81907832710246053</v>
      </c>
      <c r="N144" s="4" t="s">
        <v>29</v>
      </c>
      <c r="O144" s="2">
        <f>L168</f>
        <v>0.82933912812917165</v>
      </c>
      <c r="P144" s="2">
        <f>L170</f>
        <v>1.6782783374194528</v>
      </c>
      <c r="Q144" s="2">
        <f>L172</f>
        <v>1.0182700247273633</v>
      </c>
    </row>
    <row r="145" spans="1:19" x14ac:dyDescent="0.25">
      <c r="D145" s="1"/>
      <c r="E145" s="1"/>
      <c r="N145" s="4" t="s">
        <v>30</v>
      </c>
      <c r="O145" s="2">
        <f>L175</f>
        <v>0.66666104309997942</v>
      </c>
      <c r="P145" s="2">
        <f>L177</f>
        <v>0.83122441570734351</v>
      </c>
      <c r="Q145" s="2">
        <f>L179</f>
        <v>1.0551685352616444</v>
      </c>
    </row>
    <row r="146" spans="1:19" x14ac:dyDescent="0.25">
      <c r="A146">
        <v>2</v>
      </c>
      <c r="B146" t="s">
        <v>10</v>
      </c>
      <c r="C146" t="s">
        <v>5</v>
      </c>
      <c r="D146" s="1">
        <v>22.13471794128418</v>
      </c>
      <c r="E146" s="1"/>
      <c r="F146" t="s">
        <v>11</v>
      </c>
      <c r="G146" t="s">
        <v>5</v>
      </c>
      <c r="H146" s="1">
        <v>21.511722564697202</v>
      </c>
      <c r="I146" s="1"/>
      <c r="N146" s="8" t="s">
        <v>16</v>
      </c>
      <c r="O146" s="7">
        <f>AVERAGE(O140:O145)</f>
        <v>1.1529265072040422</v>
      </c>
      <c r="P146" s="7">
        <f>AVERAGE(P140:P145)</f>
        <v>0.88707038124488247</v>
      </c>
      <c r="Q146" s="7">
        <f>AVERAGE(Q140:Q145)</f>
        <v>0.93378144814234143</v>
      </c>
    </row>
    <row r="147" spans="1:19" x14ac:dyDescent="0.25">
      <c r="A147">
        <v>2</v>
      </c>
      <c r="B147" t="s">
        <v>10</v>
      </c>
      <c r="C147" t="s">
        <v>5</v>
      </c>
      <c r="D147" s="1">
        <v>22.198863983154297</v>
      </c>
      <c r="E147" s="1">
        <f>AVERAGE(D146:D147)</f>
        <v>22.166790962219238</v>
      </c>
      <c r="F147" t="s">
        <v>11</v>
      </c>
      <c r="G147" t="s">
        <v>5</v>
      </c>
      <c r="H147" s="1">
        <v>21.402013778686499</v>
      </c>
      <c r="I147" s="1">
        <f>AVERAGE(H146:H147)</f>
        <v>21.456868171691852</v>
      </c>
      <c r="J147" s="1">
        <f>I147-E147</f>
        <v>-0.70992279052738638</v>
      </c>
      <c r="K147" s="1">
        <f>J147-I181</f>
        <v>1.1276420593261338</v>
      </c>
      <c r="L147" s="6">
        <f>2^K147</f>
        <v>2.1850132969784988</v>
      </c>
      <c r="N147" s="8" t="s">
        <v>17</v>
      </c>
      <c r="O147" s="2">
        <f>STDEV(O140:O145)</f>
        <v>0.69917760612619417</v>
      </c>
      <c r="P147" s="2">
        <f>STDEV(P140:P145)</f>
        <v>0.46445995831114234</v>
      </c>
      <c r="Q147" s="2">
        <f>STDEV(Q140:Q145)</f>
        <v>0.13468294625477578</v>
      </c>
    </row>
    <row r="148" spans="1:19" x14ac:dyDescent="0.25">
      <c r="A148">
        <v>2</v>
      </c>
      <c r="B148" t="s">
        <v>10</v>
      </c>
      <c r="C148" t="s">
        <v>6</v>
      </c>
      <c r="D148" s="1">
        <v>23.788566589355469</v>
      </c>
      <c r="E148" s="1"/>
      <c r="F148" t="s">
        <v>11</v>
      </c>
      <c r="G148" t="s">
        <v>6</v>
      </c>
      <c r="H148" s="1">
        <v>21.457063674926758</v>
      </c>
      <c r="I148" s="1"/>
      <c r="N148" s="8" t="s">
        <v>31</v>
      </c>
      <c r="O148" s="2">
        <f>O147/SQRT(6)</f>
        <v>0.28543806243163494</v>
      </c>
      <c r="P148" s="2">
        <f>P147/SQRT(6)</f>
        <v>0.18961498396944096</v>
      </c>
      <c r="Q148" s="2">
        <f>Q147/SQRT(5)</f>
        <v>6.0232044647125865E-2</v>
      </c>
    </row>
    <row r="149" spans="1:19" x14ac:dyDescent="0.25">
      <c r="A149">
        <v>2</v>
      </c>
      <c r="B149" t="s">
        <v>10</v>
      </c>
      <c r="C149" t="s">
        <v>6</v>
      </c>
      <c r="D149" s="1">
        <v>23.707950592041016</v>
      </c>
      <c r="E149" s="1">
        <f>AVERAGE(D148:D149)</f>
        <v>23.748258590698242</v>
      </c>
      <c r="F149" t="s">
        <v>11</v>
      </c>
      <c r="G149" t="s">
        <v>6</v>
      </c>
      <c r="H149" s="1">
        <v>21.398218154907227</v>
      </c>
      <c r="I149" s="1">
        <f>AVERAGE(H148:H149)</f>
        <v>21.427640914916992</v>
      </c>
      <c r="J149" s="1">
        <f>I149-E149</f>
        <v>-2.32061767578125</v>
      </c>
      <c r="K149" s="1">
        <f>J149-J147</f>
        <v>-1.6106948852538636</v>
      </c>
      <c r="L149" s="6">
        <f>2^K149</f>
        <v>0.32744059867283515</v>
      </c>
    </row>
    <row r="150" spans="1:19" x14ac:dyDescent="0.25">
      <c r="A150">
        <v>2</v>
      </c>
      <c r="B150" t="s">
        <v>10</v>
      </c>
      <c r="C150" t="s">
        <v>7</v>
      </c>
      <c r="D150" s="1">
        <v>31.822938919067383</v>
      </c>
      <c r="E150" s="1"/>
      <c r="F150" t="s">
        <v>11</v>
      </c>
      <c r="G150" t="s">
        <v>7</v>
      </c>
      <c r="H150" s="1">
        <v>23.654073715209901</v>
      </c>
      <c r="I150" s="1"/>
    </row>
    <row r="151" spans="1:19" x14ac:dyDescent="0.25">
      <c r="A151">
        <v>2</v>
      </c>
      <c r="B151" t="s">
        <v>10</v>
      </c>
      <c r="C151" t="s">
        <v>7</v>
      </c>
      <c r="D151" s="1">
        <v>32.832710266113281</v>
      </c>
      <c r="E151" s="1">
        <f>AVERAGE(D150:D151)</f>
        <v>32.327824592590332</v>
      </c>
      <c r="F151" t="s">
        <v>11</v>
      </c>
      <c r="G151" t="s">
        <v>7</v>
      </c>
      <c r="H151" s="1">
        <v>23.1633491516113</v>
      </c>
      <c r="I151" s="1">
        <f>AVERAGE(H150:H151)</f>
        <v>23.408711433410602</v>
      </c>
      <c r="J151" s="1">
        <f>I151-E151</f>
        <v>-8.9191131591797301</v>
      </c>
      <c r="K151" s="1">
        <f>J151-J147</f>
        <v>-8.2091903686523438</v>
      </c>
      <c r="L151" s="6">
        <f>2^K151</f>
        <v>3.3789942980732603E-3</v>
      </c>
    </row>
    <row r="152" spans="1:19" x14ac:dyDescent="0.25">
      <c r="D152" s="1"/>
      <c r="E152" s="1"/>
      <c r="H152" s="1"/>
      <c r="I152" s="1"/>
      <c r="J152" s="1"/>
      <c r="K152" s="1"/>
    </row>
    <row r="153" spans="1:19" x14ac:dyDescent="0.25">
      <c r="A153">
        <v>3</v>
      </c>
      <c r="B153" t="s">
        <v>10</v>
      </c>
      <c r="C153" t="s">
        <v>5</v>
      </c>
      <c r="D153" s="1">
        <v>21.353933334350586</v>
      </c>
      <c r="F153" t="s">
        <v>12</v>
      </c>
      <c r="G153" t="s">
        <v>5</v>
      </c>
      <c r="H153" s="1">
        <v>19.136985778808594</v>
      </c>
    </row>
    <row r="154" spans="1:19" x14ac:dyDescent="0.25">
      <c r="A154">
        <v>3</v>
      </c>
      <c r="B154" t="s">
        <v>10</v>
      </c>
      <c r="C154" t="s">
        <v>5</v>
      </c>
      <c r="D154" s="1">
        <v>21.207042694091797</v>
      </c>
      <c r="E154" s="1">
        <f>AVERAGE(D153:D154)</f>
        <v>21.280488014221191</v>
      </c>
      <c r="F154" t="s">
        <v>12</v>
      </c>
      <c r="G154" t="s">
        <v>5</v>
      </c>
      <c r="H154" s="1">
        <v>19.073720932006836</v>
      </c>
      <c r="I154" s="1">
        <f>AVERAGE(H153:H154)</f>
        <v>19.105353355407715</v>
      </c>
      <c r="J154" s="1">
        <f>I154-E154</f>
        <v>-2.1751346588134766</v>
      </c>
      <c r="K154" s="1">
        <f>J154-I181</f>
        <v>-0.33756980895995636</v>
      </c>
      <c r="L154" s="6">
        <f>2^K154</f>
        <v>0.7913732421959192</v>
      </c>
    </row>
    <row r="155" spans="1:19" x14ac:dyDescent="0.25">
      <c r="A155">
        <v>3</v>
      </c>
      <c r="B155" t="s">
        <v>10</v>
      </c>
      <c r="C155" t="s">
        <v>6</v>
      </c>
      <c r="D155" s="1">
        <v>22.786470413208001</v>
      </c>
      <c r="F155" t="s">
        <v>12</v>
      </c>
      <c r="G155" t="s">
        <v>6</v>
      </c>
      <c r="H155" s="1">
        <v>20.2177410125732</v>
      </c>
    </row>
    <row r="156" spans="1:19" x14ac:dyDescent="0.25">
      <c r="A156">
        <v>3</v>
      </c>
      <c r="B156" t="s">
        <v>10</v>
      </c>
      <c r="C156" t="s">
        <v>6</v>
      </c>
      <c r="D156" s="1">
        <v>22.592857360839801</v>
      </c>
      <c r="E156" s="1">
        <f>AVERAGE(D155:D156)</f>
        <v>22.689663887023901</v>
      </c>
      <c r="F156" t="s">
        <v>12</v>
      </c>
      <c r="G156" t="s">
        <v>6</v>
      </c>
      <c r="H156" s="1">
        <v>20.2566528320312</v>
      </c>
      <c r="I156" s="1">
        <f>AVERAGE(H155:H156)</f>
        <v>20.2371969223022</v>
      </c>
      <c r="J156" s="1">
        <f>I156-E156</f>
        <v>-2.452466964721701</v>
      </c>
      <c r="K156" s="1">
        <f>J156-J154</f>
        <v>-0.27733230590822444</v>
      </c>
      <c r="L156" s="6">
        <f>2^K156</f>
        <v>0.8251153321121717</v>
      </c>
    </row>
    <row r="157" spans="1:19" x14ac:dyDescent="0.25">
      <c r="A157">
        <v>3</v>
      </c>
      <c r="B157" t="s">
        <v>10</v>
      </c>
      <c r="C157" t="s">
        <v>7</v>
      </c>
      <c r="D157" s="1">
        <v>21.9384765625</v>
      </c>
      <c r="F157" t="s">
        <v>12</v>
      </c>
      <c r="G157" t="s">
        <v>7</v>
      </c>
      <c r="H157" s="1">
        <v>19.842975616455078</v>
      </c>
    </row>
    <row r="158" spans="1:19" x14ac:dyDescent="0.25">
      <c r="A158">
        <v>3</v>
      </c>
      <c r="B158" t="s">
        <v>10</v>
      </c>
      <c r="C158" t="s">
        <v>7</v>
      </c>
      <c r="D158" s="1">
        <v>21.896717071533203</v>
      </c>
      <c r="E158" s="1">
        <f>AVERAGE(D157:D158)</f>
        <v>21.917596817016602</v>
      </c>
      <c r="F158" t="s">
        <v>12</v>
      </c>
      <c r="G158" t="s">
        <v>7</v>
      </c>
      <c r="H158" s="1">
        <v>19.691635131835938</v>
      </c>
      <c r="I158" s="1">
        <f>AVERAGE(H157:H158)</f>
        <v>19.767305374145508</v>
      </c>
      <c r="J158" s="1">
        <f>I158-E158</f>
        <v>-2.1502914428710938</v>
      </c>
      <c r="K158" s="1">
        <f>J158-J154</f>
        <v>2.4843215942382813E-2</v>
      </c>
      <c r="L158" s="6">
        <f>2^K158</f>
        <v>1.017369124087727</v>
      </c>
      <c r="N158" t="s">
        <v>19</v>
      </c>
      <c r="O158" t="s">
        <v>20</v>
      </c>
      <c r="P158" t="s">
        <v>21</v>
      </c>
      <c r="Q158" t="s">
        <v>22</v>
      </c>
      <c r="R158" t="s">
        <v>23</v>
      </c>
      <c r="S158" t="s">
        <v>24</v>
      </c>
    </row>
    <row r="159" spans="1:19" x14ac:dyDescent="0.25">
      <c r="D159" s="1"/>
      <c r="E159" s="1"/>
      <c r="H159" s="1"/>
      <c r="I159" s="1">
        <f>AVERAGE(J140,J147,J154)</f>
        <v>-1.2674538294474307</v>
      </c>
      <c r="J159" s="1"/>
      <c r="K159" s="1"/>
      <c r="N159" t="s">
        <v>32</v>
      </c>
      <c r="O159">
        <v>2</v>
      </c>
      <c r="P159">
        <v>0.23571230000000001</v>
      </c>
      <c r="Q159">
        <v>0.117856</v>
      </c>
      <c r="R159">
        <v>0.45810000000000001</v>
      </c>
      <c r="S159">
        <v>0.64159999999999995</v>
      </c>
    </row>
    <row r="160" spans="1:19" x14ac:dyDescent="0.25">
      <c r="A160">
        <v>4</v>
      </c>
      <c r="B160" t="s">
        <v>10</v>
      </c>
      <c r="C160" t="s">
        <v>5</v>
      </c>
      <c r="D160" s="1">
        <v>23.168360519409202</v>
      </c>
      <c r="E160" s="1"/>
      <c r="F160" t="s">
        <v>11</v>
      </c>
      <c r="G160" t="s">
        <v>5</v>
      </c>
      <c r="H160" s="1">
        <v>20.627618789672852</v>
      </c>
      <c r="L160"/>
      <c r="N160" t="s">
        <v>25</v>
      </c>
      <c r="O160">
        <v>14</v>
      </c>
      <c r="P160">
        <v>3.6018655000000002</v>
      </c>
      <c r="Q160">
        <v>0.257276</v>
      </c>
    </row>
    <row r="161" spans="1:16" x14ac:dyDescent="0.25">
      <c r="A161">
        <v>4</v>
      </c>
      <c r="B161" t="s">
        <v>10</v>
      </c>
      <c r="C161" t="s">
        <v>5</v>
      </c>
      <c r="D161" s="1">
        <v>23.298528671264648</v>
      </c>
      <c r="E161" s="1">
        <f>AVERAGE(D160:D161)</f>
        <v>23.233444595336927</v>
      </c>
      <c r="F161" t="s">
        <v>11</v>
      </c>
      <c r="G161" t="s">
        <v>5</v>
      </c>
      <c r="H161" s="1">
        <v>20.45335578918457</v>
      </c>
      <c r="I161" s="1">
        <f>AVERAGE(H160:H161)</f>
        <v>20.540487289428711</v>
      </c>
      <c r="J161" s="1">
        <f>I161-E161</f>
        <v>-2.6929573059082159</v>
      </c>
      <c r="K161" s="1">
        <f>J161-I181</f>
        <v>-0.85539245605469572</v>
      </c>
      <c r="L161">
        <f>2^K161</f>
        <v>0.5527149512658025</v>
      </c>
      <c r="N161" t="s">
        <v>26</v>
      </c>
      <c r="O161">
        <v>16</v>
      </c>
      <c r="P161">
        <v>3.8375777000000002</v>
      </c>
    </row>
    <row r="162" spans="1:16" x14ac:dyDescent="0.25">
      <c r="A162">
        <v>4</v>
      </c>
      <c r="B162" t="s">
        <v>10</v>
      </c>
      <c r="C162" t="s">
        <v>6</v>
      </c>
      <c r="D162" s="1">
        <v>23.185075759887695</v>
      </c>
      <c r="E162" s="1"/>
      <c r="F162" t="s">
        <v>11</v>
      </c>
      <c r="G162" t="s">
        <v>6</v>
      </c>
      <c r="H162" s="1">
        <v>20.486017227172901</v>
      </c>
      <c r="L162"/>
    </row>
    <row r="163" spans="1:16" x14ac:dyDescent="0.25">
      <c r="A163">
        <v>4</v>
      </c>
      <c r="B163" t="s">
        <v>10</v>
      </c>
      <c r="C163" t="s">
        <v>6</v>
      </c>
      <c r="D163" s="1">
        <v>23.17393684387207</v>
      </c>
      <c r="E163" s="1">
        <f>AVERAGE(D162:D163)</f>
        <v>23.179506301879883</v>
      </c>
      <c r="F163" t="s">
        <v>11</v>
      </c>
      <c r="G163" t="s">
        <v>6</v>
      </c>
      <c r="H163" s="1">
        <v>20.71226692199707</v>
      </c>
      <c r="I163" s="1">
        <f>AVERAGE(H162:H163)</f>
        <v>20.599142074584986</v>
      </c>
      <c r="J163" s="1">
        <f>I163-E163</f>
        <v>-2.580364227294897</v>
      </c>
      <c r="K163" s="1">
        <f>J163-J161</f>
        <v>0.11259307861331891</v>
      </c>
      <c r="L163">
        <f>2^K163</f>
        <v>1.0811697696070441</v>
      </c>
    </row>
    <row r="164" spans="1:16" x14ac:dyDescent="0.25">
      <c r="A164">
        <v>4</v>
      </c>
      <c r="B164" t="s">
        <v>10</v>
      </c>
      <c r="C164" t="s">
        <v>7</v>
      </c>
      <c r="D164" s="1">
        <v>24.349958419799805</v>
      </c>
      <c r="E164" s="1"/>
      <c r="F164" t="s">
        <v>11</v>
      </c>
      <c r="G164" t="s">
        <v>7</v>
      </c>
      <c r="H164" s="1">
        <v>21.314428329467773</v>
      </c>
      <c r="L164"/>
    </row>
    <row r="165" spans="1:16" x14ac:dyDescent="0.25">
      <c r="A165">
        <v>4</v>
      </c>
      <c r="B165" t="s">
        <v>10</v>
      </c>
      <c r="C165" t="s">
        <v>7</v>
      </c>
      <c r="D165" s="1">
        <v>24.278287506103499</v>
      </c>
      <c r="E165" s="1">
        <f>AVERAGE(D164:D165)</f>
        <v>24.31412296295165</v>
      </c>
      <c r="F165" t="s">
        <v>11</v>
      </c>
      <c r="G165" t="s">
        <v>7</v>
      </c>
      <c r="H165" s="1">
        <v>21.132327270507801</v>
      </c>
      <c r="I165" s="1">
        <f>AVERAGE(H164:H165)</f>
        <v>21.223377799987787</v>
      </c>
      <c r="J165" s="1">
        <f>I165-E165</f>
        <v>-3.0907451629638629</v>
      </c>
      <c r="K165" s="1">
        <f>J165-J161</f>
        <v>-0.39778785705564701</v>
      </c>
      <c r="L165">
        <f>2^K165</f>
        <v>0.75902122953251239</v>
      </c>
    </row>
    <row r="166" spans="1:16" x14ac:dyDescent="0.25">
      <c r="L166"/>
    </row>
    <row r="167" spans="1:16" x14ac:dyDescent="0.25">
      <c r="A167">
        <v>5</v>
      </c>
      <c r="B167" t="s">
        <v>10</v>
      </c>
      <c r="C167" t="s">
        <v>5</v>
      </c>
      <c r="D167" s="1">
        <v>23.520552062988301</v>
      </c>
      <c r="E167" s="1"/>
      <c r="F167" t="s">
        <v>11</v>
      </c>
      <c r="G167" t="s">
        <v>5</v>
      </c>
      <c r="H167" s="1">
        <v>21.2057800292969</v>
      </c>
      <c r="L167"/>
    </row>
    <row r="168" spans="1:16" x14ac:dyDescent="0.25">
      <c r="A168">
        <v>5</v>
      </c>
      <c r="B168" t="s">
        <v>10</v>
      </c>
      <c r="C168" t="s">
        <v>5</v>
      </c>
      <c r="D168" s="1">
        <v>23.052919387817401</v>
      </c>
      <c r="E168" s="1">
        <f>AVERAGE(D167:D168)</f>
        <v>23.286735725402849</v>
      </c>
      <c r="F168" t="s">
        <v>11</v>
      </c>
      <c r="G168" t="s">
        <v>5</v>
      </c>
      <c r="H168" s="1">
        <v>21.152629852294901</v>
      </c>
      <c r="I168" s="1">
        <f>AVERAGE(H167:H168)</f>
        <v>21.179204940795898</v>
      </c>
      <c r="J168" s="1">
        <f>I168-E168</f>
        <v>-2.1075307846069506</v>
      </c>
      <c r="K168" s="1">
        <f>J168-I181</f>
        <v>-0.26996593475343045</v>
      </c>
      <c r="L168">
        <f>2^K168</f>
        <v>0.82933912812917165</v>
      </c>
    </row>
    <row r="169" spans="1:16" x14ac:dyDescent="0.25">
      <c r="A169">
        <v>5</v>
      </c>
      <c r="B169" t="s">
        <v>10</v>
      </c>
      <c r="C169" t="s">
        <v>6</v>
      </c>
      <c r="D169" s="1">
        <v>22.284326171875001</v>
      </c>
      <c r="E169" s="1"/>
      <c r="F169" t="s">
        <v>11</v>
      </c>
      <c r="G169" t="s">
        <v>6</v>
      </c>
      <c r="H169" s="1">
        <v>21.011316299438501</v>
      </c>
      <c r="L169"/>
    </row>
    <row r="170" spans="1:16" x14ac:dyDescent="0.25">
      <c r="A170">
        <v>5</v>
      </c>
      <c r="B170" t="s">
        <v>10</v>
      </c>
      <c r="C170" t="s">
        <v>6</v>
      </c>
      <c r="D170" s="1">
        <v>22.412197113037099</v>
      </c>
      <c r="E170" s="1">
        <f>AVERAGE(D169:D170)</f>
        <v>22.348261642456052</v>
      </c>
      <c r="F170" t="s">
        <v>11</v>
      </c>
      <c r="G170" t="s">
        <v>6</v>
      </c>
      <c r="H170" s="1">
        <v>20.964109420776399</v>
      </c>
      <c r="I170" s="1">
        <f>AVERAGE(H169:H170)</f>
        <v>20.98771286010745</v>
      </c>
      <c r="J170" s="1">
        <f>I170-E170</f>
        <v>-1.3605487823486015</v>
      </c>
      <c r="K170" s="1">
        <f>J170-J168</f>
        <v>0.7469820022583491</v>
      </c>
      <c r="L170">
        <f>2^K170</f>
        <v>1.6782783374194528</v>
      </c>
    </row>
    <row r="171" spans="1:16" x14ac:dyDescent="0.25">
      <c r="A171">
        <v>5</v>
      </c>
      <c r="B171" t="s">
        <v>10</v>
      </c>
      <c r="C171" t="s">
        <v>7</v>
      </c>
      <c r="D171" s="1">
        <v>23.181373214721699</v>
      </c>
      <c r="E171" s="1"/>
      <c r="F171" t="s">
        <v>11</v>
      </c>
      <c r="G171" t="s">
        <v>7</v>
      </c>
      <c r="H171" s="1">
        <v>21.123130798339844</v>
      </c>
      <c r="L171"/>
    </row>
    <row r="172" spans="1:16" x14ac:dyDescent="0.25">
      <c r="A172">
        <v>5</v>
      </c>
      <c r="B172" t="s">
        <v>10</v>
      </c>
      <c r="C172" t="s">
        <v>7</v>
      </c>
      <c r="D172" s="1">
        <v>23.190781402587898</v>
      </c>
      <c r="E172" s="1">
        <f>AVERAGE(D171:D172)</f>
        <v>23.186077308654799</v>
      </c>
      <c r="F172" t="s">
        <v>11</v>
      </c>
      <c r="G172" t="s">
        <v>7</v>
      </c>
      <c r="H172" s="1">
        <v>21.086202621459961</v>
      </c>
      <c r="I172" s="1">
        <f>AVERAGE(H171:H172)</f>
        <v>21.104666709899902</v>
      </c>
      <c r="J172" s="1">
        <f>I172-E172</f>
        <v>-2.0814105987548963</v>
      </c>
      <c r="K172" s="1">
        <f>J172-J168</f>
        <v>2.6120185852054334E-2</v>
      </c>
      <c r="L172">
        <f>2^K172</f>
        <v>1.0182700247273633</v>
      </c>
    </row>
    <row r="173" spans="1:16" x14ac:dyDescent="0.25">
      <c r="L173"/>
    </row>
    <row r="174" spans="1:16" x14ac:dyDescent="0.25">
      <c r="A174">
        <v>6</v>
      </c>
      <c r="B174" t="s">
        <v>10</v>
      </c>
      <c r="C174" t="s">
        <v>5</v>
      </c>
      <c r="D174" s="1">
        <v>23.208490753173798</v>
      </c>
      <c r="E174" s="1"/>
      <c r="F174" t="s">
        <v>11</v>
      </c>
      <c r="G174" t="s">
        <v>5</v>
      </c>
      <c r="H174" s="1">
        <v>20.967935562133789</v>
      </c>
      <c r="L174"/>
    </row>
    <row r="175" spans="1:16" x14ac:dyDescent="0.25">
      <c r="A175">
        <v>6</v>
      </c>
      <c r="B175" t="s">
        <v>10</v>
      </c>
      <c r="C175" t="s">
        <v>5</v>
      </c>
      <c r="D175" s="1">
        <v>23.271340560913099</v>
      </c>
      <c r="E175" s="1">
        <f>AVERAGE(D174:D175)</f>
        <v>23.239915657043447</v>
      </c>
      <c r="F175" t="s">
        <v>11</v>
      </c>
      <c r="G175" t="s">
        <v>5</v>
      </c>
      <c r="H175" s="1">
        <v>20.666816711425781</v>
      </c>
      <c r="I175" s="1">
        <f>AVERAGE(H174:H175)</f>
        <v>20.817376136779785</v>
      </c>
      <c r="J175" s="1">
        <f>I175-E175</f>
        <v>-2.4225395202636619</v>
      </c>
      <c r="K175" s="1">
        <f>J175-I181</f>
        <v>-0.58497467041014173</v>
      </c>
      <c r="L175">
        <f>2^K175</f>
        <v>0.66666104309997942</v>
      </c>
    </row>
    <row r="176" spans="1:16" x14ac:dyDescent="0.25">
      <c r="A176">
        <v>6</v>
      </c>
      <c r="B176" t="s">
        <v>10</v>
      </c>
      <c r="C176" t="s">
        <v>6</v>
      </c>
      <c r="D176" s="1">
        <v>23.006314468383799</v>
      </c>
      <c r="E176" s="1"/>
      <c r="F176" t="s">
        <v>11</v>
      </c>
      <c r="G176" t="s">
        <v>6</v>
      </c>
      <c r="H176" s="1">
        <v>20.294857025146484</v>
      </c>
      <c r="L176"/>
    </row>
    <row r="177" spans="1:12" x14ac:dyDescent="0.25">
      <c r="A177">
        <v>6</v>
      </c>
      <c r="B177" t="s">
        <v>10</v>
      </c>
      <c r="C177" t="s">
        <v>6</v>
      </c>
      <c r="D177" s="1">
        <v>23.240625762939501</v>
      </c>
      <c r="E177" s="1">
        <f>AVERAGE(D176:D177)</f>
        <v>23.12347011566165</v>
      </c>
      <c r="F177" t="s">
        <v>11</v>
      </c>
      <c r="G177" t="s">
        <v>6</v>
      </c>
      <c r="H177" s="1">
        <v>20.573624038696298</v>
      </c>
      <c r="I177" s="1">
        <f>AVERAGE(H176:H177)</f>
        <v>20.43424053192139</v>
      </c>
      <c r="J177" s="1">
        <f>I177-E177</f>
        <v>-2.6892295837402607</v>
      </c>
      <c r="K177" s="1">
        <f>J177-J175</f>
        <v>-0.26669006347659874</v>
      </c>
      <c r="L177">
        <f>2^K177</f>
        <v>0.83122441570734351</v>
      </c>
    </row>
    <row r="178" spans="1:12" x14ac:dyDescent="0.25">
      <c r="A178">
        <v>6</v>
      </c>
      <c r="B178" t="s">
        <v>10</v>
      </c>
      <c r="C178" t="s">
        <v>7</v>
      </c>
      <c r="D178" s="1">
        <v>23.279015350341801</v>
      </c>
      <c r="E178" s="1"/>
      <c r="F178" t="s">
        <v>11</v>
      </c>
      <c r="G178" t="s">
        <v>7</v>
      </c>
      <c r="H178" s="1">
        <v>20.921697616577148</v>
      </c>
      <c r="L178"/>
    </row>
    <row r="179" spans="1:12" x14ac:dyDescent="0.25">
      <c r="A179">
        <v>6</v>
      </c>
      <c r="B179" t="s">
        <v>10</v>
      </c>
      <c r="C179" t="s">
        <v>7</v>
      </c>
      <c r="D179" s="1">
        <v>23.172244262695301</v>
      </c>
      <c r="E179" s="1">
        <f>AVERAGE(D178:D179)</f>
        <v>23.225629806518551</v>
      </c>
      <c r="F179" t="s">
        <v>11</v>
      </c>
      <c r="G179" t="s">
        <v>7</v>
      </c>
      <c r="H179" s="1">
        <v>20.83942985534668</v>
      </c>
      <c r="I179" s="1">
        <f>AVERAGE(H178:H179)</f>
        <v>20.880563735961914</v>
      </c>
      <c r="J179" s="1">
        <f>I179-E179</f>
        <v>-2.3450660705566371</v>
      </c>
      <c r="K179" s="1">
        <f>J179-J175</f>
        <v>7.7473449707024855E-2</v>
      </c>
      <c r="L179">
        <f>2^K179</f>
        <v>1.0551685352616444</v>
      </c>
    </row>
    <row r="180" spans="1:12" x14ac:dyDescent="0.25">
      <c r="D180" s="1"/>
      <c r="E180" s="1"/>
    </row>
    <row r="181" spans="1:12" x14ac:dyDescent="0.25">
      <c r="D181" s="1"/>
      <c r="E181" s="1"/>
      <c r="H181" s="5" t="s">
        <v>18</v>
      </c>
      <c r="I181" s="1">
        <f>AVERAGE(J140,J147,J154,J161,J168,J175)</f>
        <v>-1.8375648498535202</v>
      </c>
    </row>
    <row r="182" spans="1:12" x14ac:dyDescent="0.25">
      <c r="D182" s="1"/>
      <c r="E182" s="1"/>
    </row>
    <row r="183" spans="1:12" x14ac:dyDescent="0.25">
      <c r="D183" s="1"/>
      <c r="E183" s="1"/>
    </row>
    <row r="184" spans="1:12" x14ac:dyDescent="0.25">
      <c r="D184" s="1"/>
      <c r="E184" s="1"/>
    </row>
    <row r="185" spans="1:12" x14ac:dyDescent="0.25">
      <c r="E185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Hawkings, Chloe L</dc:creator>
  <cp:lastModifiedBy>Grayson</cp:lastModifiedBy>
  <dcterms:created xsi:type="dcterms:W3CDTF">2017-07-10T19:49:50Z</dcterms:created>
  <dcterms:modified xsi:type="dcterms:W3CDTF">2018-03-11T23:01:11Z</dcterms:modified>
</cp:coreProperties>
</file>