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1100" windowHeight="10560" tabRatio="500"/>
  </bookViews>
  <sheets>
    <sheet name="Fig 5F" sheetId="4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4" l="1"/>
  <c r="C17" i="4"/>
  <c r="D17" i="4"/>
  <c r="E17" i="4"/>
  <c r="F17" i="4"/>
  <c r="G17" i="4"/>
  <c r="B18" i="4"/>
  <c r="C18" i="4"/>
  <c r="D18" i="4"/>
  <c r="E18" i="4"/>
  <c r="F18" i="4"/>
  <c r="G18" i="4"/>
  <c r="B19" i="4"/>
  <c r="C19" i="4"/>
  <c r="D19" i="4"/>
  <c r="E19" i="4"/>
  <c r="F19" i="4"/>
  <c r="G19" i="4"/>
</calcChain>
</file>

<file path=xl/sharedStrings.xml><?xml version="1.0" encoding="utf-8"?>
<sst xmlns="http://schemas.openxmlformats.org/spreadsheetml/2006/main" count="16" uniqueCount="10">
  <si>
    <t>SE</t>
  </si>
  <si>
    <t>SD</t>
  </si>
  <si>
    <t>3D CoTGFB</t>
  </si>
  <si>
    <t>3D CoCon</t>
  </si>
  <si>
    <t>3D MyoCon</t>
  </si>
  <si>
    <t>3D MyoTGFB</t>
  </si>
  <si>
    <t>3D FibTGFB</t>
  </si>
  <si>
    <t>3D FibCon</t>
  </si>
  <si>
    <t>average thickness</t>
  </si>
  <si>
    <t>Thickness (um)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</si>
</sst>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2" borderId="0" xfId="0" applyFon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6"/>
                <c:pt idx="0">
                  <c:v>19.49335142</c:v>
                </c:pt>
                <c:pt idx="1">
                  <c:v>14.572259</c:v>
                </c:pt>
                <c:pt idx="2">
                  <c:v>13.00798317</c:v>
                </c:pt>
                <c:pt idx="3">
                  <c:v>7.793973645999999</c:v>
                </c:pt>
                <c:pt idx="4">
                  <c:v>11.46536777</c:v>
                </c:pt>
                <c:pt idx="5">
                  <c:v>27.95496502</c:v>
                </c:pt>
              </c:numLit>
            </c:plus>
            <c:minus>
              <c:numLit>
                <c:formatCode>General</c:formatCode>
                <c:ptCount val="6"/>
                <c:pt idx="0">
                  <c:v>19.49335142</c:v>
                </c:pt>
                <c:pt idx="1">
                  <c:v>14.572259</c:v>
                </c:pt>
                <c:pt idx="2">
                  <c:v>13.00798317</c:v>
                </c:pt>
                <c:pt idx="3">
                  <c:v>7.793973645999999</c:v>
                </c:pt>
                <c:pt idx="4">
                  <c:v>11.46536777</c:v>
                </c:pt>
                <c:pt idx="5">
                  <c:v>27.95496502</c:v>
                </c:pt>
              </c:numLit>
            </c:minus>
          </c:errBars>
          <c:cat>
            <c:strRef>
              <c:f>'Fig 5F'!$B$16:$G$16</c:f>
              <c:strCache>
                <c:ptCount val="6"/>
                <c:pt idx="0">
                  <c:v>3D FibCon</c:v>
                </c:pt>
                <c:pt idx="1">
                  <c:v>3D FibTGFB</c:v>
                </c:pt>
                <c:pt idx="2">
                  <c:v>3D MyoCon</c:v>
                </c:pt>
                <c:pt idx="3">
                  <c:v>3D MyoTGFB</c:v>
                </c:pt>
                <c:pt idx="4">
                  <c:v>3D CoCon</c:v>
                </c:pt>
                <c:pt idx="5">
                  <c:v>3D CoTGFB</c:v>
                </c:pt>
              </c:strCache>
            </c:strRef>
          </c:cat>
          <c:val>
            <c:numRef>
              <c:f>'Fig 5F'!$B$17:$G$17</c:f>
              <c:numCache>
                <c:formatCode>General</c:formatCode>
                <c:ptCount val="6"/>
                <c:pt idx="0">
                  <c:v>278.6153846153846</c:v>
                </c:pt>
                <c:pt idx="1">
                  <c:v>417.0833333333334</c:v>
                </c:pt>
                <c:pt idx="2">
                  <c:v>230.1666666666667</c:v>
                </c:pt>
                <c:pt idx="3">
                  <c:v>248.1460833333333</c:v>
                </c:pt>
                <c:pt idx="4">
                  <c:v>250.7798181818182</c:v>
                </c:pt>
                <c:pt idx="5">
                  <c:v>347.8583333333333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8750840"/>
        <c:axId val="-2115830360"/>
      </c:barChart>
      <c:catAx>
        <c:axId val="-211875084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5830360"/>
        <c:crosses val="autoZero"/>
        <c:auto val="1"/>
        <c:lblAlgn val="ctr"/>
        <c:lblOffset val="100"/>
        <c:noMultiLvlLbl val="0"/>
      </c:catAx>
      <c:valAx>
        <c:axId val="-21158303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Initial Thickness (um)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8750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463550</xdr:colOff>
      <xdr:row>0</xdr:row>
      <xdr:rowOff>101600</xdr:rowOff>
    </xdr:from>
    <xdr:to>
      <xdr:col>11</xdr:col>
      <xdr:colOff>1009650</xdr:colOff>
      <xdr:row>14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28" sqref="C28"/>
    </sheetView>
  </sheetViews>
  <sheetFormatPr baseColWidth="10" defaultRowHeight="15" x14ac:dyDescent="0"/>
  <cols>
    <col min="1" max="1" width="22.5" customWidth="1"/>
    <col min="2" max="2" width="11.83203125" customWidth="1"/>
    <col min="3" max="3" width="12.33203125" customWidth="1"/>
    <col min="4" max="4" width="12.6640625" customWidth="1"/>
    <col min="5" max="5" width="13.33203125" customWidth="1"/>
    <col min="6" max="6" width="14.33203125" customWidth="1"/>
    <col min="7" max="7" width="13.33203125" customWidth="1"/>
    <col min="8" max="8" width="12.83203125" customWidth="1"/>
    <col min="9" max="9" width="12.5" customWidth="1"/>
    <col min="10" max="10" width="12.83203125" customWidth="1"/>
    <col min="11" max="11" width="14.6640625" customWidth="1"/>
    <col min="12" max="12" width="13.6640625" customWidth="1"/>
    <col min="13" max="13" width="15" customWidth="1"/>
    <col min="17" max="17" width="13" customWidth="1"/>
    <col min="18" max="18" width="12.6640625" customWidth="1"/>
    <col min="19" max="19" width="13.33203125" customWidth="1"/>
  </cols>
  <sheetData>
    <row r="1" spans="1:7">
      <c r="A1" s="3" t="s">
        <v>9</v>
      </c>
      <c r="B1" s="3" t="s">
        <v>7</v>
      </c>
      <c r="C1" s="3" t="s">
        <v>6</v>
      </c>
      <c r="D1" s="3" t="s">
        <v>4</v>
      </c>
      <c r="E1" s="3" t="s">
        <v>5</v>
      </c>
      <c r="F1" s="3" t="s">
        <v>3</v>
      </c>
      <c r="G1" s="3" t="s">
        <v>2</v>
      </c>
    </row>
    <row r="2" spans="1:7">
      <c r="A2">
        <v>1</v>
      </c>
      <c r="B2" s="2">
        <v>297.8</v>
      </c>
      <c r="C2" s="2">
        <v>472.4</v>
      </c>
      <c r="D2" s="2">
        <v>180.5</v>
      </c>
      <c r="E2" s="2">
        <v>237.4</v>
      </c>
      <c r="F2" s="1">
        <v>305.89999999999998</v>
      </c>
      <c r="G2" s="1">
        <v>234.9</v>
      </c>
    </row>
    <row r="3" spans="1:7">
      <c r="A3">
        <v>2</v>
      </c>
      <c r="B3" s="2">
        <v>347</v>
      </c>
      <c r="C3" s="1">
        <v>369.6</v>
      </c>
      <c r="D3" s="2">
        <v>196.3</v>
      </c>
      <c r="E3" s="2">
        <v>241.5</v>
      </c>
      <c r="F3" s="2">
        <v>237.4</v>
      </c>
      <c r="G3" s="2">
        <v>281.8</v>
      </c>
    </row>
    <row r="4" spans="1:7">
      <c r="A4">
        <v>3</v>
      </c>
      <c r="B4" s="2">
        <v>265.3</v>
      </c>
      <c r="C4" s="1">
        <v>420</v>
      </c>
      <c r="D4" s="2">
        <v>263.7</v>
      </c>
      <c r="E4" s="1">
        <v>198.5</v>
      </c>
      <c r="F4" s="1">
        <v>233.1</v>
      </c>
      <c r="G4" s="2">
        <v>280.39999999999998</v>
      </c>
    </row>
    <row r="5" spans="1:7">
      <c r="A5">
        <v>4</v>
      </c>
      <c r="B5" s="2">
        <v>311.10000000000002</v>
      </c>
      <c r="C5" s="1">
        <v>488.1</v>
      </c>
      <c r="D5" s="2">
        <v>175.1</v>
      </c>
      <c r="E5" s="2">
        <v>273.60000000000002</v>
      </c>
      <c r="F5" s="1">
        <v>242.9</v>
      </c>
      <c r="G5" s="2">
        <v>241.6</v>
      </c>
    </row>
    <row r="6" spans="1:7">
      <c r="A6">
        <v>5</v>
      </c>
      <c r="B6" s="2">
        <v>265.39999999999998</v>
      </c>
      <c r="C6" s="1">
        <v>429.9</v>
      </c>
      <c r="D6" s="1">
        <v>222.1</v>
      </c>
      <c r="E6" s="2">
        <v>224.9</v>
      </c>
      <c r="F6" s="2">
        <v>233.3</v>
      </c>
      <c r="G6" s="2">
        <v>398.7</v>
      </c>
    </row>
    <row r="7" spans="1:7">
      <c r="A7">
        <v>6</v>
      </c>
      <c r="B7" s="1">
        <v>259.7</v>
      </c>
      <c r="C7" s="1">
        <v>438.3</v>
      </c>
      <c r="D7" s="2">
        <v>301.2</v>
      </c>
      <c r="E7" s="1">
        <v>213.7</v>
      </c>
      <c r="F7" s="2">
        <v>288.89999999999998</v>
      </c>
      <c r="G7" s="2">
        <v>219.4</v>
      </c>
    </row>
    <row r="8" spans="1:7">
      <c r="A8">
        <v>7</v>
      </c>
      <c r="B8" s="1">
        <v>261.10000000000002</v>
      </c>
      <c r="C8" s="1">
        <v>401.3</v>
      </c>
      <c r="D8" s="2">
        <v>254</v>
      </c>
      <c r="E8" s="2">
        <v>266.15300000000002</v>
      </c>
      <c r="F8" s="2">
        <v>230.7</v>
      </c>
      <c r="G8" s="2">
        <v>304.8</v>
      </c>
    </row>
    <row r="9" spans="1:7">
      <c r="A9">
        <v>8</v>
      </c>
      <c r="B9" s="1">
        <v>210.4</v>
      </c>
      <c r="C9" s="1">
        <v>492.4</v>
      </c>
      <c r="D9" s="2">
        <v>161</v>
      </c>
      <c r="E9" s="2">
        <v>234.5</v>
      </c>
      <c r="F9" s="2">
        <v>267.678</v>
      </c>
      <c r="G9" s="2">
        <v>434</v>
      </c>
    </row>
    <row r="10" spans="1:7">
      <c r="A10">
        <v>9</v>
      </c>
      <c r="B10" s="1">
        <v>471</v>
      </c>
      <c r="C10" s="1">
        <v>418.4</v>
      </c>
      <c r="D10" s="2">
        <v>233.2</v>
      </c>
      <c r="E10" s="1">
        <v>269.7</v>
      </c>
      <c r="F10" s="2">
        <v>236.2</v>
      </c>
      <c r="G10" s="2">
        <v>466.7</v>
      </c>
    </row>
    <row r="11" spans="1:7">
      <c r="A11">
        <v>10</v>
      </c>
      <c r="B11" s="2">
        <v>256.10000000000002</v>
      </c>
      <c r="C11" s="2">
        <v>363.1</v>
      </c>
      <c r="D11" s="2">
        <v>236</v>
      </c>
      <c r="E11" s="2">
        <v>284.5</v>
      </c>
      <c r="F11" s="2">
        <v>304.60000000000002</v>
      </c>
      <c r="G11" s="2">
        <v>484.9</v>
      </c>
    </row>
    <row r="12" spans="1:7">
      <c r="A12">
        <v>11</v>
      </c>
      <c r="B12" s="2">
        <v>225.1</v>
      </c>
      <c r="C12" s="2">
        <v>337.2</v>
      </c>
      <c r="D12" s="2">
        <v>247.4</v>
      </c>
      <c r="E12" s="2">
        <v>262.3</v>
      </c>
      <c r="F12" s="2">
        <v>177.9</v>
      </c>
      <c r="G12" s="2">
        <v>401.4</v>
      </c>
    </row>
    <row r="13" spans="1:7">
      <c r="A13">
        <v>12</v>
      </c>
      <c r="B13" s="2">
        <v>197.8</v>
      </c>
      <c r="C13" s="1">
        <v>374.3</v>
      </c>
      <c r="D13" s="2">
        <v>291.5</v>
      </c>
      <c r="E13" s="2">
        <v>271</v>
      </c>
      <c r="G13" s="2">
        <v>425.7</v>
      </c>
    </row>
    <row r="14" spans="1:7">
      <c r="A14">
        <v>13</v>
      </c>
      <c r="B14" s="2">
        <v>254.2</v>
      </c>
    </row>
    <row r="16" spans="1:7">
      <c r="B16" s="3" t="s">
        <v>7</v>
      </c>
      <c r="C16" s="3" t="s">
        <v>6</v>
      </c>
      <c r="D16" s="3" t="s">
        <v>4</v>
      </c>
      <c r="E16" s="3" t="s">
        <v>5</v>
      </c>
      <c r="F16" s="3" t="s">
        <v>3</v>
      </c>
      <c r="G16" s="3" t="s">
        <v>2</v>
      </c>
    </row>
    <row r="17" spans="1:7">
      <c r="A17" t="s">
        <v>8</v>
      </c>
      <c r="B17">
        <f>AVERAGE(B2:B14)</f>
        <v>278.61538461538464</v>
      </c>
      <c r="C17">
        <f>AVERAGE(C2:C13)</f>
        <v>417.08333333333343</v>
      </c>
      <c r="D17">
        <f>AVERAGE(D2:D13)</f>
        <v>230.16666666666671</v>
      </c>
      <c r="E17">
        <f>AVERAGE(E2:E13)</f>
        <v>248.14608333333334</v>
      </c>
      <c r="F17">
        <f>AVERAGE(F2:F12)</f>
        <v>250.77981818181817</v>
      </c>
      <c r="G17">
        <f>AVERAGE(G2:G13)</f>
        <v>347.85833333333335</v>
      </c>
    </row>
    <row r="18" spans="1:7">
      <c r="A18" t="s">
        <v>1</v>
      </c>
      <c r="B18">
        <f t="shared" ref="B18:G18" si="0">STDEV(B2:B14)</f>
        <v>70.284859039884282</v>
      </c>
      <c r="C18">
        <f t="shared" si="0"/>
        <v>50.479785933369051</v>
      </c>
      <c r="D18">
        <f t="shared" si="0"/>
        <v>45.060975523744375</v>
      </c>
      <c r="E18">
        <f t="shared" si="0"/>
        <v>26.999116694165206</v>
      </c>
      <c r="F18">
        <f t="shared" si="0"/>
        <v>38.026322992943136</v>
      </c>
      <c r="G18">
        <f t="shared" si="0"/>
        <v>96.838839487745361</v>
      </c>
    </row>
    <row r="19" spans="1:7">
      <c r="A19" t="s">
        <v>0</v>
      </c>
      <c r="B19">
        <f>B18/SQRT(13)</f>
        <v>19.493512550543191</v>
      </c>
      <c r="C19">
        <f>C18/SQRT(12)</f>
        <v>14.572258998632654</v>
      </c>
      <c r="D19">
        <f>D18/SQRT(12)</f>
        <v>13.007983174290477</v>
      </c>
      <c r="E19">
        <f>E18/SQRT(12)</f>
        <v>7.793973645629201</v>
      </c>
      <c r="F19">
        <f>F18/SQRT(11)</f>
        <v>11.465367774950614</v>
      </c>
      <c r="G19">
        <f>G18/SQRT(12)</f>
        <v>27.954965023130374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5F</vt:lpstr>
    </vt:vector>
  </TitlesOfParts>
  <Company>Kent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Krieger</dc:creator>
  <cp:lastModifiedBy>Jessica Krieger</cp:lastModifiedBy>
  <dcterms:created xsi:type="dcterms:W3CDTF">2017-11-30T19:06:32Z</dcterms:created>
  <dcterms:modified xsi:type="dcterms:W3CDTF">2017-12-01T22:05:36Z</dcterms:modified>
</cp:coreProperties>
</file>