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Asus\Documents\Bolsa FEUP_POCI_Control\Artigo Carla Dias\Dados em bruto\"/>
    </mc:Choice>
  </mc:AlternateContent>
  <bookViews>
    <workbookView xWindow="0" yWindow="0" windowWidth="20490" windowHeight="7530" xr2:uid="{00000000-000D-0000-FFFF-FFFF00000000}"/>
  </bookViews>
  <sheets>
    <sheet name="Data" sheetId="2" r:id="rId1"/>
    <sheet name="Graph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S39" i="2"/>
  <c r="S38" i="2"/>
  <c r="Z51" i="2"/>
  <c r="Z50" i="2"/>
  <c r="AB50" i="2"/>
  <c r="S51" i="2"/>
  <c r="S50" i="2"/>
  <c r="L51" i="2"/>
  <c r="L50" i="2"/>
  <c r="L39" i="2"/>
  <c r="AB38" i="2" l="1"/>
  <c r="AB25" i="2"/>
  <c r="AB12" i="2"/>
  <c r="S25" i="2"/>
  <c r="L25" i="2"/>
  <c r="S12" i="2"/>
  <c r="Q12" i="2"/>
  <c r="L12" i="2"/>
  <c r="H12" i="2"/>
  <c r="Z39" i="2" l="1"/>
  <c r="Z38" i="2"/>
  <c r="Q51" i="2"/>
  <c r="Q50" i="2"/>
  <c r="Q39" i="2"/>
  <c r="Q38" i="2"/>
  <c r="AB51" i="2"/>
  <c r="X51" i="2"/>
  <c r="X50" i="2"/>
  <c r="AB39" i="2"/>
  <c r="Z13" i="2"/>
  <c r="Z12" i="2"/>
  <c r="Q13" i="2"/>
  <c r="AB13" i="2"/>
  <c r="S13" i="2"/>
  <c r="H51" i="2" l="1"/>
  <c r="H50" i="2"/>
  <c r="H39" i="2"/>
  <c r="H38" i="2"/>
  <c r="Z26" i="2"/>
  <c r="Z25" i="2"/>
  <c r="Q26" i="2"/>
  <c r="Q25" i="2"/>
  <c r="H26" i="2"/>
  <c r="H25" i="2"/>
  <c r="H13" i="2"/>
  <c r="C49" i="2" l="1"/>
  <c r="C37" i="2"/>
  <c r="C38" i="2" s="1"/>
  <c r="AB26" i="2"/>
  <c r="S26" i="2"/>
  <c r="L26" i="2"/>
  <c r="C24" i="2"/>
  <c r="C25" i="2" s="1"/>
  <c r="L13" i="2"/>
  <c r="C11" i="2"/>
  <c r="C12" i="2" s="1"/>
  <c r="C51" i="2" l="1"/>
  <c r="C50" i="2"/>
  <c r="C13" i="2"/>
  <c r="C26" i="2"/>
  <c r="C39" i="2"/>
</calcChain>
</file>

<file path=xl/sharedStrings.xml><?xml version="1.0" encoding="utf-8"?>
<sst xmlns="http://schemas.openxmlformats.org/spreadsheetml/2006/main" count="255" uniqueCount="49">
  <si>
    <t>H2O</t>
  </si>
  <si>
    <t>A</t>
  </si>
  <si>
    <t>B</t>
  </si>
  <si>
    <t>C</t>
  </si>
  <si>
    <t>D</t>
  </si>
  <si>
    <t>E</t>
  </si>
  <si>
    <t>F</t>
  </si>
  <si>
    <t>G</t>
  </si>
  <si>
    <t>H</t>
  </si>
  <si>
    <t>Média</t>
  </si>
  <si>
    <t>DesvP</t>
  </si>
  <si>
    <t>ODc</t>
  </si>
  <si>
    <t>2*ODc</t>
  </si>
  <si>
    <t>4*ODc</t>
  </si>
  <si>
    <t>AS006C2</t>
  </si>
  <si>
    <t>Shewanella putrefacies</t>
  </si>
  <si>
    <t>AS008A1</t>
  </si>
  <si>
    <t xml:space="preserve">Pseudomonas fluorescens </t>
  </si>
  <si>
    <t>AS027A2</t>
  </si>
  <si>
    <t>Klebsiella pneumoniae</t>
  </si>
  <si>
    <t>AS027A3a</t>
  </si>
  <si>
    <r>
      <t xml:space="preserve">Acinetobacter </t>
    </r>
    <r>
      <rPr>
        <sz val="11"/>
        <color theme="1"/>
        <rFont val="Calibri"/>
        <family val="2"/>
        <scheme val="minor"/>
      </rPr>
      <t>spp.</t>
    </r>
  </si>
  <si>
    <t>(+)</t>
  </si>
  <si>
    <t>(++)</t>
  </si>
  <si>
    <t>(+++)</t>
  </si>
  <si>
    <t>Species</t>
  </si>
  <si>
    <t>Biofilm</t>
  </si>
  <si>
    <t>24 h</t>
  </si>
  <si>
    <t>48h</t>
  </si>
  <si>
    <t>72h</t>
  </si>
  <si>
    <t>Mean</t>
  </si>
  <si>
    <t>Standard Deviation</t>
  </si>
  <si>
    <r>
      <rPr>
        <b/>
        <i/>
        <sz val="11"/>
        <color theme="1"/>
        <rFont val="Calibri"/>
        <family val="2"/>
        <scheme val="minor"/>
      </rPr>
      <t>S. putrefaciens</t>
    </r>
    <r>
      <rPr>
        <b/>
        <sz val="11"/>
        <color theme="1"/>
        <rFont val="Calibri"/>
        <family val="2"/>
        <scheme val="minor"/>
      </rPr>
      <t xml:space="preserve"> AS006C2</t>
    </r>
  </si>
  <si>
    <r>
      <t xml:space="preserve">K. pneumoniae </t>
    </r>
    <r>
      <rPr>
        <b/>
        <sz val="11"/>
        <color theme="1"/>
        <rFont val="Calibri"/>
        <family val="2"/>
        <scheme val="minor"/>
      </rPr>
      <t>AS027A2</t>
    </r>
  </si>
  <si>
    <r>
      <t xml:space="preserve">Acinetobacter spp. </t>
    </r>
    <r>
      <rPr>
        <b/>
        <sz val="11"/>
        <color theme="1"/>
        <rFont val="Calibri"/>
        <family val="2"/>
        <scheme val="minor"/>
      </rPr>
      <t>AS027A3a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</si>
  <si>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P. fluorescens </t>
    </r>
    <r>
      <rPr>
        <b/>
        <sz val="11"/>
        <color theme="1"/>
        <rFont val="Calibri"/>
        <family val="2"/>
        <scheme val="minor"/>
      </rPr>
      <t>AS008A1</t>
    </r>
  </si>
  <si>
    <t>Reference</t>
  </si>
  <si>
    <t>Biofilm (24h)</t>
  </si>
  <si>
    <t>Biofilm (48h)</t>
  </si>
  <si>
    <t>Biofilm (72h)</t>
  </si>
  <si>
    <t>24 hours</t>
  </si>
  <si>
    <t>48 hours</t>
  </si>
  <si>
    <t>72 hours</t>
  </si>
  <si>
    <t>Broth</t>
  </si>
  <si>
    <t>Cells</t>
  </si>
  <si>
    <r>
      <rPr>
        <i/>
        <sz val="11"/>
        <color theme="1"/>
        <rFont val="Calibri"/>
        <family val="2"/>
        <scheme val="minor"/>
      </rPr>
      <t>Pseudomonas fluorescens</t>
    </r>
    <r>
      <rPr>
        <sz val="11"/>
        <color theme="1"/>
        <rFont val="Calibri"/>
        <family val="2"/>
        <scheme val="minor"/>
      </rPr>
      <t xml:space="preserve"> (AS008A1)</t>
    </r>
  </si>
  <si>
    <r>
      <rPr>
        <i/>
        <sz val="11"/>
        <color theme="1"/>
        <rFont val="Calibri"/>
        <family val="2"/>
        <scheme val="minor"/>
      </rPr>
      <t>Shewanella putrefacies</t>
    </r>
    <r>
      <rPr>
        <sz val="11"/>
        <color theme="1"/>
        <rFont val="Calibri"/>
        <family val="2"/>
        <scheme val="minor"/>
      </rPr>
      <t xml:space="preserve"> (AS006C2)</t>
    </r>
  </si>
  <si>
    <r>
      <rPr>
        <i/>
        <sz val="11"/>
        <color theme="1"/>
        <rFont val="Calibri"/>
        <family val="2"/>
        <scheme val="minor"/>
      </rPr>
      <t>Klebsiella pneumoniae</t>
    </r>
    <r>
      <rPr>
        <sz val="11"/>
        <color theme="1"/>
        <rFont val="Calibri"/>
        <family val="2"/>
        <scheme val="minor"/>
      </rPr>
      <t xml:space="preserve"> (AS027A2)</t>
    </r>
  </si>
  <si>
    <r>
      <rPr>
        <i/>
        <sz val="11"/>
        <color theme="1"/>
        <rFont val="Calibri"/>
        <family val="2"/>
        <scheme val="minor"/>
      </rPr>
      <t>Acinetobacter spp.</t>
    </r>
    <r>
      <rPr>
        <sz val="11"/>
        <color theme="1"/>
        <rFont val="Calibri"/>
        <family val="2"/>
        <scheme val="minor"/>
      </rPr>
      <t xml:space="preserve"> (AS027A3a)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</si>
</sst>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1" xfId="0" applyBorder="1"/>
    <xf numFmtId="164" fontId="0" fillId="0" borderId="2" xfId="0" applyNumberFormat="1" applyBorder="1"/>
    <xf numFmtId="0" fontId="3" fillId="0" borderId="0" xfId="0" applyFont="1"/>
    <xf numFmtId="0" fontId="3" fillId="5" borderId="1" xfId="0" applyFont="1" applyFill="1" applyBorder="1"/>
    <xf numFmtId="0" fontId="3" fillId="5" borderId="11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/>
    <xf numFmtId="2" fontId="3" fillId="5" borderId="11" xfId="0" applyNumberFormat="1" applyFont="1" applyFill="1" applyBorder="1"/>
    <xf numFmtId="2" fontId="0" fillId="0" borderId="2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0" fontId="0" fillId="0" borderId="0" xfId="0" applyBorder="1"/>
    <xf numFmtId="0" fontId="0" fillId="0" borderId="13" xfId="0" applyBorder="1"/>
    <xf numFmtId="2" fontId="3" fillId="5" borderId="3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3" fillId="5" borderId="4" xfId="0" applyFont="1" applyFill="1" applyBorder="1" applyAlignment="1"/>
    <xf numFmtId="0" fontId="3" fillId="5" borderId="6" xfId="0" applyFont="1" applyFill="1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Border="1" applyAlignment="1"/>
    <xf numFmtId="0" fontId="1" fillId="0" borderId="10" xfId="0" applyFont="1" applyBorder="1" applyAlignment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0" fontId="4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4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Graph!$D$5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Graph!$E$6:$E$9</c:f>
                <c:numCache>
                  <c:formatCode>General</c:formatCode>
                  <c:ptCount val="4"/>
                  <c:pt idx="0">
                    <c:v>0.4</c:v>
                  </c:pt>
                  <c:pt idx="1">
                    <c:v>1.2</c:v>
                  </c:pt>
                  <c:pt idx="2">
                    <c:v>0.2</c:v>
                  </c:pt>
                  <c:pt idx="3">
                    <c:v>0.3</c:v>
                  </c:pt>
                </c:numCache>
              </c:numRef>
            </c:plus>
            <c:minus>
              <c:numRef>
                <c:f>Graph!$E$6:$E$9</c:f>
                <c:numCache>
                  <c:formatCode>General</c:formatCode>
                  <c:ptCount val="4"/>
                  <c:pt idx="0">
                    <c:v>0.4</c:v>
                  </c:pt>
                  <c:pt idx="1">
                    <c:v>1.2</c:v>
                  </c:pt>
                  <c:pt idx="2">
                    <c:v>0.2</c:v>
                  </c:pt>
                  <c:pt idx="3">
                    <c:v>0.3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Graph!$C$6:$C$9</c:f>
              <c:strCache>
                <c:ptCount val="4"/>
                <c:pt idx="0">
                  <c:v>Acinetobacter spp. AS027A3a </c:v>
                </c:pt>
                <c:pt idx="1">
                  <c:v>K. pneumoniae AS027A2</c:v>
                </c:pt>
                <c:pt idx="2">
                  <c:v>P. fluorescens AS008A1</c:v>
                </c:pt>
                <c:pt idx="3">
                  <c:v>S. putrefaciens AS006C2</c:v>
                </c:pt>
              </c:strCache>
            </c:strRef>
          </c:cat>
          <c:val>
            <c:numRef>
              <c:f>Graph!$D$6:$D$9</c:f>
              <c:numCache>
                <c:formatCode>General</c:formatCode>
                <c:ptCount val="4"/>
                <c:pt idx="0">
                  <c:v>2.1</c:v>
                </c:pt>
                <c:pt idx="1">
                  <c:v>2.2999999999999998</c:v>
                </c:pt>
                <c:pt idx="2">
                  <c:v>1.7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4-49D0-BD85-E2B3CB497E07}"/>
            </c:ext>
          </c:extLst>
        </c:ser>
        <c:ser>
          <c:idx val="1"/>
          <c:order val="1"/>
          <c:tx>
            <c:strRef>
              <c:f>Graph!$F$5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Graph!$G$6:$G$9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0.2</c:v>
                  </c:pt>
                  <c:pt idx="2">
                    <c:v>0</c:v>
                  </c:pt>
                  <c:pt idx="3">
                    <c:v>0.2</c:v>
                  </c:pt>
                </c:numCache>
              </c:numRef>
            </c:plus>
            <c:minus>
              <c:numRef>
                <c:f>Graph!$G$6:$G$9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0.2</c:v>
                  </c:pt>
                  <c:pt idx="2">
                    <c:v>0</c:v>
                  </c:pt>
                  <c:pt idx="3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Graph!$C$6:$C$9</c:f>
              <c:strCache>
                <c:ptCount val="4"/>
                <c:pt idx="0">
                  <c:v>Acinetobacter spp. AS027A3a </c:v>
                </c:pt>
                <c:pt idx="1">
                  <c:v>K. pneumoniae AS027A2</c:v>
                </c:pt>
                <c:pt idx="2">
                  <c:v>P. fluorescens AS008A1</c:v>
                </c:pt>
                <c:pt idx="3">
                  <c:v>S. putrefaciens AS006C2</c:v>
                </c:pt>
              </c:strCache>
            </c:strRef>
          </c:cat>
          <c:val>
            <c:numRef>
              <c:f>Graph!$F$6:$F$9</c:f>
              <c:numCache>
                <c:formatCode>General</c:formatCode>
                <c:ptCount val="4"/>
                <c:pt idx="0">
                  <c:v>3.1</c:v>
                </c:pt>
                <c:pt idx="1">
                  <c:v>4.7</c:v>
                </c:pt>
                <c:pt idx="2">
                  <c:v>1.2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4-49D0-BD85-E2B3CB497E07}"/>
            </c:ext>
          </c:extLst>
        </c:ser>
        <c:ser>
          <c:idx val="2"/>
          <c:order val="2"/>
          <c:tx>
            <c:strRef>
              <c:f>Graph!$H$5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Graph!$I$6:$I$9</c:f>
                <c:numCache>
                  <c:formatCode>General</c:formatCode>
                  <c:ptCount val="4"/>
                  <c:pt idx="0">
                    <c:v>0.4</c:v>
                  </c:pt>
                  <c:pt idx="1">
                    <c:v>0.3</c:v>
                  </c:pt>
                  <c:pt idx="2">
                    <c:v>0.3</c:v>
                  </c:pt>
                  <c:pt idx="3">
                    <c:v>0.7</c:v>
                  </c:pt>
                </c:numCache>
              </c:numRef>
            </c:plus>
            <c:minus>
              <c:numRef>
                <c:f>Graph!$I$6:$I$9</c:f>
                <c:numCache>
                  <c:formatCode>General</c:formatCode>
                  <c:ptCount val="4"/>
                  <c:pt idx="0">
                    <c:v>0.4</c:v>
                  </c:pt>
                  <c:pt idx="1">
                    <c:v>0.3</c:v>
                  </c:pt>
                  <c:pt idx="2">
                    <c:v>0.3</c:v>
                  </c:pt>
                  <c:pt idx="3">
                    <c:v>0.7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Graph!$C$6:$C$9</c:f>
              <c:strCache>
                <c:ptCount val="4"/>
                <c:pt idx="0">
                  <c:v>Acinetobacter spp. AS027A3a </c:v>
                </c:pt>
                <c:pt idx="1">
                  <c:v>K. pneumoniae AS027A2</c:v>
                </c:pt>
                <c:pt idx="2">
                  <c:v>P. fluorescens AS008A1</c:v>
                </c:pt>
                <c:pt idx="3">
                  <c:v>S. putrefaciens AS006C2</c:v>
                </c:pt>
              </c:strCache>
            </c:strRef>
          </c:cat>
          <c:val>
            <c:numRef>
              <c:f>Graph!$H$6:$H$9</c:f>
              <c:numCache>
                <c:formatCode>General</c:formatCode>
                <c:ptCount val="4"/>
                <c:pt idx="0">
                  <c:v>3.2</c:v>
                </c:pt>
                <c:pt idx="1">
                  <c:v>3.9</c:v>
                </c:pt>
                <c:pt idx="2">
                  <c:v>1.2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4-49D0-BD85-E2B3CB497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832176"/>
        <c:axId val="142174744"/>
      </c:barChart>
      <c:catAx>
        <c:axId val="11483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300000" spcFirstLastPara="1" vertOverflow="ellipsis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142174744"/>
        <c:crosses val="autoZero"/>
        <c:auto val="1"/>
        <c:lblAlgn val="ctr"/>
        <c:lblOffset val="100"/>
        <c:noMultiLvlLbl val="0"/>
      </c:catAx>
      <c:valAx>
        <c:axId val="14217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114832176"/>
        <c:crosses val="autoZero"/>
        <c:crossBetween val="between"/>
        <c:majorUnit val="0.5"/>
        <c:minorUnit val="0.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358379326518981"/>
          <c:y val="0.89872630504520268"/>
          <c:w val="0.2447763589799479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449792</xdr:colOff>
      <xdr:row>2</xdr:row>
      <xdr:rowOff>102278</xdr:rowOff>
    </xdr:from>
    <xdr:to>
      <xdr:col>20</xdr:col>
      <xdr:colOff>513293</xdr:colOff>
      <xdr:row>23</xdr:row>
      <xdr:rowOff>76350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1"/>
  <sheetViews>
    <sheetView tabSelected="1" topLeftCell="E1" zoomScale="80" zoomScaleNormal="80" workbookViewId="0">
      <selection activeCell="AE13" sqref="AE13"/>
    </sheetView>
  </sheetViews>
  <sheetFormatPr defaultRowHeight="15" x14ac:dyDescent="0.25"/>
  <cols>
    <col min="3" max="3" width="22.7109375" bestFit="1" customWidth="1"/>
    <col min="5" max="5" width="37.85546875" style="63" bestFit="1" customWidth="1"/>
    <col min="7" max="8" width="9.7109375" bestFit="1" customWidth="1"/>
    <col min="14" max="14" width="35" style="63" bestFit="1" customWidth="1"/>
    <col min="15" max="22" width="9.140625" style="63"/>
    <col min="23" max="23" width="35" style="63" bestFit="1" customWidth="1"/>
    <col min="24" max="29" width="9.140625" style="63"/>
    <col min="32" max="32" width="14.42578125" customWidth="1"/>
    <col min="33" max="33" width="24.28515625" customWidth="1"/>
    <col min="34" max="34" width="15.140625" customWidth="1"/>
    <col min="35" max="35" width="14.7109375" customWidth="1"/>
    <col min="36" max="36" width="18.42578125" customWidth="1"/>
  </cols>
  <sheetData>
    <row r="1" spans="2:30" x14ac:dyDescent="0.25">
      <c r="B1" s="63"/>
      <c r="C1" s="63"/>
      <c r="E1" s="18" t="s">
        <v>40</v>
      </c>
      <c r="F1" s="19"/>
      <c r="G1" s="19"/>
      <c r="H1" s="19"/>
      <c r="I1" s="19"/>
      <c r="J1" s="19"/>
      <c r="K1" s="19"/>
      <c r="L1" s="19"/>
      <c r="N1" s="93" t="s">
        <v>41</v>
      </c>
      <c r="O1" s="94"/>
      <c r="P1" s="94"/>
      <c r="Q1" s="94"/>
      <c r="R1" s="94"/>
      <c r="S1" s="95"/>
      <c r="T1" s="97"/>
      <c r="U1" s="98"/>
      <c r="V1" s="96"/>
      <c r="W1" s="93" t="s">
        <v>42</v>
      </c>
      <c r="X1" s="94"/>
      <c r="Y1" s="94"/>
      <c r="Z1" s="94"/>
      <c r="AA1" s="94"/>
      <c r="AB1" s="95"/>
      <c r="AC1" s="97"/>
      <c r="AD1" s="15"/>
    </row>
    <row r="2" spans="2:30" x14ac:dyDescent="0.25">
      <c r="B2" s="63"/>
      <c r="C2" s="63"/>
      <c r="T2" s="73"/>
      <c r="AC2" s="73"/>
    </row>
    <row r="3" spans="2:30" x14ac:dyDescent="0.25">
      <c r="B3" s="73"/>
      <c r="C3" s="75"/>
      <c r="D3" s="74"/>
      <c r="E3" s="70" t="s">
        <v>46</v>
      </c>
      <c r="F3" s="70" t="s">
        <v>0</v>
      </c>
      <c r="G3" s="70" t="s">
        <v>43</v>
      </c>
      <c r="H3" s="70" t="s">
        <v>43</v>
      </c>
      <c r="I3" s="70" t="s">
        <v>44</v>
      </c>
      <c r="J3" s="70" t="s">
        <v>44</v>
      </c>
      <c r="K3" s="70" t="s">
        <v>44</v>
      </c>
      <c r="L3" s="70" t="s">
        <v>44</v>
      </c>
      <c r="N3" s="70" t="s">
        <v>46</v>
      </c>
      <c r="O3" s="70" t="s">
        <v>0</v>
      </c>
      <c r="P3" s="70" t="s">
        <v>43</v>
      </c>
      <c r="Q3" s="70" t="s">
        <v>43</v>
      </c>
      <c r="R3" s="70" t="s">
        <v>44</v>
      </c>
      <c r="S3" s="70" t="s">
        <v>44</v>
      </c>
      <c r="W3" s="70" t="s">
        <v>46</v>
      </c>
      <c r="X3" s="70" t="s">
        <v>0</v>
      </c>
      <c r="Y3" s="70" t="s">
        <v>43</v>
      </c>
      <c r="Z3" s="70" t="s">
        <v>43</v>
      </c>
      <c r="AA3" s="70" t="s">
        <v>44</v>
      </c>
      <c r="AB3" s="70" t="s">
        <v>44</v>
      </c>
    </row>
    <row r="4" spans="2:30" x14ac:dyDescent="0.25">
      <c r="B4" s="73"/>
      <c r="C4" s="73"/>
      <c r="E4" s="70" t="s">
        <v>1</v>
      </c>
      <c r="F4" s="1">
        <v>1.628053</v>
      </c>
      <c r="G4" s="10">
        <v>0.58951100000000001</v>
      </c>
      <c r="H4" s="10">
        <v>0.64535799999999999</v>
      </c>
      <c r="I4" s="3">
        <v>1.94093</v>
      </c>
      <c r="J4" s="3">
        <v>2.0291839999999999</v>
      </c>
      <c r="K4" s="3">
        <v>1.691549</v>
      </c>
      <c r="L4" s="3">
        <v>1.9882310000000001</v>
      </c>
      <c r="N4" s="76" t="s">
        <v>1</v>
      </c>
      <c r="O4" s="36">
        <v>1.8262579999999999</v>
      </c>
      <c r="P4" s="77">
        <v>0.58951100000000001</v>
      </c>
      <c r="Q4" s="77">
        <v>0.64535799999999999</v>
      </c>
      <c r="R4" s="36">
        <v>2.9640089999999999</v>
      </c>
      <c r="S4" s="36">
        <v>3.384976</v>
      </c>
      <c r="W4" s="76" t="s">
        <v>1</v>
      </c>
      <c r="X4" s="36">
        <v>1.4707159999999999</v>
      </c>
      <c r="Y4" s="77">
        <v>0.58951100000000001</v>
      </c>
      <c r="Z4" s="77">
        <v>0.64535799999999999</v>
      </c>
      <c r="AA4" s="36">
        <v>2.583002</v>
      </c>
      <c r="AB4" s="36">
        <v>3.208577</v>
      </c>
    </row>
    <row r="5" spans="2:30" x14ac:dyDescent="0.25">
      <c r="B5" s="63"/>
      <c r="C5" s="63"/>
      <c r="E5" s="70" t="s">
        <v>2</v>
      </c>
      <c r="F5" s="1">
        <v>1.43614</v>
      </c>
      <c r="G5" s="10">
        <v>0.76927800000000002</v>
      </c>
      <c r="H5" s="10">
        <v>0.56732199999999999</v>
      </c>
      <c r="I5" s="3">
        <v>1.8526279999999999</v>
      </c>
      <c r="J5" s="3">
        <v>1.615</v>
      </c>
      <c r="K5" s="3">
        <v>2.0278580000000002</v>
      </c>
      <c r="L5" s="3">
        <v>1.537936</v>
      </c>
      <c r="N5" s="76" t="s">
        <v>2</v>
      </c>
      <c r="O5" s="36">
        <v>1.7519370000000001</v>
      </c>
      <c r="P5" s="77">
        <v>0.76927800000000002</v>
      </c>
      <c r="Q5" s="77">
        <v>0.56732199999999999</v>
      </c>
      <c r="R5" s="36">
        <v>2.9279510000000002</v>
      </c>
      <c r="S5" s="36">
        <v>3.2447490000000001</v>
      </c>
      <c r="W5" s="76" t="s">
        <v>2</v>
      </c>
      <c r="X5" s="36">
        <v>1.6100920000000001</v>
      </c>
      <c r="Y5" s="77">
        <v>0.76927800000000002</v>
      </c>
      <c r="Z5" s="77">
        <v>0.56732199999999999</v>
      </c>
      <c r="AA5" s="36">
        <v>3.4389729999999998</v>
      </c>
      <c r="AB5" s="36">
        <v>4.1600239999999999</v>
      </c>
    </row>
    <row r="6" spans="2:30" x14ac:dyDescent="0.25">
      <c r="B6" s="63"/>
      <c r="C6" s="63"/>
      <c r="E6" s="70" t="s">
        <v>3</v>
      </c>
      <c r="F6" s="1">
        <v>1.801086</v>
      </c>
      <c r="G6" s="10">
        <v>0.81926200000000005</v>
      </c>
      <c r="H6" s="10">
        <v>0.76833499999999999</v>
      </c>
      <c r="I6" s="3">
        <v>1.496623</v>
      </c>
      <c r="J6" s="3">
        <v>1.7697560000000001</v>
      </c>
      <c r="K6" s="3">
        <v>1.6743129999999999</v>
      </c>
      <c r="L6" s="3">
        <v>1.58165</v>
      </c>
      <c r="N6" s="76" t="s">
        <v>3</v>
      </c>
      <c r="O6" s="36">
        <v>1.7292069999999999</v>
      </c>
      <c r="P6" s="77">
        <v>0.81926200000000005</v>
      </c>
      <c r="Q6" s="77">
        <v>0.76833499999999999</v>
      </c>
      <c r="R6" s="36">
        <v>2.8342559999999999</v>
      </c>
      <c r="S6" s="36">
        <v>2.9670100000000001</v>
      </c>
      <c r="W6" s="76" t="s">
        <v>3</v>
      </c>
      <c r="X6" s="36">
        <v>1.9325639999999999</v>
      </c>
      <c r="Y6" s="77">
        <v>0.81926200000000005</v>
      </c>
      <c r="Z6" s="77">
        <v>0.76833499999999999</v>
      </c>
      <c r="AA6" s="36">
        <v>2.8543050000000001</v>
      </c>
      <c r="AB6" s="36">
        <v>4.0690460000000002</v>
      </c>
    </row>
    <row r="7" spans="2:30" x14ac:dyDescent="0.25">
      <c r="B7" s="63"/>
      <c r="C7" s="63"/>
      <c r="E7" s="70" t="s">
        <v>4</v>
      </c>
      <c r="F7" s="1">
        <v>1.5275570000000001</v>
      </c>
      <c r="G7" s="10">
        <v>0.69573300000000005</v>
      </c>
      <c r="H7" s="10">
        <v>0.70334099999999999</v>
      </c>
      <c r="I7" s="3">
        <v>1.4670270000000001</v>
      </c>
      <c r="J7" s="3">
        <v>1.6665719999999999</v>
      </c>
      <c r="K7" s="3">
        <v>1.470855</v>
      </c>
      <c r="L7" s="3">
        <v>1.5326379999999999</v>
      </c>
      <c r="N7" s="76" t="s">
        <v>4</v>
      </c>
      <c r="O7" s="36">
        <v>1.762672</v>
      </c>
      <c r="P7" s="77">
        <v>0.69573300000000005</v>
      </c>
      <c r="Q7" s="77">
        <v>0.70334099999999999</v>
      </c>
      <c r="R7" s="36">
        <v>2.9597180000000001</v>
      </c>
      <c r="S7" s="36">
        <v>2.8738769999999998</v>
      </c>
      <c r="W7" s="76" t="s">
        <v>4</v>
      </c>
      <c r="X7" s="36">
        <v>1.911122</v>
      </c>
      <c r="Y7" s="77">
        <v>0.69573300000000005</v>
      </c>
      <c r="Z7" s="77">
        <v>0.70334099999999999</v>
      </c>
      <c r="AA7" s="36">
        <v>3.124606</v>
      </c>
      <c r="AB7" s="36">
        <v>3.2174510000000001</v>
      </c>
    </row>
    <row r="8" spans="2:30" x14ac:dyDescent="0.25">
      <c r="B8" s="63"/>
      <c r="C8" s="63"/>
      <c r="E8" s="70" t="s">
        <v>5</v>
      </c>
      <c r="F8" s="1">
        <v>1.683012</v>
      </c>
      <c r="G8" s="10">
        <v>0.71949399999999997</v>
      </c>
      <c r="H8" s="10">
        <v>0.70583499999999999</v>
      </c>
      <c r="I8" s="3">
        <v>1.5082420000000001</v>
      </c>
      <c r="J8" s="3">
        <v>1.5247459999999999</v>
      </c>
      <c r="K8" s="3">
        <v>2.1445159999999999</v>
      </c>
      <c r="L8" s="3">
        <v>2.259223</v>
      </c>
      <c r="N8" s="76" t="s">
        <v>5</v>
      </c>
      <c r="O8" s="36">
        <v>1.706491</v>
      </c>
      <c r="P8" s="77">
        <v>0.71949399999999997</v>
      </c>
      <c r="Q8" s="77">
        <v>0.70583499999999999</v>
      </c>
      <c r="R8" s="36">
        <v>2.9625560000000002</v>
      </c>
      <c r="S8" s="36">
        <v>3.007654</v>
      </c>
      <c r="W8" s="76" t="s">
        <v>5</v>
      </c>
      <c r="X8" s="36">
        <v>1.919165</v>
      </c>
      <c r="Y8" s="77">
        <v>0.71949399999999997</v>
      </c>
      <c r="Z8" s="77">
        <v>0.70583499999999999</v>
      </c>
      <c r="AA8" s="36">
        <v>2.6928359999999998</v>
      </c>
      <c r="AB8" s="36">
        <v>4.3581709999999996</v>
      </c>
    </row>
    <row r="9" spans="2:30" x14ac:dyDescent="0.25">
      <c r="B9" s="63"/>
      <c r="C9" s="63"/>
      <c r="E9" s="70" t="s">
        <v>6</v>
      </c>
      <c r="F9" s="1">
        <v>1.650709</v>
      </c>
      <c r="G9" s="10">
        <v>0.77341099999999996</v>
      </c>
      <c r="H9" s="10">
        <v>0.82530899999999996</v>
      </c>
      <c r="I9" s="3">
        <v>1.4567270000000001</v>
      </c>
      <c r="J9" s="3">
        <v>1.5098510000000001</v>
      </c>
      <c r="K9" s="3">
        <v>1.543329</v>
      </c>
      <c r="L9" s="3">
        <v>1.6046419999999999</v>
      </c>
      <c r="N9" s="76" t="s">
        <v>6</v>
      </c>
      <c r="O9" s="36">
        <v>1.497382</v>
      </c>
      <c r="P9" s="77">
        <v>0.77341099999999996</v>
      </c>
      <c r="Q9" s="77">
        <v>0.82530899999999996</v>
      </c>
      <c r="R9" s="36">
        <v>2.9892059999999998</v>
      </c>
      <c r="S9" s="36">
        <v>3.0238960000000001</v>
      </c>
      <c r="W9" s="76" t="s">
        <v>6</v>
      </c>
      <c r="X9" s="36">
        <v>1.7975429999999999</v>
      </c>
      <c r="Y9" s="77">
        <v>0.77341099999999996</v>
      </c>
      <c r="Z9" s="77">
        <v>0.82530899999999996</v>
      </c>
      <c r="AA9" s="36">
        <v>2.5172080000000001</v>
      </c>
      <c r="AB9" s="36">
        <v>3.3837480000000002</v>
      </c>
    </row>
    <row r="10" spans="2:30" x14ac:dyDescent="0.25">
      <c r="B10" s="63"/>
      <c r="C10" s="63"/>
      <c r="E10" s="70" t="s">
        <v>7</v>
      </c>
      <c r="F10" s="1">
        <v>1.7103600000000001</v>
      </c>
      <c r="G10" s="10">
        <v>0.78503699999999998</v>
      </c>
      <c r="H10" s="10">
        <v>0.87044299999999997</v>
      </c>
      <c r="I10" s="3">
        <v>1.3632930000000001</v>
      </c>
      <c r="J10" s="3">
        <v>1.5620810000000001</v>
      </c>
      <c r="K10" s="3">
        <v>1.6270020000000001</v>
      </c>
      <c r="L10" s="3">
        <v>1.6019760000000001</v>
      </c>
      <c r="N10" s="76" t="s">
        <v>7</v>
      </c>
      <c r="O10" s="36">
        <v>1.365964</v>
      </c>
      <c r="P10" s="77">
        <v>0.78503699999999998</v>
      </c>
      <c r="Q10" s="77">
        <v>0.87044299999999997</v>
      </c>
      <c r="R10" s="36">
        <v>3.225336</v>
      </c>
      <c r="S10" s="36">
        <v>3.1621320000000002</v>
      </c>
      <c r="W10" s="76" t="s">
        <v>7</v>
      </c>
      <c r="X10" s="36">
        <v>1.76857</v>
      </c>
      <c r="Y10" s="77">
        <v>0.78503699999999998</v>
      </c>
      <c r="Z10" s="77">
        <v>0.87044299999999997</v>
      </c>
      <c r="AA10" s="36">
        <v>3.040486</v>
      </c>
      <c r="AB10" s="36">
        <v>4.8478659999999998</v>
      </c>
    </row>
    <row r="11" spans="2:30" ht="15.75" thickBot="1" x14ac:dyDescent="0.3">
      <c r="B11" s="92" t="s">
        <v>11</v>
      </c>
      <c r="C11" s="63">
        <f>(3*H13)+H12</f>
        <v>0.96960825081431434</v>
      </c>
      <c r="E11" s="71" t="s">
        <v>8</v>
      </c>
      <c r="F11" s="4">
        <v>1.6135109999999999</v>
      </c>
      <c r="G11" s="11">
        <v>0.65551000000000004</v>
      </c>
      <c r="H11" s="11">
        <v>0.70872400000000002</v>
      </c>
      <c r="I11" s="3">
        <v>1.5529189999999999</v>
      </c>
      <c r="J11" s="12">
        <v>1.8150919999999999</v>
      </c>
      <c r="K11" s="12">
        <v>1.7063379999999999</v>
      </c>
      <c r="L11" s="12">
        <v>2.4395340000000001</v>
      </c>
      <c r="N11" s="78" t="s">
        <v>8</v>
      </c>
      <c r="O11" s="42">
        <v>1.6763140000000001</v>
      </c>
      <c r="P11" s="79">
        <v>0.65551000000000004</v>
      </c>
      <c r="Q11" s="79">
        <v>0.70872400000000002</v>
      </c>
      <c r="R11" s="42">
        <v>3.2810679999999999</v>
      </c>
      <c r="S11" s="42">
        <v>3.2589039999999998</v>
      </c>
      <c r="W11" s="78" t="s">
        <v>8</v>
      </c>
      <c r="X11" s="42">
        <v>1.9476500000000001</v>
      </c>
      <c r="Y11" s="79">
        <v>0.65551000000000004</v>
      </c>
      <c r="Z11" s="79">
        <v>0.70872400000000002</v>
      </c>
      <c r="AA11" s="42">
        <v>2.8203559999999999</v>
      </c>
      <c r="AB11" s="42">
        <v>3.3432909999999998</v>
      </c>
    </row>
    <row r="12" spans="2:30" x14ac:dyDescent="0.25">
      <c r="B12" s="92" t="s">
        <v>12</v>
      </c>
      <c r="C12" s="63">
        <f>2*C11</f>
        <v>1.9392165016286287</v>
      </c>
      <c r="E12" s="72" t="s">
        <v>30</v>
      </c>
      <c r="F12" s="20"/>
      <c r="G12" s="22"/>
      <c r="H12" s="17">
        <f>AVERAGE(G4:H11)</f>
        <v>0.72511893749999989</v>
      </c>
      <c r="I12" s="24"/>
      <c r="J12" s="25"/>
      <c r="K12" s="26"/>
      <c r="L12" s="14">
        <f>AVERAGE(I4:L11)</f>
        <v>1.70507065625</v>
      </c>
      <c r="N12" s="72" t="s">
        <v>30</v>
      </c>
      <c r="O12" s="41"/>
      <c r="P12" s="80"/>
      <c r="Q12" s="81">
        <f>AVERAGE(P4:Q11)</f>
        <v>0.72511893749999989</v>
      </c>
      <c r="R12" s="37"/>
      <c r="S12" s="82">
        <f>AVERAGE(R4:S11)</f>
        <v>3.0667061249999996</v>
      </c>
      <c r="W12" s="83" t="s">
        <v>9</v>
      </c>
      <c r="X12" s="41"/>
      <c r="Y12" s="80"/>
      <c r="Z12" s="84">
        <f>AVERAGE(Y4:Z11)</f>
        <v>0.72511893749999989</v>
      </c>
      <c r="AA12" s="37"/>
      <c r="AB12" s="82">
        <f>AVERAGE(AA4:AB11)</f>
        <v>3.3537466249999994</v>
      </c>
    </row>
    <row r="13" spans="2:30" x14ac:dyDescent="0.25">
      <c r="B13" s="92" t="s">
        <v>13</v>
      </c>
      <c r="C13" s="63">
        <f>4*C11</f>
        <v>3.8784330032572574</v>
      </c>
      <c r="E13" s="70" t="s">
        <v>31</v>
      </c>
      <c r="F13" s="21"/>
      <c r="G13" s="23"/>
      <c r="H13" s="7">
        <f>_xlfn.STDEV.P(G4:H11)</f>
        <v>8.149643777143814E-2</v>
      </c>
      <c r="I13" s="27"/>
      <c r="J13" s="28"/>
      <c r="K13" s="29"/>
      <c r="L13" s="13">
        <f>_xlfn.STDEV.P(I4:N11)</f>
        <v>0.2528441129270188</v>
      </c>
      <c r="N13" s="70" t="s">
        <v>31</v>
      </c>
      <c r="O13" s="39"/>
      <c r="P13" s="85"/>
      <c r="Q13" s="86">
        <f>_xlfn.STDEV.P(P4:Q11)</f>
        <v>8.149643777143814E-2</v>
      </c>
      <c r="R13" s="38"/>
      <c r="S13" s="87">
        <f>_xlfn.STDEV.P(R4:S11)</f>
        <v>0.16099893648945129</v>
      </c>
      <c r="W13" s="76" t="s">
        <v>10</v>
      </c>
      <c r="X13" s="39"/>
      <c r="Y13" s="85"/>
      <c r="Z13" s="86">
        <f>_xlfn.STDEV.P(Y4:Z11)</f>
        <v>8.149643777143814E-2</v>
      </c>
      <c r="AA13" s="38"/>
      <c r="AB13" s="87">
        <f>_xlfn.STDEV.P(AA4:AB11)</f>
        <v>0.65508364119151963</v>
      </c>
    </row>
    <row r="14" spans="2:30" x14ac:dyDescent="0.25">
      <c r="B14" s="63"/>
      <c r="C14" s="63"/>
      <c r="G14" s="6"/>
      <c r="H14" s="6"/>
    </row>
    <row r="15" spans="2:30" x14ac:dyDescent="0.25">
      <c r="B15" s="63"/>
      <c r="C15" s="63"/>
      <c r="Y15" s="88"/>
      <c r="Z15" s="88"/>
    </row>
    <row r="16" spans="2:30" x14ac:dyDescent="0.25">
      <c r="B16" s="63"/>
      <c r="C16" s="63"/>
      <c r="E16" s="70" t="s">
        <v>45</v>
      </c>
      <c r="F16" s="70" t="s">
        <v>0</v>
      </c>
      <c r="G16" s="70" t="s">
        <v>43</v>
      </c>
      <c r="H16" s="70" t="s">
        <v>43</v>
      </c>
      <c r="I16" s="70" t="s">
        <v>44</v>
      </c>
      <c r="J16" s="70" t="s">
        <v>44</v>
      </c>
      <c r="K16" s="70" t="s">
        <v>44</v>
      </c>
      <c r="L16" s="70" t="s">
        <v>44</v>
      </c>
      <c r="N16" s="70" t="s">
        <v>45</v>
      </c>
      <c r="O16" s="70" t="s">
        <v>0</v>
      </c>
      <c r="P16" s="70" t="s">
        <v>43</v>
      </c>
      <c r="Q16" s="70" t="s">
        <v>43</v>
      </c>
      <c r="R16" s="70" t="s">
        <v>44</v>
      </c>
      <c r="S16" s="70" t="s">
        <v>44</v>
      </c>
      <c r="W16" s="70" t="s">
        <v>45</v>
      </c>
      <c r="X16" s="70" t="s">
        <v>0</v>
      </c>
      <c r="Y16" s="70" t="s">
        <v>43</v>
      </c>
      <c r="Z16" s="70" t="s">
        <v>43</v>
      </c>
      <c r="AA16" s="70" t="s">
        <v>44</v>
      </c>
      <c r="AB16" s="70" t="s">
        <v>44</v>
      </c>
    </row>
    <row r="17" spans="2:28" x14ac:dyDescent="0.25">
      <c r="B17" s="63"/>
      <c r="C17" s="63"/>
      <c r="E17" s="70" t="s">
        <v>1</v>
      </c>
      <c r="F17" s="1">
        <v>1.3409139999999999</v>
      </c>
      <c r="G17" s="7">
        <v>0.58951100000000001</v>
      </c>
      <c r="H17" s="7">
        <v>0.64535799999999999</v>
      </c>
      <c r="I17" s="2">
        <v>1.4771069999999999</v>
      </c>
      <c r="J17" s="2">
        <v>1.6274249999999999</v>
      </c>
      <c r="K17" s="2">
        <v>1.8835679999999999</v>
      </c>
      <c r="L17" s="2">
        <v>2.1514160000000002</v>
      </c>
      <c r="N17" s="76" t="s">
        <v>1</v>
      </c>
      <c r="O17" s="36">
        <v>0.96138000000000001</v>
      </c>
      <c r="P17" s="86">
        <v>0.58951100000000001</v>
      </c>
      <c r="Q17" s="86">
        <v>0.64535799999999999</v>
      </c>
      <c r="R17" s="36">
        <v>1.1519109999999999</v>
      </c>
      <c r="S17" s="36">
        <v>1.2174830000000001</v>
      </c>
      <c r="W17" s="76" t="s">
        <v>1</v>
      </c>
      <c r="X17" s="36">
        <v>0.954148</v>
      </c>
      <c r="Y17" s="86">
        <v>0.58951100000000001</v>
      </c>
      <c r="Z17" s="86">
        <v>0.64535799999999999</v>
      </c>
      <c r="AA17" s="36">
        <v>1.2080340000000001</v>
      </c>
      <c r="AB17" s="36">
        <v>2.4065400000000001</v>
      </c>
    </row>
    <row r="18" spans="2:28" x14ac:dyDescent="0.25">
      <c r="B18" s="63"/>
      <c r="C18" s="63"/>
      <c r="E18" s="70" t="s">
        <v>2</v>
      </c>
      <c r="F18" s="1">
        <v>1.0864069999999999</v>
      </c>
      <c r="G18" s="7">
        <v>0.76927800000000002</v>
      </c>
      <c r="H18" s="7">
        <v>0.56732199999999999</v>
      </c>
      <c r="I18" s="2">
        <v>1.604905</v>
      </c>
      <c r="J18" s="2">
        <v>1.6608400000000001</v>
      </c>
      <c r="K18" s="2">
        <v>1.9378660000000001</v>
      </c>
      <c r="L18" s="2">
        <v>2.1287039999999999</v>
      </c>
      <c r="N18" s="76" t="s">
        <v>2</v>
      </c>
      <c r="O18" s="36">
        <v>1.4095219999999999</v>
      </c>
      <c r="P18" s="86">
        <v>0.76927800000000002</v>
      </c>
      <c r="Q18" s="86">
        <v>0.56732199999999999</v>
      </c>
      <c r="R18" s="36">
        <v>1.2516039999999999</v>
      </c>
      <c r="S18" s="36">
        <v>1.1399379999999999</v>
      </c>
      <c r="W18" s="76" t="s">
        <v>2</v>
      </c>
      <c r="X18" s="36">
        <v>1.4497530000000001</v>
      </c>
      <c r="Y18" s="86">
        <v>0.76927800000000002</v>
      </c>
      <c r="Z18" s="86">
        <v>0.56732199999999999</v>
      </c>
      <c r="AA18" s="36">
        <v>1.2689440000000001</v>
      </c>
      <c r="AB18" s="36">
        <v>1.1119079999999999</v>
      </c>
    </row>
    <row r="19" spans="2:28" x14ac:dyDescent="0.25">
      <c r="B19" s="63"/>
      <c r="C19" s="63"/>
      <c r="E19" s="70" t="s">
        <v>3</v>
      </c>
      <c r="F19" s="1">
        <v>1.2262500000000001</v>
      </c>
      <c r="G19" s="7">
        <v>0.81926200000000005</v>
      </c>
      <c r="H19" s="7">
        <v>0.76833499999999999</v>
      </c>
      <c r="I19" s="2">
        <v>1.4565509999999999</v>
      </c>
      <c r="J19" s="2">
        <v>1.542162</v>
      </c>
      <c r="K19" s="2">
        <v>1.5584279999999999</v>
      </c>
      <c r="L19" s="2">
        <v>1.816614</v>
      </c>
      <c r="N19" s="76" t="s">
        <v>3</v>
      </c>
      <c r="O19" s="36">
        <v>1.4064160000000001</v>
      </c>
      <c r="P19" s="86">
        <v>0.81926200000000005</v>
      </c>
      <c r="Q19" s="86">
        <v>0.76833499999999999</v>
      </c>
      <c r="R19" s="36">
        <v>1.251042</v>
      </c>
      <c r="S19" s="36">
        <v>1.1357759999999999</v>
      </c>
      <c r="W19" s="76" t="s">
        <v>3</v>
      </c>
      <c r="X19" s="36">
        <v>1.388641</v>
      </c>
      <c r="Y19" s="86">
        <v>0.81926200000000005</v>
      </c>
      <c r="Z19" s="86">
        <v>0.76833499999999999</v>
      </c>
      <c r="AA19" s="36">
        <v>1.274464</v>
      </c>
      <c r="AB19" s="36">
        <v>1.105154</v>
      </c>
    </row>
    <row r="20" spans="2:28" x14ac:dyDescent="0.25">
      <c r="B20" s="63"/>
      <c r="C20" s="63"/>
      <c r="E20" s="70" t="s">
        <v>4</v>
      </c>
      <c r="F20" s="1">
        <v>1.228013</v>
      </c>
      <c r="G20" s="7">
        <v>0.69573300000000005</v>
      </c>
      <c r="H20" s="7">
        <v>0.70334099999999999</v>
      </c>
      <c r="I20" s="2">
        <v>1.436067</v>
      </c>
      <c r="J20" s="2">
        <v>1.3943939999999999</v>
      </c>
      <c r="K20" s="2">
        <v>1.561903</v>
      </c>
      <c r="L20" s="2">
        <v>2.105261</v>
      </c>
      <c r="N20" s="76" t="s">
        <v>4</v>
      </c>
      <c r="O20" s="36">
        <v>1.34572</v>
      </c>
      <c r="P20" s="86">
        <v>0.69573300000000005</v>
      </c>
      <c r="Q20" s="86">
        <v>0.70334099999999999</v>
      </c>
      <c r="R20" s="36">
        <v>1.166814</v>
      </c>
      <c r="S20" s="36">
        <v>1.132166</v>
      </c>
      <c r="W20" s="76" t="s">
        <v>4</v>
      </c>
      <c r="X20" s="36">
        <v>1.663286</v>
      </c>
      <c r="Y20" s="86">
        <v>0.69573300000000005</v>
      </c>
      <c r="Z20" s="86">
        <v>0.70334099999999999</v>
      </c>
      <c r="AA20" s="36">
        <v>1.1605510000000001</v>
      </c>
      <c r="AB20" s="36">
        <v>1.1722669999999999</v>
      </c>
    </row>
    <row r="21" spans="2:28" x14ac:dyDescent="0.25">
      <c r="B21" s="63"/>
      <c r="C21" s="63"/>
      <c r="E21" s="70" t="s">
        <v>5</v>
      </c>
      <c r="F21" s="1">
        <v>1.1294059999999999</v>
      </c>
      <c r="G21" s="7">
        <v>0.71949399999999997</v>
      </c>
      <c r="H21" s="7">
        <v>0.70583499999999999</v>
      </c>
      <c r="I21" s="2">
        <v>1.388641</v>
      </c>
      <c r="J21" s="2">
        <v>1.487668</v>
      </c>
      <c r="K21" s="2">
        <v>1.7618720000000001</v>
      </c>
      <c r="L21" s="2">
        <v>1.4949920000000001</v>
      </c>
      <c r="N21" s="76" t="s">
        <v>5</v>
      </c>
      <c r="O21" s="36">
        <v>1.415092</v>
      </c>
      <c r="P21" s="86">
        <v>0.71949399999999997</v>
      </c>
      <c r="Q21" s="86">
        <v>0.70583499999999999</v>
      </c>
      <c r="R21" s="36">
        <v>1.1346400000000001</v>
      </c>
      <c r="S21" s="36">
        <v>1.1724220000000001</v>
      </c>
      <c r="W21" s="76" t="s">
        <v>5</v>
      </c>
      <c r="X21" s="36">
        <v>1.248732</v>
      </c>
      <c r="Y21" s="86">
        <v>0.71949399999999997</v>
      </c>
      <c r="Z21" s="86">
        <v>0.70583499999999999</v>
      </c>
      <c r="AA21" s="36">
        <v>1.212388</v>
      </c>
      <c r="AB21" s="36">
        <v>1.134522</v>
      </c>
    </row>
    <row r="22" spans="2:28" x14ac:dyDescent="0.25">
      <c r="B22" s="63"/>
      <c r="C22" s="63"/>
      <c r="E22" s="70" t="s">
        <v>6</v>
      </c>
      <c r="F22" s="1">
        <v>1.169084</v>
      </c>
      <c r="G22" s="7">
        <v>0.77341099999999996</v>
      </c>
      <c r="H22" s="7">
        <v>0.82530899999999996</v>
      </c>
      <c r="I22" s="2">
        <v>1.551018</v>
      </c>
      <c r="J22" s="2">
        <v>1.470729</v>
      </c>
      <c r="K22" s="2">
        <v>1.6414329999999999</v>
      </c>
      <c r="L22" s="2">
        <v>1.688752</v>
      </c>
      <c r="N22" s="76" t="s">
        <v>6</v>
      </c>
      <c r="O22" s="36">
        <v>1.3305070000000001</v>
      </c>
      <c r="P22" s="86">
        <v>0.77341099999999996</v>
      </c>
      <c r="Q22" s="86">
        <v>0.82530899999999996</v>
      </c>
      <c r="R22" s="36">
        <v>1.1480889999999999</v>
      </c>
      <c r="S22" s="36">
        <v>1.25925</v>
      </c>
      <c r="W22" s="76" t="s">
        <v>6</v>
      </c>
      <c r="X22" s="36">
        <v>1.32</v>
      </c>
      <c r="Y22" s="86">
        <v>0.77341099999999996</v>
      </c>
      <c r="Z22" s="86">
        <v>0.82530899999999996</v>
      </c>
      <c r="AA22" s="36">
        <v>1.0794509999999999</v>
      </c>
      <c r="AB22" s="36">
        <v>1.1003259999999999</v>
      </c>
    </row>
    <row r="23" spans="2:28" x14ac:dyDescent="0.25">
      <c r="B23" s="63"/>
      <c r="C23" s="63"/>
      <c r="E23" s="70" t="s">
        <v>7</v>
      </c>
      <c r="F23" s="1">
        <v>1.3323940000000001</v>
      </c>
      <c r="G23" s="7">
        <v>0.78503699999999998</v>
      </c>
      <c r="H23" s="7">
        <v>0.87044299999999997</v>
      </c>
      <c r="I23" s="2">
        <v>1.939071</v>
      </c>
      <c r="J23" s="2">
        <v>1.624646</v>
      </c>
      <c r="K23" s="2">
        <v>1.5728089999999999</v>
      </c>
      <c r="L23" s="2">
        <v>1.8596459999999999</v>
      </c>
      <c r="N23" s="76" t="s">
        <v>7</v>
      </c>
      <c r="O23" s="36">
        <v>1.286829</v>
      </c>
      <c r="P23" s="86">
        <v>0.78503699999999998</v>
      </c>
      <c r="Q23" s="86">
        <v>0.87044299999999997</v>
      </c>
      <c r="R23" s="36">
        <v>1.125691</v>
      </c>
      <c r="S23" s="36">
        <v>1.145804</v>
      </c>
      <c r="W23" s="76" t="s">
        <v>7</v>
      </c>
      <c r="X23" s="36">
        <v>1.432974</v>
      </c>
      <c r="Y23" s="86">
        <v>0.78503699999999998</v>
      </c>
      <c r="Z23" s="86">
        <v>0.87044299999999997</v>
      </c>
      <c r="AA23" s="36">
        <v>1.1556280000000001</v>
      </c>
      <c r="AB23" s="36">
        <v>1.141635</v>
      </c>
    </row>
    <row r="24" spans="2:28" ht="15.75" thickBot="1" x14ac:dyDescent="0.3">
      <c r="B24" s="92" t="s">
        <v>11</v>
      </c>
      <c r="C24" s="63">
        <f>(3*Q26)+Q25</f>
        <v>0.96960825081431434</v>
      </c>
      <c r="E24" s="71" t="s">
        <v>8</v>
      </c>
      <c r="F24" s="4">
        <v>1.3379300000000001</v>
      </c>
      <c r="G24" s="8">
        <v>0.65551000000000004</v>
      </c>
      <c r="H24" s="8">
        <v>0.70872400000000002</v>
      </c>
      <c r="I24" s="2">
        <v>1.4731350000000001</v>
      </c>
      <c r="J24" s="5">
        <v>1.5005520000000001</v>
      </c>
      <c r="K24" s="5">
        <v>1.4924440000000001</v>
      </c>
      <c r="L24" s="5">
        <v>2.1726540000000001</v>
      </c>
      <c r="N24" s="78" t="s">
        <v>8</v>
      </c>
      <c r="O24" s="63">
        <v>1.3401590000000001</v>
      </c>
      <c r="P24" s="89">
        <v>0.65551000000000004</v>
      </c>
      <c r="Q24" s="89">
        <v>0.70872400000000002</v>
      </c>
      <c r="R24" s="36">
        <v>1.170609</v>
      </c>
      <c r="S24" s="36">
        <v>1.137375</v>
      </c>
      <c r="W24" s="78" t="s">
        <v>8</v>
      </c>
      <c r="X24" s="36">
        <v>1.348068</v>
      </c>
      <c r="Y24" s="89">
        <v>0.65551000000000004</v>
      </c>
      <c r="Z24" s="89">
        <v>0.70872400000000002</v>
      </c>
      <c r="AA24" s="36">
        <v>1.087782</v>
      </c>
      <c r="AB24" s="36">
        <v>1.1069819999999999</v>
      </c>
    </row>
    <row r="25" spans="2:28" x14ac:dyDescent="0.25">
      <c r="B25" s="92" t="s">
        <v>12</v>
      </c>
      <c r="C25" s="63">
        <f>2*C24</f>
        <v>1.9392165016286287</v>
      </c>
      <c r="E25" s="72" t="s">
        <v>30</v>
      </c>
      <c r="F25" s="20"/>
      <c r="G25" s="22"/>
      <c r="H25" s="9">
        <f>AVERAGE(G17:H24)</f>
        <v>0.72511893749999989</v>
      </c>
      <c r="I25" s="24"/>
      <c r="J25" s="25"/>
      <c r="K25" s="26"/>
      <c r="L25" s="14">
        <f>AVERAGE(I17:L24)</f>
        <v>1.6707272812499996</v>
      </c>
      <c r="N25" s="72" t="s">
        <v>30</v>
      </c>
      <c r="O25" s="41"/>
      <c r="P25" s="80"/>
      <c r="Q25" s="84">
        <f>AVERAGE(P17:Q24)</f>
        <v>0.72511893749999989</v>
      </c>
      <c r="R25" s="37"/>
      <c r="S25" s="82">
        <f>AVERAGE(R17:S24)</f>
        <v>1.171288375</v>
      </c>
      <c r="W25" s="72" t="s">
        <v>30</v>
      </c>
      <c r="X25" s="41"/>
      <c r="Y25" s="80"/>
      <c r="Z25" s="84">
        <f>AVERAGE(Y17:Z24)</f>
        <v>0.72511893749999989</v>
      </c>
      <c r="AA25" s="37"/>
      <c r="AB25" s="82">
        <f>AVERAGE(AA17:AB24)</f>
        <v>1.2329110000000001</v>
      </c>
    </row>
    <row r="26" spans="2:28" x14ac:dyDescent="0.25">
      <c r="B26" s="92" t="s">
        <v>13</v>
      </c>
      <c r="C26" s="63">
        <f>4*C24</f>
        <v>3.8784330032572574</v>
      </c>
      <c r="E26" s="70" t="s">
        <v>31</v>
      </c>
      <c r="F26" s="21"/>
      <c r="G26" s="23"/>
      <c r="H26" s="7">
        <f>_xlfn.STDEV.P(G17:H24)</f>
        <v>8.149643777143814E-2</v>
      </c>
      <c r="I26" s="27"/>
      <c r="J26" s="28"/>
      <c r="K26" s="29"/>
      <c r="L26" s="13">
        <f>_xlfn.STDEV.P(I17:L24)</f>
        <v>0.23106812384693309</v>
      </c>
      <c r="N26" s="70" t="s">
        <v>31</v>
      </c>
      <c r="O26" s="39"/>
      <c r="P26" s="85"/>
      <c r="Q26" s="86">
        <f>_xlfn.STDEV.P(P17:Q24)</f>
        <v>8.149643777143814E-2</v>
      </c>
      <c r="R26" s="38"/>
      <c r="S26" s="87">
        <f>_xlfn.STDEV.P(R17:S24)</f>
        <v>4.5148519430147152E-2</v>
      </c>
      <c r="W26" s="70" t="s">
        <v>31</v>
      </c>
      <c r="X26" s="39"/>
      <c r="Y26" s="85"/>
      <c r="Z26" s="86">
        <f>_xlfn.STDEV.P(Y17:Z24)</f>
        <v>8.149643777143814E-2</v>
      </c>
      <c r="AA26" s="38"/>
      <c r="AB26" s="87">
        <f>_xlfn.STDEV.P(AA17:AB24)</f>
        <v>0.3085633056687877</v>
      </c>
    </row>
    <row r="27" spans="2:28" x14ac:dyDescent="0.25">
      <c r="B27" s="63"/>
      <c r="C27" s="63"/>
    </row>
    <row r="28" spans="2:28" x14ac:dyDescent="0.25">
      <c r="B28" s="63"/>
      <c r="C28" s="63"/>
    </row>
    <row r="29" spans="2:28" x14ac:dyDescent="0.25">
      <c r="B29" s="63"/>
      <c r="C29" s="63"/>
      <c r="E29" s="70" t="s">
        <v>47</v>
      </c>
      <c r="F29" s="70" t="s">
        <v>0</v>
      </c>
      <c r="G29" s="70" t="s">
        <v>43</v>
      </c>
      <c r="H29" s="70" t="s">
        <v>43</v>
      </c>
      <c r="I29" s="70" t="s">
        <v>44</v>
      </c>
      <c r="J29" s="70" t="s">
        <v>44</v>
      </c>
      <c r="K29" s="70" t="s">
        <v>44</v>
      </c>
      <c r="L29" s="70" t="s">
        <v>44</v>
      </c>
      <c r="N29" s="70" t="s">
        <v>47</v>
      </c>
      <c r="O29" s="70" t="s">
        <v>0</v>
      </c>
      <c r="P29" s="70" t="s">
        <v>43</v>
      </c>
      <c r="Q29" s="70" t="s">
        <v>43</v>
      </c>
      <c r="R29" s="70" t="s">
        <v>44</v>
      </c>
      <c r="S29" s="70" t="s">
        <v>44</v>
      </c>
      <c r="W29" s="70" t="s">
        <v>47</v>
      </c>
      <c r="X29" s="70" t="s">
        <v>0</v>
      </c>
      <c r="Y29" s="70" t="s">
        <v>43</v>
      </c>
      <c r="Z29" s="70" t="s">
        <v>43</v>
      </c>
      <c r="AA29" s="70" t="s">
        <v>44</v>
      </c>
      <c r="AB29" s="70" t="s">
        <v>44</v>
      </c>
    </row>
    <row r="30" spans="2:28" x14ac:dyDescent="0.25">
      <c r="B30" s="63"/>
      <c r="C30" s="63"/>
      <c r="E30" s="70" t="s">
        <v>1</v>
      </c>
      <c r="F30" s="1">
        <v>1.6484639999999999</v>
      </c>
      <c r="G30" s="7">
        <v>0.58951100000000001</v>
      </c>
      <c r="H30" s="7">
        <v>0.64535799999999999</v>
      </c>
      <c r="I30" s="2">
        <v>1.0717000000000001</v>
      </c>
      <c r="J30" s="2">
        <v>1.0946</v>
      </c>
      <c r="K30" s="2">
        <v>2.54779</v>
      </c>
      <c r="L30" s="2">
        <v>1.0860000000000001</v>
      </c>
      <c r="N30" s="76" t="s">
        <v>1</v>
      </c>
      <c r="O30" s="36">
        <v>1.8262579999999999</v>
      </c>
      <c r="P30" s="86">
        <v>0.58951100000000001</v>
      </c>
      <c r="Q30" s="86">
        <v>0.64535799999999999</v>
      </c>
      <c r="R30" s="36">
        <v>4.908404</v>
      </c>
      <c r="S30" s="36">
        <v>4.4875369999999997</v>
      </c>
      <c r="W30" s="76" t="s">
        <v>1</v>
      </c>
      <c r="X30" s="36">
        <v>1.8262579999999999</v>
      </c>
      <c r="Y30" s="86">
        <v>0.58951100000000001</v>
      </c>
      <c r="Z30" s="86">
        <v>0.64535799999999999</v>
      </c>
      <c r="AA30" s="90">
        <v>3.6174170000000001</v>
      </c>
      <c r="AB30" s="90">
        <v>4.5418479999999999</v>
      </c>
    </row>
    <row r="31" spans="2:28" x14ac:dyDescent="0.25">
      <c r="B31" s="63"/>
      <c r="C31" s="63"/>
      <c r="E31" s="70" t="s">
        <v>2</v>
      </c>
      <c r="F31" s="1">
        <v>1.7445250000000001</v>
      </c>
      <c r="G31" s="7">
        <v>0.76927800000000002</v>
      </c>
      <c r="H31" s="7">
        <v>0.56732199999999999</v>
      </c>
      <c r="I31" s="2">
        <v>2.8203999999999998</v>
      </c>
      <c r="J31" s="2">
        <v>4.9995799999999999</v>
      </c>
      <c r="K31" s="2">
        <v>2.95282</v>
      </c>
      <c r="L31" s="2">
        <v>1.0177</v>
      </c>
      <c r="N31" s="76" t="s">
        <v>2</v>
      </c>
      <c r="O31" s="36">
        <v>1.7519370000000001</v>
      </c>
      <c r="P31" s="86">
        <v>0.76927800000000002</v>
      </c>
      <c r="Q31" s="86">
        <v>0.56732199999999999</v>
      </c>
      <c r="R31" s="36">
        <v>4.770454</v>
      </c>
      <c r="S31" s="36">
        <v>4.8929660000000004</v>
      </c>
      <c r="W31" s="76" t="s">
        <v>2</v>
      </c>
      <c r="X31" s="36">
        <v>1.7519370000000001</v>
      </c>
      <c r="Y31" s="86">
        <v>0.76927800000000002</v>
      </c>
      <c r="Z31" s="86">
        <v>0.56732199999999999</v>
      </c>
      <c r="AA31" s="91">
        <v>3.371521</v>
      </c>
      <c r="AB31" s="91">
        <v>3.8125</v>
      </c>
    </row>
    <row r="32" spans="2:28" x14ac:dyDescent="0.25">
      <c r="B32" s="63"/>
      <c r="C32" s="63"/>
      <c r="E32" s="70" t="s">
        <v>3</v>
      </c>
      <c r="F32" s="1">
        <v>1.5539909999999999</v>
      </c>
      <c r="G32" s="7">
        <v>0.81926200000000005</v>
      </c>
      <c r="H32" s="7">
        <v>0.76833499999999999</v>
      </c>
      <c r="I32" s="2">
        <v>2.8943699999999999</v>
      </c>
      <c r="J32" s="2">
        <v>1.0640000000000001</v>
      </c>
      <c r="K32" s="2">
        <v>2.52</v>
      </c>
      <c r="L32" s="2">
        <v>2.9130099999999999</v>
      </c>
      <c r="N32" s="76" t="s">
        <v>3</v>
      </c>
      <c r="O32" s="36">
        <v>1.7292069999999999</v>
      </c>
      <c r="P32" s="86">
        <v>0.81926200000000005</v>
      </c>
      <c r="Q32" s="86">
        <v>0.76833499999999999</v>
      </c>
      <c r="R32" s="36">
        <v>4.5920949999999996</v>
      </c>
      <c r="S32" s="36">
        <v>4.4890160000000003</v>
      </c>
      <c r="W32" s="76" t="s">
        <v>3</v>
      </c>
      <c r="X32" s="36">
        <v>1.7292069999999999</v>
      </c>
      <c r="Y32" s="86">
        <v>0.81926200000000005</v>
      </c>
      <c r="Z32" s="86">
        <v>0.76833499999999999</v>
      </c>
      <c r="AA32" s="91">
        <v>3.7303419999999998</v>
      </c>
      <c r="AB32" s="91">
        <v>3.6769150000000002</v>
      </c>
    </row>
    <row r="33" spans="2:28" x14ac:dyDescent="0.25">
      <c r="B33" s="63"/>
      <c r="C33" s="63"/>
      <c r="E33" s="70" t="s">
        <v>4</v>
      </c>
      <c r="F33" s="1">
        <v>2.0095339999999999</v>
      </c>
      <c r="G33" s="7">
        <v>0.69573300000000005</v>
      </c>
      <c r="H33" s="7">
        <v>0.70334099999999999</v>
      </c>
      <c r="I33" s="2">
        <v>2.93771</v>
      </c>
      <c r="J33" s="2">
        <v>1.0414000000000001</v>
      </c>
      <c r="K33" s="2">
        <v>2.9405000000000001</v>
      </c>
      <c r="L33" s="2">
        <v>2.7440000000000002</v>
      </c>
      <c r="N33" s="76" t="s">
        <v>4</v>
      </c>
      <c r="O33" s="36">
        <v>1.762672</v>
      </c>
      <c r="P33" s="86">
        <v>0.69573300000000005</v>
      </c>
      <c r="Q33" s="86">
        <v>0.70334099999999999</v>
      </c>
      <c r="R33" s="36">
        <v>4.9343620000000001</v>
      </c>
      <c r="S33" s="36">
        <v>4.6181710000000002</v>
      </c>
      <c r="W33" s="76" t="s">
        <v>4</v>
      </c>
      <c r="X33" s="36">
        <v>1.762672</v>
      </c>
      <c r="Y33" s="86">
        <v>0.69573300000000005</v>
      </c>
      <c r="Z33" s="86">
        <v>0.70334099999999999</v>
      </c>
      <c r="AA33" s="91">
        <v>3.476426</v>
      </c>
      <c r="AB33" s="91">
        <v>4.184869</v>
      </c>
    </row>
    <row r="34" spans="2:28" x14ac:dyDescent="0.25">
      <c r="B34" s="63"/>
      <c r="C34" s="63"/>
      <c r="E34" s="70" t="s">
        <v>5</v>
      </c>
      <c r="F34" s="1">
        <v>1.7004919999999999</v>
      </c>
      <c r="G34" s="7">
        <v>0.71949399999999997</v>
      </c>
      <c r="H34" s="7">
        <v>0.70583499999999999</v>
      </c>
      <c r="I34" s="2">
        <v>2.8426100000000001</v>
      </c>
      <c r="J34" s="2">
        <v>1.51969</v>
      </c>
      <c r="K34" s="2">
        <v>2.6739000000000002</v>
      </c>
      <c r="L34" s="2">
        <v>2.6141000000000001</v>
      </c>
      <c r="N34" s="76" t="s">
        <v>5</v>
      </c>
      <c r="O34" s="36">
        <v>1.706491</v>
      </c>
      <c r="P34" s="86">
        <v>0.71949399999999997</v>
      </c>
      <c r="Q34" s="86">
        <v>0.70583499999999999</v>
      </c>
      <c r="R34" s="36">
        <v>4.880579</v>
      </c>
      <c r="S34" s="36">
        <v>4.7377250000000002</v>
      </c>
      <c r="W34" s="76" t="s">
        <v>5</v>
      </c>
      <c r="X34" s="36">
        <v>1.706491</v>
      </c>
      <c r="Y34" s="86">
        <v>0.71949399999999997</v>
      </c>
      <c r="Z34" s="86">
        <v>0.70583499999999999</v>
      </c>
      <c r="AA34" s="90">
        <v>3.7473010000000002</v>
      </c>
      <c r="AB34" s="91">
        <v>3.964159</v>
      </c>
    </row>
    <row r="35" spans="2:28" x14ac:dyDescent="0.25">
      <c r="B35" s="63"/>
      <c r="C35" s="63"/>
      <c r="E35" s="70" t="s">
        <v>6</v>
      </c>
      <c r="F35" s="1">
        <v>1.8320989999999999</v>
      </c>
      <c r="G35" s="7">
        <v>0.77341099999999996</v>
      </c>
      <c r="H35" s="7">
        <v>0.82530899999999996</v>
      </c>
      <c r="I35" s="2">
        <v>2.1774100000000001</v>
      </c>
      <c r="J35" s="2">
        <v>2.8679999999999999</v>
      </c>
      <c r="K35" s="2">
        <v>4.68926</v>
      </c>
      <c r="L35" s="2">
        <v>1.78</v>
      </c>
      <c r="N35" s="76" t="s">
        <v>6</v>
      </c>
      <c r="O35" s="36">
        <v>1.497382</v>
      </c>
      <c r="P35" s="86">
        <v>0.77341099999999996</v>
      </c>
      <c r="Q35" s="86">
        <v>0.82530899999999996</v>
      </c>
      <c r="R35" s="36">
        <v>4.4721909999999996</v>
      </c>
      <c r="S35" s="36">
        <v>4.9024179999999999</v>
      </c>
      <c r="W35" s="76" t="s">
        <v>6</v>
      </c>
      <c r="X35" s="36">
        <v>1.497382</v>
      </c>
      <c r="Y35" s="86">
        <v>0.77341099999999996</v>
      </c>
      <c r="Z35" s="86">
        <v>0.82530899999999996</v>
      </c>
      <c r="AA35" s="91">
        <v>3.8770709999999999</v>
      </c>
      <c r="AB35" s="91">
        <v>4.1952350000000003</v>
      </c>
    </row>
    <row r="36" spans="2:28" x14ac:dyDescent="0.25">
      <c r="B36" s="63"/>
      <c r="C36" s="63"/>
      <c r="E36" s="70" t="s">
        <v>7</v>
      </c>
      <c r="F36" s="1">
        <v>1.563704</v>
      </c>
      <c r="G36" s="7">
        <v>0.78503699999999998</v>
      </c>
      <c r="H36" s="7">
        <v>0.87044299999999997</v>
      </c>
      <c r="I36" s="2">
        <v>1.0629999999999999</v>
      </c>
      <c r="J36" s="2">
        <v>2.0194000000000001</v>
      </c>
      <c r="K36" s="2">
        <v>2.0209999999999999</v>
      </c>
      <c r="L36" s="2">
        <v>1.14893</v>
      </c>
      <c r="N36" s="76" t="s">
        <v>7</v>
      </c>
      <c r="O36" s="36">
        <v>1.365964</v>
      </c>
      <c r="P36" s="86">
        <v>0.78503699999999998</v>
      </c>
      <c r="Q36" s="86">
        <v>0.87044299999999997</v>
      </c>
      <c r="R36" s="36">
        <v>4.6794960000000003</v>
      </c>
      <c r="S36" s="36">
        <v>4.9460410000000001</v>
      </c>
      <c r="W36" s="76" t="s">
        <v>7</v>
      </c>
      <c r="X36" s="36">
        <v>1.365964</v>
      </c>
      <c r="Y36" s="86">
        <v>0.78503699999999998</v>
      </c>
      <c r="Z36" s="86">
        <v>0.87044299999999997</v>
      </c>
      <c r="AA36" s="91">
        <v>3.9442900000000001</v>
      </c>
      <c r="AB36" s="91">
        <v>3.9815019999999999</v>
      </c>
    </row>
    <row r="37" spans="2:28" ht="15.75" thickBot="1" x14ac:dyDescent="0.3">
      <c r="B37" s="92" t="s">
        <v>11</v>
      </c>
      <c r="C37" s="63">
        <f>(3*H39)+H38</f>
        <v>0.96960825081431434</v>
      </c>
      <c r="E37" s="71" t="s">
        <v>8</v>
      </c>
      <c r="F37" s="4">
        <v>1.4974689999999999</v>
      </c>
      <c r="G37" s="8">
        <v>0.65551000000000004</v>
      </c>
      <c r="H37" s="8">
        <v>0.70872400000000002</v>
      </c>
      <c r="I37" s="2">
        <v>1.0533999999999999</v>
      </c>
      <c r="J37" s="5">
        <v>4.1939000000000002</v>
      </c>
      <c r="K37" s="5">
        <v>1.8939999999999999</v>
      </c>
      <c r="L37" s="5">
        <v>3.87</v>
      </c>
      <c r="N37" s="78" t="s">
        <v>8</v>
      </c>
      <c r="O37" s="36">
        <v>1.6763140000000001</v>
      </c>
      <c r="P37" s="89">
        <v>0.65551000000000004</v>
      </c>
      <c r="Q37" s="89">
        <v>0.70872400000000002</v>
      </c>
      <c r="R37" s="36">
        <v>4.3627880000000001</v>
      </c>
      <c r="S37" s="36">
        <v>4.3296609999999998</v>
      </c>
      <c r="W37" s="78" t="s">
        <v>8</v>
      </c>
      <c r="X37" s="36">
        <v>1.6763140000000001</v>
      </c>
      <c r="Y37" s="89">
        <v>0.65551000000000004</v>
      </c>
      <c r="Z37" s="89">
        <v>0.70872400000000002</v>
      </c>
      <c r="AA37" s="91">
        <v>3.7980670000000001</v>
      </c>
      <c r="AB37" s="91">
        <v>3.9860129999999998</v>
      </c>
    </row>
    <row r="38" spans="2:28" x14ac:dyDescent="0.25">
      <c r="B38" s="92" t="s">
        <v>12</v>
      </c>
      <c r="C38" s="63">
        <f>2*C37</f>
        <v>1.9392165016286287</v>
      </c>
      <c r="E38" s="72" t="s">
        <v>30</v>
      </c>
      <c r="F38" s="30"/>
      <c r="G38" s="22"/>
      <c r="H38" s="9">
        <f>AVERAGE(G30:H37)</f>
        <v>0.72511893749999989</v>
      </c>
      <c r="I38" s="24"/>
      <c r="J38" s="25"/>
      <c r="K38" s="26"/>
      <c r="L38" s="14">
        <f>AVERAGE(I30:L37)</f>
        <v>2.3460681250000004</v>
      </c>
      <c r="N38" s="72" t="s">
        <v>30</v>
      </c>
      <c r="O38" s="41"/>
      <c r="P38" s="80"/>
      <c r="Q38" s="84">
        <f>AVERAGE(P30:Q37)</f>
        <v>0.72511893749999989</v>
      </c>
      <c r="R38" s="37"/>
      <c r="S38" s="82">
        <f>AVERAGE(R30:S37)</f>
        <v>4.6877439999999995</v>
      </c>
      <c r="W38" s="72" t="s">
        <v>30</v>
      </c>
      <c r="X38" s="41"/>
      <c r="Y38" s="80"/>
      <c r="Z38" s="84">
        <f>AVERAGE(Y30:Z37)</f>
        <v>0.72511893749999989</v>
      </c>
      <c r="AA38" s="37"/>
      <c r="AB38" s="82">
        <f>AVERAGE(AA30:AB37)</f>
        <v>3.8690922500000005</v>
      </c>
    </row>
    <row r="39" spans="2:28" x14ac:dyDescent="0.25">
      <c r="B39" s="92" t="s">
        <v>13</v>
      </c>
      <c r="C39" s="63">
        <f>4*C37</f>
        <v>3.8784330032572574</v>
      </c>
      <c r="E39" s="70" t="s">
        <v>31</v>
      </c>
      <c r="F39" s="31"/>
      <c r="G39" s="23"/>
      <c r="H39" s="7">
        <f>_xlfn.STDEV.P(G30:H37)</f>
        <v>8.149643777143814E-2</v>
      </c>
      <c r="I39" s="27"/>
      <c r="J39" s="28"/>
      <c r="K39" s="29"/>
      <c r="L39" s="13">
        <f>_xlfn.STDEV.P(I30:L37)</f>
        <v>1.0782216880454045</v>
      </c>
      <c r="N39" s="70" t="s">
        <v>31</v>
      </c>
      <c r="O39" s="39"/>
      <c r="P39" s="85"/>
      <c r="Q39" s="86">
        <f>_xlfn.STDEV.P(P30:Q37)</f>
        <v>8.149643777143814E-2</v>
      </c>
      <c r="R39" s="38"/>
      <c r="S39" s="87">
        <f>_xlfn.STDEV.P(R30:S37)</f>
        <v>0.20689214392407468</v>
      </c>
      <c r="W39" s="70" t="s">
        <v>31</v>
      </c>
      <c r="X39" s="39"/>
      <c r="Y39" s="85"/>
      <c r="Z39" s="86">
        <f>_xlfn.STDEV.P(Y30:Z37)</f>
        <v>8.149643777143814E-2</v>
      </c>
      <c r="AA39" s="38"/>
      <c r="AB39" s="87">
        <f>_xlfn.STDEV.P(AA30:AB37)</f>
        <v>0.27884978931417981</v>
      </c>
    </row>
    <row r="40" spans="2:28" x14ac:dyDescent="0.25">
      <c r="B40" s="63"/>
      <c r="C40" s="63"/>
    </row>
    <row r="41" spans="2:28" x14ac:dyDescent="0.25">
      <c r="B41" s="63"/>
      <c r="C41" s="63"/>
      <c r="E41" s="70" t="s">
        <v>48</v>
      </c>
      <c r="F41" s="70" t="s">
        <v>0</v>
      </c>
      <c r="G41" s="70" t="s">
        <v>43</v>
      </c>
      <c r="H41" s="70" t="s">
        <v>43</v>
      </c>
      <c r="I41" s="70" t="s">
        <v>44</v>
      </c>
      <c r="J41" s="70" t="s">
        <v>44</v>
      </c>
      <c r="K41" s="70" t="s">
        <v>44</v>
      </c>
      <c r="L41" s="70" t="s">
        <v>44</v>
      </c>
      <c r="N41" s="70" t="s">
        <v>48</v>
      </c>
      <c r="O41" s="70" t="s">
        <v>0</v>
      </c>
      <c r="P41" s="70" t="s">
        <v>43</v>
      </c>
      <c r="Q41" s="70" t="s">
        <v>43</v>
      </c>
      <c r="R41" s="70" t="s">
        <v>44</v>
      </c>
      <c r="S41" s="70" t="s">
        <v>44</v>
      </c>
      <c r="W41" s="70" t="s">
        <v>48</v>
      </c>
      <c r="X41" s="70" t="s">
        <v>0</v>
      </c>
      <c r="Y41" s="70" t="s">
        <v>43</v>
      </c>
      <c r="Z41" s="70" t="s">
        <v>43</v>
      </c>
      <c r="AA41" s="70" t="s">
        <v>44</v>
      </c>
      <c r="AB41" s="70" t="s">
        <v>44</v>
      </c>
    </row>
    <row r="42" spans="2:28" x14ac:dyDescent="0.25">
      <c r="B42" s="63"/>
      <c r="C42" s="63"/>
      <c r="E42" s="70" t="s">
        <v>1</v>
      </c>
      <c r="F42" s="1">
        <v>1.0225759999999999</v>
      </c>
      <c r="G42" s="7">
        <v>0.58951100000000001</v>
      </c>
      <c r="H42" s="7">
        <v>0.64535799999999999</v>
      </c>
      <c r="I42" s="2">
        <v>1.5765389999999999</v>
      </c>
      <c r="J42" s="2">
        <v>2.1981929999999998</v>
      </c>
      <c r="K42" s="2">
        <v>1.9698990000000001</v>
      </c>
      <c r="L42" s="2">
        <v>1.975635</v>
      </c>
      <c r="N42" s="76" t="s">
        <v>1</v>
      </c>
      <c r="O42" s="36">
        <v>2.9559470000000001</v>
      </c>
      <c r="P42" s="86">
        <v>0.58951100000000001</v>
      </c>
      <c r="Q42" s="86">
        <v>0.64535799999999999</v>
      </c>
      <c r="R42" s="36">
        <v>2.83935</v>
      </c>
      <c r="S42" s="36">
        <v>3.3050259999999998</v>
      </c>
      <c r="W42" s="76" t="s">
        <v>1</v>
      </c>
      <c r="X42" s="36">
        <v>1.6251340000000001</v>
      </c>
      <c r="Y42" s="86">
        <v>0.58951100000000001</v>
      </c>
      <c r="Z42" s="86">
        <v>0.64535799999999999</v>
      </c>
      <c r="AA42" s="90">
        <v>3.3229850000000001</v>
      </c>
      <c r="AB42" s="90">
        <v>3.270524</v>
      </c>
    </row>
    <row r="43" spans="2:28" x14ac:dyDescent="0.25">
      <c r="B43" s="63"/>
      <c r="C43" s="63"/>
      <c r="E43" s="70" t="s">
        <v>2</v>
      </c>
      <c r="F43" s="1">
        <v>1.0441309999999999</v>
      </c>
      <c r="G43" s="7">
        <v>0.76927800000000002</v>
      </c>
      <c r="H43" s="7">
        <v>0.56732199999999999</v>
      </c>
      <c r="I43" s="2">
        <v>1.806964</v>
      </c>
      <c r="J43" s="2">
        <v>2.3066270000000002</v>
      </c>
      <c r="K43" s="2">
        <v>2.2308349999999999</v>
      </c>
      <c r="L43" s="2">
        <v>2.1952310000000002</v>
      </c>
      <c r="N43" s="76" t="s">
        <v>2</v>
      </c>
      <c r="O43" s="36">
        <v>2.438409</v>
      </c>
      <c r="P43" s="86">
        <v>0.76927800000000002</v>
      </c>
      <c r="Q43" s="86">
        <v>0.56732199999999999</v>
      </c>
      <c r="R43" s="36">
        <v>3.1535120000000001</v>
      </c>
      <c r="S43" s="36">
        <v>3.0570339999999998</v>
      </c>
      <c r="W43" s="76" t="s">
        <v>2</v>
      </c>
      <c r="X43" s="36">
        <v>1.680949</v>
      </c>
      <c r="Y43" s="86">
        <v>0.76927800000000002</v>
      </c>
      <c r="Z43" s="86">
        <v>0.56732199999999999</v>
      </c>
      <c r="AA43" s="91">
        <v>2.8576359999999998</v>
      </c>
      <c r="AB43" s="91">
        <v>3.3284150000000001</v>
      </c>
    </row>
    <row r="44" spans="2:28" x14ac:dyDescent="0.25">
      <c r="B44" s="63"/>
      <c r="C44" s="63"/>
      <c r="E44" s="70" t="s">
        <v>3</v>
      </c>
      <c r="F44" s="1">
        <v>0.89282300000000003</v>
      </c>
      <c r="G44" s="7">
        <v>0.81926200000000005</v>
      </c>
      <c r="H44" s="7">
        <v>0.76833499999999999</v>
      </c>
      <c r="I44" s="2">
        <v>1.6392</v>
      </c>
      <c r="J44" s="2">
        <v>2.0388760000000001</v>
      </c>
      <c r="K44" s="2">
        <v>1.932172</v>
      </c>
      <c r="L44" s="2">
        <v>2.3329689999999998</v>
      </c>
      <c r="N44" s="76" t="s">
        <v>3</v>
      </c>
      <c r="O44" s="36">
        <v>1.9815719999999999</v>
      </c>
      <c r="P44" s="86">
        <v>0.81926200000000005</v>
      </c>
      <c r="Q44" s="86">
        <v>0.76833499999999999</v>
      </c>
      <c r="R44" s="36">
        <v>2.8360400000000001</v>
      </c>
      <c r="S44" s="36">
        <v>3.0821369999999999</v>
      </c>
      <c r="W44" s="76" t="s">
        <v>3</v>
      </c>
      <c r="X44" s="36">
        <v>1.451438</v>
      </c>
      <c r="Y44" s="86">
        <v>0.81926200000000005</v>
      </c>
      <c r="Z44" s="86">
        <v>0.76833499999999999</v>
      </c>
      <c r="AA44" s="91">
        <v>3.6258400000000002</v>
      </c>
      <c r="AB44" s="91">
        <v>3.0156260000000001</v>
      </c>
    </row>
    <row r="45" spans="2:28" x14ac:dyDescent="0.25">
      <c r="B45" s="63"/>
      <c r="C45" s="63"/>
      <c r="E45" s="70" t="s">
        <v>4</v>
      </c>
      <c r="F45" s="1">
        <v>0.88999600000000001</v>
      </c>
      <c r="G45" s="7">
        <v>0.69573300000000005</v>
      </c>
      <c r="H45" s="7">
        <v>0.70334099999999999</v>
      </c>
      <c r="I45" s="2">
        <v>1.5734669999999999</v>
      </c>
      <c r="J45" s="2">
        <v>2.2835899999999998</v>
      </c>
      <c r="K45" s="2">
        <v>2.4308800000000002</v>
      </c>
      <c r="L45" s="2">
        <v>2.218661</v>
      </c>
      <c r="N45" s="76" t="s">
        <v>4</v>
      </c>
      <c r="O45" s="36">
        <v>2.0154339999999999</v>
      </c>
      <c r="P45" s="86">
        <v>0.69573300000000005</v>
      </c>
      <c r="Q45" s="86">
        <v>0.70334099999999999</v>
      </c>
      <c r="R45" s="36">
        <v>3.1672020000000001</v>
      </c>
      <c r="S45" s="36">
        <v>3.4593129999999999</v>
      </c>
      <c r="W45" s="76" t="s">
        <v>4</v>
      </c>
      <c r="X45" s="36">
        <v>1.697071</v>
      </c>
      <c r="Y45" s="86">
        <v>0.69573300000000005</v>
      </c>
      <c r="Z45" s="86">
        <v>0.70334099999999999</v>
      </c>
      <c r="AA45" s="91">
        <v>2.5764879999999999</v>
      </c>
      <c r="AB45" s="91">
        <v>3.272688</v>
      </c>
    </row>
    <row r="46" spans="2:28" x14ac:dyDescent="0.25">
      <c r="B46" s="63"/>
      <c r="C46" s="63"/>
      <c r="E46" s="70" t="s">
        <v>5</v>
      </c>
      <c r="F46" s="1">
        <v>0.91377799999999998</v>
      </c>
      <c r="G46" s="7">
        <v>0.71949399999999997</v>
      </c>
      <c r="H46" s="7">
        <v>0.70583499999999999</v>
      </c>
      <c r="I46" s="2">
        <v>1.6566940000000001</v>
      </c>
      <c r="J46" s="2">
        <v>2.126315</v>
      </c>
      <c r="K46" s="2">
        <v>2.8011430000000002</v>
      </c>
      <c r="L46" s="2">
        <v>2.1843460000000001</v>
      </c>
      <c r="N46" s="76" t="s">
        <v>5</v>
      </c>
      <c r="O46" s="36">
        <v>1.3793869999999999</v>
      </c>
      <c r="P46" s="86">
        <v>0.71949399999999997</v>
      </c>
      <c r="Q46" s="86">
        <v>0.70583499999999999</v>
      </c>
      <c r="R46" s="36">
        <v>3.0570339999999998</v>
      </c>
      <c r="S46" s="36">
        <v>2.781577</v>
      </c>
      <c r="W46" s="76" t="s">
        <v>5</v>
      </c>
      <c r="X46" s="36">
        <v>1.6993940000000001</v>
      </c>
      <c r="Y46" s="86">
        <v>0.71949399999999997</v>
      </c>
      <c r="Z46" s="86">
        <v>0.70583499999999999</v>
      </c>
      <c r="AA46" s="90">
        <v>2.779995</v>
      </c>
      <c r="AB46" s="91">
        <v>3.8222900000000002</v>
      </c>
    </row>
    <row r="47" spans="2:28" x14ac:dyDescent="0.25">
      <c r="B47" s="63"/>
      <c r="C47" s="63"/>
      <c r="E47" s="70" t="s">
        <v>6</v>
      </c>
      <c r="F47" s="1">
        <v>0.82257599999999997</v>
      </c>
      <c r="G47" s="7">
        <v>0.77341099999999996</v>
      </c>
      <c r="H47" s="7">
        <v>0.82530899999999996</v>
      </c>
      <c r="I47" s="2">
        <v>1.4754719999999999</v>
      </c>
      <c r="J47" s="2">
        <v>1.958672</v>
      </c>
      <c r="K47" s="2">
        <v>2.6124700000000001</v>
      </c>
      <c r="L47" s="2">
        <v>2.1976469999999999</v>
      </c>
      <c r="N47" s="76" t="s">
        <v>6</v>
      </c>
      <c r="O47" s="36">
        <v>1.3802829999999999</v>
      </c>
      <c r="P47" s="86">
        <v>0.77341099999999996</v>
      </c>
      <c r="Q47" s="86">
        <v>0.82530899999999996</v>
      </c>
      <c r="R47" s="36">
        <v>2.871372</v>
      </c>
      <c r="S47" s="36">
        <v>3.4014000000000002</v>
      </c>
      <c r="W47" s="76" t="s">
        <v>6</v>
      </c>
      <c r="X47" s="36">
        <v>1.326424</v>
      </c>
      <c r="Y47" s="86">
        <v>0.77341099999999996</v>
      </c>
      <c r="Z47" s="86">
        <v>0.82530899999999996</v>
      </c>
      <c r="AA47" s="91">
        <v>2.822273</v>
      </c>
      <c r="AB47" s="91">
        <v>3.8843209999999999</v>
      </c>
    </row>
    <row r="48" spans="2:28" x14ac:dyDescent="0.25">
      <c r="B48" s="63"/>
      <c r="C48" s="63"/>
      <c r="E48" s="70" t="s">
        <v>7</v>
      </c>
      <c r="F48" s="1">
        <v>1.2677149999999999</v>
      </c>
      <c r="G48" s="7">
        <v>0.78503699999999998</v>
      </c>
      <c r="H48" s="7">
        <v>0.87044299999999997</v>
      </c>
      <c r="I48" s="2">
        <v>1.467781</v>
      </c>
      <c r="J48" s="2">
        <v>2.1036990000000002</v>
      </c>
      <c r="K48" s="2">
        <v>2.6930580000000002</v>
      </c>
      <c r="L48" s="2">
        <v>2.207773</v>
      </c>
      <c r="N48" s="76" t="s">
        <v>7</v>
      </c>
      <c r="O48" s="36">
        <v>1.4045300000000001</v>
      </c>
      <c r="P48" s="86">
        <v>0.78503699999999998</v>
      </c>
      <c r="Q48" s="86">
        <v>0.87044299999999997</v>
      </c>
      <c r="R48" s="36">
        <v>3.0229080000000002</v>
      </c>
      <c r="S48" s="36">
        <v>2.7748249999999999</v>
      </c>
      <c r="W48" s="76" t="s">
        <v>7</v>
      </c>
      <c r="X48" s="36">
        <v>1.4081079999999999</v>
      </c>
      <c r="Y48" s="86">
        <v>0.78503699999999998</v>
      </c>
      <c r="Z48" s="86">
        <v>0.87044299999999997</v>
      </c>
      <c r="AA48" s="91">
        <v>2.9091269999999998</v>
      </c>
      <c r="AB48" s="91">
        <v>3.1618330000000001</v>
      </c>
    </row>
    <row r="49" spans="2:28" ht="15.75" thickBot="1" x14ac:dyDescent="0.3">
      <c r="B49" s="92" t="s">
        <v>11</v>
      </c>
      <c r="C49" s="63">
        <f>(3*H51)+H50</f>
        <v>0.96960825081431434</v>
      </c>
      <c r="E49" s="71" t="s">
        <v>8</v>
      </c>
      <c r="F49" s="4">
        <v>1.5688439999999999</v>
      </c>
      <c r="G49" s="8">
        <v>0.65551000000000004</v>
      </c>
      <c r="H49" s="8">
        <v>0.70872400000000002</v>
      </c>
      <c r="I49" s="2">
        <v>1.5885419999999999</v>
      </c>
      <c r="J49" s="5">
        <v>1.935988</v>
      </c>
      <c r="K49" s="5">
        <v>2.6138810000000001</v>
      </c>
      <c r="L49" s="5">
        <v>2.473859</v>
      </c>
      <c r="N49" s="78" t="s">
        <v>8</v>
      </c>
      <c r="O49" s="36">
        <v>1.79091</v>
      </c>
      <c r="P49" s="89">
        <v>0.65551000000000004</v>
      </c>
      <c r="Q49" s="89">
        <v>0.70872400000000002</v>
      </c>
      <c r="R49" s="36">
        <v>3.43004</v>
      </c>
      <c r="S49" s="36">
        <v>3.4045169999999998</v>
      </c>
      <c r="W49" s="78" t="s">
        <v>8</v>
      </c>
      <c r="X49" s="36">
        <v>1.3874660000000001</v>
      </c>
      <c r="Y49" s="89">
        <v>0.65551000000000004</v>
      </c>
      <c r="Z49" s="89">
        <v>0.70872400000000002</v>
      </c>
      <c r="AA49" s="91">
        <v>2.7256930000000001</v>
      </c>
      <c r="AB49" s="91">
        <v>3.895356</v>
      </c>
    </row>
    <row r="50" spans="2:28" x14ac:dyDescent="0.25">
      <c r="B50" s="92" t="s">
        <v>12</v>
      </c>
      <c r="C50" s="63">
        <f>2*C49</f>
        <v>1.9392165016286287</v>
      </c>
      <c r="E50" s="72" t="s">
        <v>30</v>
      </c>
      <c r="F50" s="20"/>
      <c r="G50" s="22"/>
      <c r="H50" s="9">
        <f>AVERAGE(G42:H49)</f>
        <v>0.72511893749999989</v>
      </c>
      <c r="I50" s="24"/>
      <c r="J50" s="25"/>
      <c r="K50" s="26"/>
      <c r="L50" s="14">
        <f>AVERAGE(I42:L49)</f>
        <v>2.0877211875000001</v>
      </c>
      <c r="N50" s="72" t="s">
        <v>30</v>
      </c>
      <c r="O50" s="41"/>
      <c r="P50" s="80"/>
      <c r="Q50" s="84">
        <f>AVERAGE(P42:Q49)</f>
        <v>0.72511893749999989</v>
      </c>
      <c r="R50" s="37"/>
      <c r="S50" s="82">
        <f>AVERAGE(R42:S49)</f>
        <v>3.1027054375000001</v>
      </c>
      <c r="W50" s="72" t="s">
        <v>30</v>
      </c>
      <c r="X50" s="41">
        <f>AVERAGE(X42:X49)</f>
        <v>1.5344980000000001</v>
      </c>
      <c r="Y50" s="80"/>
      <c r="Z50" s="84">
        <f>AVERAGE(Y42:Z49)</f>
        <v>0.72511893749999989</v>
      </c>
      <c r="AA50" s="37"/>
      <c r="AB50" s="82">
        <f>AVERAGE(AA42:AB49)</f>
        <v>3.2044431250000001</v>
      </c>
    </row>
    <row r="51" spans="2:28" x14ac:dyDescent="0.25">
      <c r="B51" s="92" t="s">
        <v>13</v>
      </c>
      <c r="C51" s="63">
        <f>4*C49</f>
        <v>3.8784330032572574</v>
      </c>
      <c r="E51" s="70" t="s">
        <v>31</v>
      </c>
      <c r="F51" s="21"/>
      <c r="G51" s="23"/>
      <c r="H51" s="7">
        <f>_xlfn.STDEV.P(G42:H49)</f>
        <v>8.149643777143814E-2</v>
      </c>
      <c r="I51" s="27"/>
      <c r="J51" s="28"/>
      <c r="K51" s="29"/>
      <c r="L51" s="13">
        <f>_xlfn.STDEV.P(I42:L49)</f>
        <v>0.35498545473639065</v>
      </c>
      <c r="N51" s="70" t="s">
        <v>31</v>
      </c>
      <c r="O51" s="39"/>
      <c r="P51" s="85"/>
      <c r="Q51" s="86">
        <f>_xlfn.STDEV.P(P42:Q49)</f>
        <v>8.149643777143814E-2</v>
      </c>
      <c r="R51" s="38"/>
      <c r="S51" s="87">
        <f>_xlfn.STDEV.P(R42:S49)</f>
        <v>0.23423725442806079</v>
      </c>
      <c r="W51" s="70" t="s">
        <v>31</v>
      </c>
      <c r="X51" s="39">
        <f>_xlfn.STDEV.P(X42:X49)</f>
        <v>0.14623185581551648</v>
      </c>
      <c r="Y51" s="85"/>
      <c r="Z51" s="86">
        <f>_xlfn.STDEV.P(Y42:Z49)</f>
        <v>8.149643777143814E-2</v>
      </c>
      <c r="AA51" s="38"/>
      <c r="AB51" s="87">
        <f>_xlfn.STDEV.P(AA42:AB49)</f>
        <v>0.41322237668020106</v>
      </c>
    </row>
  </sheetData>
  <mergeCells count="39">
    <mergeCell ref="F50:F51"/>
    <mergeCell ref="G50:G51"/>
    <mergeCell ref="I50:K51"/>
    <mergeCell ref="F38:F39"/>
    <mergeCell ref="G38:G39"/>
    <mergeCell ref="I38:K39"/>
    <mergeCell ref="O38:O39"/>
    <mergeCell ref="P38:P39"/>
    <mergeCell ref="R38:R39"/>
    <mergeCell ref="X38:X39"/>
    <mergeCell ref="Y38:Y39"/>
    <mergeCell ref="AA38:AA39"/>
    <mergeCell ref="O50:O51"/>
    <mergeCell ref="P50:P51"/>
    <mergeCell ref="R50:R51"/>
    <mergeCell ref="F25:F26"/>
    <mergeCell ref="G25:G26"/>
    <mergeCell ref="I25:K26"/>
    <mergeCell ref="O25:O26"/>
    <mergeCell ref="P25:P26"/>
    <mergeCell ref="R25:R26"/>
    <mergeCell ref="X25:X26"/>
    <mergeCell ref="Y25:Y26"/>
    <mergeCell ref="AA25:AA26"/>
    <mergeCell ref="X50:X51"/>
    <mergeCell ref="Y50:Y51"/>
    <mergeCell ref="AA50:AA51"/>
    <mergeCell ref="E1:L1"/>
    <mergeCell ref="F12:F13"/>
    <mergeCell ref="G12:G13"/>
    <mergeCell ref="I12:K13"/>
    <mergeCell ref="O12:O13"/>
    <mergeCell ref="P12:P13"/>
    <mergeCell ref="R12:R13"/>
    <mergeCell ref="X12:X13"/>
    <mergeCell ref="Y12:Y13"/>
    <mergeCell ref="AA12:AA13"/>
    <mergeCell ref="N1:S1"/>
    <mergeCell ref="W1:AB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zoomScale="85" zoomScaleNormal="85" workbookViewId="0">
      <selection activeCell="C21" sqref="C21"/>
    </sheetView>
  </sheetViews>
  <sheetFormatPr defaultRowHeight="15" x14ac:dyDescent="0.25"/>
  <cols>
    <col min="3" max="3" width="26.85546875" customWidth="1"/>
    <col min="4" max="4" width="25.140625" bestFit="1" customWidth="1"/>
    <col min="5" max="5" width="19.140625" bestFit="1" customWidth="1"/>
    <col min="6" max="6" width="13.7109375" bestFit="1" customWidth="1"/>
    <col min="7" max="7" width="19.140625" bestFit="1" customWidth="1"/>
    <col min="9" max="9" width="19.140625" bestFit="1" customWidth="1"/>
  </cols>
  <sheetData>
    <row r="2" spans="2:10" ht="15.75" thickBot="1" x14ac:dyDescent="0.3">
      <c r="C2" s="16"/>
      <c r="D2" s="16"/>
      <c r="E2" s="16"/>
      <c r="F2" s="16"/>
      <c r="G2" s="16"/>
      <c r="H2" s="16"/>
      <c r="I2" s="16"/>
    </row>
    <row r="3" spans="2:10" ht="15.75" thickBot="1" x14ac:dyDescent="0.3">
      <c r="C3" s="32" t="s">
        <v>25</v>
      </c>
      <c r="D3" s="40" t="s">
        <v>26</v>
      </c>
      <c r="E3" s="40"/>
      <c r="F3" s="40"/>
      <c r="G3" s="40"/>
      <c r="H3" s="40"/>
      <c r="I3" s="40"/>
      <c r="J3" s="15"/>
    </row>
    <row r="4" spans="2:10" x14ac:dyDescent="0.25">
      <c r="B4" s="15"/>
      <c r="C4" s="50"/>
      <c r="D4" s="32" t="s">
        <v>27</v>
      </c>
      <c r="E4" s="61"/>
      <c r="F4" s="50" t="s">
        <v>28</v>
      </c>
      <c r="G4" s="62"/>
      <c r="H4" s="50" t="s">
        <v>29</v>
      </c>
      <c r="I4" s="50"/>
      <c r="J4" s="15"/>
    </row>
    <row r="5" spans="2:10" ht="15.75" thickBot="1" x14ac:dyDescent="0.3">
      <c r="C5" s="51"/>
      <c r="D5" s="52" t="s">
        <v>30</v>
      </c>
      <c r="E5" s="57" t="s">
        <v>31</v>
      </c>
      <c r="F5" s="46" t="s">
        <v>30</v>
      </c>
      <c r="G5" s="60" t="s">
        <v>31</v>
      </c>
      <c r="H5" s="46" t="s">
        <v>30</v>
      </c>
      <c r="I5" s="49" t="s">
        <v>31</v>
      </c>
      <c r="J5" s="15"/>
    </row>
    <row r="6" spans="2:10" x14ac:dyDescent="0.25">
      <c r="C6" s="55" t="s">
        <v>34</v>
      </c>
      <c r="D6" s="34">
        <v>2.1</v>
      </c>
      <c r="E6" s="58">
        <v>0.4</v>
      </c>
      <c r="F6" s="56">
        <v>3.1</v>
      </c>
      <c r="G6" s="58">
        <v>0.2</v>
      </c>
      <c r="H6" s="56">
        <v>3.2</v>
      </c>
      <c r="I6" s="47">
        <v>0.4</v>
      </c>
      <c r="J6" s="15"/>
    </row>
    <row r="7" spans="2:10" x14ac:dyDescent="0.25">
      <c r="C7" s="53" t="s">
        <v>33</v>
      </c>
      <c r="D7" s="36">
        <v>2.2999999999999998</v>
      </c>
      <c r="E7" s="59">
        <v>1.2</v>
      </c>
      <c r="F7" s="45">
        <v>4.7</v>
      </c>
      <c r="G7" s="59">
        <v>0.2</v>
      </c>
      <c r="H7" s="45">
        <v>3.9</v>
      </c>
      <c r="I7" s="48">
        <v>0.3</v>
      </c>
      <c r="J7" s="15"/>
    </row>
    <row r="8" spans="2:10" x14ac:dyDescent="0.25">
      <c r="C8" s="53" t="s">
        <v>35</v>
      </c>
      <c r="D8" s="36">
        <v>1.7</v>
      </c>
      <c r="E8" s="59">
        <v>0.2</v>
      </c>
      <c r="F8" s="45">
        <v>1.2</v>
      </c>
      <c r="G8" s="59">
        <v>0</v>
      </c>
      <c r="H8" s="45">
        <v>1.2</v>
      </c>
      <c r="I8" s="48">
        <v>0.3</v>
      </c>
    </row>
    <row r="9" spans="2:10" ht="15.75" thickBot="1" x14ac:dyDescent="0.3">
      <c r="C9" s="54" t="s">
        <v>32</v>
      </c>
      <c r="D9" s="33">
        <v>1.7</v>
      </c>
      <c r="E9" s="60">
        <v>0.3</v>
      </c>
      <c r="F9" s="46">
        <v>3.1</v>
      </c>
      <c r="G9" s="60">
        <v>0.2</v>
      </c>
      <c r="H9" s="46">
        <v>3.4</v>
      </c>
      <c r="I9" s="49">
        <v>0.7</v>
      </c>
      <c r="J9" s="15"/>
    </row>
    <row r="10" spans="2:10" x14ac:dyDescent="0.25">
      <c r="C10" s="43"/>
    </row>
    <row r="16" spans="2:10" ht="15.75" thickBot="1" x14ac:dyDescent="0.3">
      <c r="C16" s="16"/>
      <c r="D16" s="16"/>
      <c r="E16" s="16"/>
      <c r="F16" s="16"/>
      <c r="G16" s="16"/>
    </row>
    <row r="17" spans="2:8" ht="15.75" thickBot="1" x14ac:dyDescent="0.3">
      <c r="C17" s="67" t="s">
        <v>36</v>
      </c>
      <c r="D17" s="65" t="s">
        <v>25</v>
      </c>
      <c r="E17" s="65" t="s">
        <v>37</v>
      </c>
      <c r="F17" s="65" t="s">
        <v>38</v>
      </c>
      <c r="G17" s="68" t="s">
        <v>39</v>
      </c>
      <c r="H17" s="15"/>
    </row>
    <row r="18" spans="2:8" x14ac:dyDescent="0.25">
      <c r="C18" s="44" t="s">
        <v>14</v>
      </c>
      <c r="D18" s="64" t="s">
        <v>15</v>
      </c>
      <c r="E18" s="34" t="s">
        <v>22</v>
      </c>
      <c r="F18" s="34" t="s">
        <v>23</v>
      </c>
      <c r="G18" s="69" t="s">
        <v>23</v>
      </c>
    </row>
    <row r="19" spans="2:8" x14ac:dyDescent="0.25">
      <c r="C19" s="45" t="s">
        <v>16</v>
      </c>
      <c r="D19" s="35" t="s">
        <v>17</v>
      </c>
      <c r="E19" s="36" t="s">
        <v>22</v>
      </c>
      <c r="F19" s="36" t="s">
        <v>22</v>
      </c>
      <c r="G19" s="48" t="s">
        <v>22</v>
      </c>
      <c r="H19" s="15"/>
    </row>
    <row r="20" spans="2:8" x14ac:dyDescent="0.25">
      <c r="C20" s="45" t="s">
        <v>18</v>
      </c>
      <c r="D20" s="35" t="s">
        <v>19</v>
      </c>
      <c r="E20" s="36" t="s">
        <v>23</v>
      </c>
      <c r="F20" s="36" t="s">
        <v>24</v>
      </c>
      <c r="G20" s="48" t="s">
        <v>24</v>
      </c>
      <c r="H20" s="15"/>
    </row>
    <row r="21" spans="2:8" ht="15.75" thickBot="1" x14ac:dyDescent="0.3">
      <c r="B21" s="15"/>
      <c r="C21" s="46" t="s">
        <v>20</v>
      </c>
      <c r="D21" s="66" t="s">
        <v>21</v>
      </c>
      <c r="E21" s="33" t="s">
        <v>23</v>
      </c>
      <c r="F21" s="33" t="s">
        <v>23</v>
      </c>
      <c r="G21" s="49" t="s">
        <v>23</v>
      </c>
      <c r="H21" s="15"/>
    </row>
    <row r="22" spans="2:8" x14ac:dyDescent="0.25">
      <c r="C22" s="63"/>
      <c r="D22" s="63"/>
      <c r="E22" s="63"/>
      <c r="F22" s="63"/>
      <c r="G22" s="63"/>
    </row>
    <row r="23" spans="2:8" x14ac:dyDescent="0.25">
      <c r="C23" s="63"/>
      <c r="D23" s="63"/>
      <c r="E23" s="63"/>
      <c r="F23" s="63"/>
      <c r="G23" s="63"/>
    </row>
  </sheetData>
  <mergeCells count="5">
    <mergeCell ref="C3:C5"/>
    <mergeCell ref="D3:I3"/>
    <mergeCell ref="D4:E4"/>
    <mergeCell ref="F4:G4"/>
    <mergeCell ref="H4:I4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2014-11-14T13:29:35Z</dcterms:created>
  <dcterms:modified xsi:type="dcterms:W3CDTF">2018-02-22T17:36:53Z</dcterms:modified>
</cp:coreProperties>
</file>