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410"/>
  <workbookPr/>
  <mc:AlternateContent xmlns:mc="http://schemas.openxmlformats.org/markup-compatibility/2006">
    <mc:Choice Requires="x15">
      <x15ac:absPath xmlns:x15ac="http://schemas.microsoft.com/office/spreadsheetml/2010/11/ac" url="/Users/sonja-verenaalbers/Dropbox/FlaHI paper/PeerJ/revision/"/>
    </mc:Choice>
  </mc:AlternateContent>
  <xr:revisionPtr revIDLastSave="0" documentId="8_{12266D00-0D26-4448-8099-850145F0582A}" xr6:coauthVersionLast="32" xr6:coauthVersionMax="32" xr10:uidLastSave="{00000000-0000-0000-0000-000000000000}"/>
  <bookViews>
    <workbookView xWindow="0" yWindow="460" windowWidth="28800" windowHeight="14100" firstSheet="2" activeTab="2" xr2:uid="{00000000-000D-0000-FFFF-FFFF00000000}"/>
  </bookViews>
  <sheets>
    <sheet name="Fig. 2A" sheetId="6" r:id="rId1"/>
    <sheet name="Fig. 2B" sheetId="12" r:id="rId2"/>
    <sheet name="Fig. 3A" sheetId="1" r:id="rId3"/>
    <sheet name="Fig. 3B" sheetId="2" r:id="rId4"/>
    <sheet name="Fig. 3C" sheetId="3" r:id="rId5"/>
    <sheet name="Fig. 3D" sheetId="4" r:id="rId6"/>
    <sheet name="Fig. 3E" sheetId="5" r:id="rId7"/>
    <sheet name="Fig. 4A" sheetId="10" r:id="rId8"/>
    <sheet name="Fig.4B" sheetId="13" r:id="rId9"/>
    <sheet name="Fig. 4C" sheetId="7" r:id="rId10"/>
    <sheet name="Fig. 5A" sheetId="8" r:id="rId11"/>
    <sheet name="Fig. 5B" sheetId="9" r:id="rId12"/>
    <sheet name="Fig. 6" sheetId="11" r:id="rId1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78" i="1" l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N59" i="1"/>
  <c r="O78" i="1" s="1"/>
  <c r="O54" i="1"/>
  <c r="M54" i="1"/>
  <c r="O53" i="1"/>
  <c r="N53" i="1"/>
  <c r="M53" i="1"/>
  <c r="N52" i="1"/>
  <c r="M52" i="1"/>
  <c r="M51" i="1"/>
  <c r="O50" i="1"/>
  <c r="M50" i="1"/>
  <c r="O49" i="1"/>
  <c r="N49" i="1"/>
  <c r="M49" i="1"/>
  <c r="N48" i="1"/>
  <c r="M48" i="1"/>
  <c r="M47" i="1"/>
  <c r="O46" i="1"/>
  <c r="M46" i="1"/>
  <c r="O45" i="1"/>
  <c r="N45" i="1"/>
  <c r="M45" i="1"/>
  <c r="N44" i="1"/>
  <c r="M44" i="1"/>
  <c r="M43" i="1"/>
  <c r="O42" i="1"/>
  <c r="M42" i="1"/>
  <c r="O41" i="1"/>
  <c r="N41" i="1"/>
  <c r="M41" i="1"/>
  <c r="N40" i="1"/>
  <c r="M40" i="1"/>
  <c r="M39" i="1"/>
  <c r="O38" i="1"/>
  <c r="M38" i="1"/>
  <c r="O37" i="1"/>
  <c r="N37" i="1"/>
  <c r="M37" i="1"/>
  <c r="N35" i="1"/>
  <c r="N54" i="1" s="1"/>
  <c r="M29" i="1"/>
  <c r="J29" i="1"/>
  <c r="M28" i="1"/>
  <c r="J28" i="1"/>
  <c r="M27" i="1"/>
  <c r="J27" i="1"/>
  <c r="M26" i="1"/>
  <c r="J26" i="1"/>
  <c r="M25" i="1"/>
  <c r="J25" i="1"/>
  <c r="M24" i="1"/>
  <c r="J24" i="1"/>
  <c r="M23" i="1"/>
  <c r="J23" i="1"/>
  <c r="M22" i="1"/>
  <c r="J22" i="1"/>
  <c r="M21" i="1"/>
  <c r="J21" i="1"/>
  <c r="M20" i="1"/>
  <c r="J20" i="1"/>
  <c r="M19" i="1"/>
  <c r="J19" i="1"/>
  <c r="M18" i="1"/>
  <c r="J18" i="1"/>
  <c r="M17" i="1"/>
  <c r="J17" i="1"/>
  <c r="N16" i="1"/>
  <c r="M16" i="1"/>
  <c r="J16" i="1"/>
  <c r="M15" i="1"/>
  <c r="J15" i="1"/>
  <c r="N14" i="1"/>
  <c r="M14" i="1"/>
  <c r="J14" i="1"/>
  <c r="N13" i="1"/>
  <c r="M13" i="1"/>
  <c r="J13" i="1"/>
  <c r="N12" i="1"/>
  <c r="M12" i="1"/>
  <c r="J12" i="1"/>
  <c r="N11" i="1"/>
  <c r="M11" i="1"/>
  <c r="J11" i="1"/>
  <c r="N10" i="1"/>
  <c r="M10" i="1"/>
  <c r="J10" i="1"/>
  <c r="N9" i="1"/>
  <c r="M9" i="1"/>
  <c r="J9" i="1"/>
  <c r="N8" i="1"/>
  <c r="M8" i="1"/>
  <c r="J8" i="1"/>
  <c r="N7" i="1"/>
  <c r="M7" i="1"/>
  <c r="J7" i="1"/>
  <c r="N6" i="1"/>
  <c r="M6" i="1"/>
  <c r="J6" i="1"/>
  <c r="N4" i="1"/>
  <c r="O27" i="1" s="1"/>
  <c r="N19" i="1" l="1"/>
  <c r="N22" i="1"/>
  <c r="N23" i="1"/>
  <c r="N24" i="1"/>
  <c r="N25" i="1"/>
  <c r="N26" i="1"/>
  <c r="N27" i="1"/>
  <c r="N28" i="1"/>
  <c r="N29" i="1"/>
  <c r="O61" i="1"/>
  <c r="N64" i="1"/>
  <c r="O65" i="1"/>
  <c r="N68" i="1"/>
  <c r="O69" i="1"/>
  <c r="N72" i="1"/>
  <c r="O73" i="1"/>
  <c r="N76" i="1"/>
  <c r="O77" i="1"/>
  <c r="N17" i="1"/>
  <c r="N20" i="1"/>
  <c r="O6" i="1"/>
  <c r="O10" i="1"/>
  <c r="O13" i="1"/>
  <c r="O16" i="1"/>
  <c r="O19" i="1"/>
  <c r="O23" i="1"/>
  <c r="O26" i="1"/>
  <c r="O29" i="1"/>
  <c r="N63" i="1"/>
  <c r="O64" i="1"/>
  <c r="N67" i="1"/>
  <c r="O68" i="1"/>
  <c r="N71" i="1"/>
  <c r="O72" i="1"/>
  <c r="N75" i="1"/>
  <c r="O76" i="1"/>
  <c r="O7" i="1"/>
  <c r="O9" i="1"/>
  <c r="O12" i="1"/>
  <c r="O15" i="1"/>
  <c r="O18" i="1"/>
  <c r="O21" i="1"/>
  <c r="O25" i="1"/>
  <c r="O28" i="1"/>
  <c r="N39" i="1"/>
  <c r="O40" i="1"/>
  <c r="N43" i="1"/>
  <c r="O44" i="1"/>
  <c r="N47" i="1"/>
  <c r="O48" i="1"/>
  <c r="N51" i="1"/>
  <c r="O52" i="1"/>
  <c r="N62" i="1"/>
  <c r="O63" i="1"/>
  <c r="N66" i="1"/>
  <c r="O67" i="1"/>
  <c r="N70" i="1"/>
  <c r="O71" i="1"/>
  <c r="N74" i="1"/>
  <c r="O75" i="1"/>
  <c r="N78" i="1"/>
  <c r="N15" i="1"/>
  <c r="N18" i="1"/>
  <c r="N21" i="1"/>
  <c r="O8" i="1"/>
  <c r="O11" i="1"/>
  <c r="O14" i="1"/>
  <c r="O17" i="1"/>
  <c r="O20" i="1"/>
  <c r="O22" i="1"/>
  <c r="O24" i="1"/>
  <c r="N38" i="1"/>
  <c r="O39" i="1"/>
  <c r="N42" i="1"/>
  <c r="O43" i="1"/>
  <c r="N46" i="1"/>
  <c r="O47" i="1"/>
  <c r="N50" i="1"/>
  <c r="O51" i="1"/>
  <c r="N61" i="1"/>
  <c r="O62" i="1"/>
  <c r="N65" i="1"/>
  <c r="O66" i="1"/>
  <c r="N69" i="1"/>
  <c r="O70" i="1"/>
  <c r="N73" i="1"/>
  <c r="O74" i="1"/>
  <c r="N77" i="1"/>
  <c r="F16" i="2" l="1"/>
  <c r="F15" i="2"/>
  <c r="F14" i="2"/>
  <c r="F13" i="2"/>
  <c r="F12" i="2"/>
  <c r="F11" i="2"/>
  <c r="F10" i="2"/>
  <c r="F9" i="2"/>
  <c r="F6" i="2"/>
  <c r="F5" i="2"/>
  <c r="A7" i="2" l="1"/>
  <c r="A8" i="2" l="1"/>
  <c r="F8" i="2" s="1"/>
  <c r="F7" i="2"/>
  <c r="A9" i="5"/>
  <c r="A8" i="5" s="1"/>
  <c r="A7" i="5" s="1"/>
  <c r="A6" i="5" s="1"/>
  <c r="A5" i="5" s="1"/>
</calcChain>
</file>

<file path=xl/sharedStrings.xml><?xml version="1.0" encoding="utf-8"?>
<sst xmlns="http://schemas.openxmlformats.org/spreadsheetml/2006/main" count="1820" uniqueCount="79">
  <si>
    <t>Mant-ATP [uM]</t>
  </si>
  <si>
    <t>Exp 1</t>
  </si>
  <si>
    <t>Exp 2</t>
  </si>
  <si>
    <t xml:space="preserve">Fluoresence </t>
  </si>
  <si>
    <t>without protein</t>
  </si>
  <si>
    <t>Fluorescence</t>
  </si>
  <si>
    <t xml:space="preserve"> in presence of FlaI</t>
  </si>
  <si>
    <t>[a.u.]</t>
  </si>
  <si>
    <t>Fluoresence</t>
  </si>
  <si>
    <t>in presesence of FlaI</t>
  </si>
  <si>
    <t>background corrected</t>
  </si>
  <si>
    <t xml:space="preserve">Standard </t>
  </si>
  <si>
    <t>Deviation</t>
  </si>
  <si>
    <t>ATPase activity</t>
  </si>
  <si>
    <t>Standard deviation</t>
  </si>
  <si>
    <t>Pf FlaI</t>
  </si>
  <si>
    <t>SaFlaI</t>
  </si>
  <si>
    <t>pH</t>
  </si>
  <si>
    <t>--</t>
  </si>
  <si>
    <t>Volume</t>
  </si>
  <si>
    <t>CTD PfFlaI</t>
  </si>
  <si>
    <t>NTD PfFlaI</t>
  </si>
  <si>
    <t>CTD+NTD PfFlaI</t>
  </si>
  <si>
    <t>ATP concentration</t>
  </si>
  <si>
    <t>NPfFlaI</t>
  </si>
  <si>
    <t>Concentration (nM)</t>
  </si>
  <si>
    <t>Experiment 1</t>
  </si>
  <si>
    <t>Experiment 2</t>
  </si>
  <si>
    <t>Fluorescence count after thermophoresis</t>
  </si>
  <si>
    <t>CPfFlaI</t>
  </si>
  <si>
    <t>SD</t>
  </si>
  <si>
    <t>FlaIwt</t>
  </si>
  <si>
    <t>N+C PfFlaI</t>
  </si>
  <si>
    <t>WT</t>
  </si>
  <si>
    <t>[ml]</t>
  </si>
  <si>
    <t>volume</t>
  </si>
  <si>
    <t>[au]</t>
  </si>
  <si>
    <t>umoles/min/mg of PfFlaI</t>
  </si>
  <si>
    <t>[mM]</t>
  </si>
  <si>
    <t>exp1</t>
  </si>
  <si>
    <t>exp2</t>
  </si>
  <si>
    <t>Average</t>
  </si>
  <si>
    <t>ATP</t>
  </si>
  <si>
    <t>average</t>
  </si>
  <si>
    <t>Pi released (umol/mg protein/min)</t>
  </si>
  <si>
    <t>standard deviation</t>
  </si>
  <si>
    <t>PfFlaI-NTD</t>
  </si>
  <si>
    <t>pfFlaI-CTD</t>
  </si>
  <si>
    <t>Exp 3</t>
  </si>
  <si>
    <t>PfFlaI</t>
  </si>
  <si>
    <t>PfFlaH</t>
  </si>
  <si>
    <t>E336A</t>
  </si>
  <si>
    <t>E366A</t>
  </si>
  <si>
    <t>-</t>
  </si>
  <si>
    <t>K39A</t>
  </si>
  <si>
    <t>D126N</t>
  </si>
  <si>
    <t>Relative activity compared to WT</t>
  </si>
  <si>
    <t>%</t>
  </si>
  <si>
    <t>uM</t>
  </si>
  <si>
    <t>Temp</t>
  </si>
  <si>
    <t xml:space="preserve">SD </t>
  </si>
  <si>
    <t>&lt;0.01</t>
  </si>
  <si>
    <t xml:space="preserve">Relative activity </t>
  </si>
  <si>
    <t>compared to WT</t>
  </si>
  <si>
    <t>&lt;0.25</t>
  </si>
  <si>
    <t>Experiment with 5 uM FlaI</t>
  </si>
  <si>
    <t>Excitation 285 nm, slidwith 10 nm Emission 450 nm, slidwith 10 nm</t>
  </si>
  <si>
    <t>Relative intensity with</t>
  </si>
  <si>
    <t xml:space="preserve">FlaI Mant-ATP </t>
  </si>
  <si>
    <t>Average 2,25 -7,39 uM</t>
  </si>
  <si>
    <t>stoichiometry</t>
  </si>
  <si>
    <t>Set to 100 %</t>
  </si>
  <si>
    <t>Experiment with 100 nM FlaI</t>
  </si>
  <si>
    <t>Excitation 350 nm, slidwith 5 nm Emission 450 nm, slidwith 5 nm</t>
  </si>
  <si>
    <t>Average 80 -7,39 uM</t>
  </si>
  <si>
    <t>Mant-ATP [nM]</t>
  </si>
  <si>
    <t>Experiment with 20 nM FlaI</t>
  </si>
  <si>
    <t>Excitation 350 nm, slidwith 10 nm Emission 450 nm, slidwith 10 nm</t>
  </si>
  <si>
    <t>deviation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</si>
</sst>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0" fillId="0" borderId="0" xfId="0" applyFill="1"/>
    <xf numFmtId="11" fontId="0" fillId="0" borderId="0" xfId="0" applyNumberFormat="1"/>
    <xf numFmtId="0" fontId="0" fillId="0" borderId="0" xfId="0" applyBorder="1"/>
    <xf numFmtId="0" fontId="0" fillId="0" borderId="0" xfId="0" applyFill="1" applyBorder="1"/>
    <xf numFmtId="0" fontId="1" fillId="0" borderId="0" xfId="0" applyFont="1" applyFill="1"/>
    <xf numFmtId="164" fontId="0" fillId="0" borderId="0" xfId="0" applyNumberFormat="1"/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/>
    <xf numFmtId="164" fontId="2" fillId="0" borderId="0" xfId="0" applyNumberFormat="1" applyFont="1" applyAlignment="1">
      <alignment horizontal="center"/>
    </xf>
    <xf numFmtId="164" fontId="2" fillId="0" borderId="0" xfId="0" applyNumberFormat="1" applyFont="1"/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/>
    <xf numFmtId="0" fontId="0" fillId="0" borderId="4" xfId="0" applyBorder="1"/>
    <xf numFmtId="0" fontId="0" fillId="0" borderId="5" xfId="0" applyBorder="1"/>
    <xf numFmtId="0" fontId="2" fillId="0" borderId="6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0" fillId="0" borderId="7" xfId="0" applyBorder="1"/>
    <xf numFmtId="0" fontId="0" fillId="0" borderId="9" xfId="0" applyBorder="1"/>
    <xf numFmtId="0" fontId="0" fillId="0" borderId="10" xfId="0" applyBorder="1"/>
    <xf numFmtId="0" fontId="3" fillId="0" borderId="4" xfId="0" applyFont="1" applyBorder="1"/>
    <xf numFmtId="0" fontId="3" fillId="0" borderId="0" xfId="0" applyFont="1" applyBorder="1"/>
    <xf numFmtId="0" fontId="3" fillId="0" borderId="8" xfId="0" applyFont="1" applyFill="1" applyBorder="1"/>
    <xf numFmtId="0" fontId="3" fillId="0" borderId="9" xfId="0" applyFont="1" applyFill="1" applyBorder="1"/>
    <xf numFmtId="0" fontId="3" fillId="0" borderId="9" xfId="0" applyFont="1" applyBorder="1"/>
    <xf numFmtId="164" fontId="2" fillId="0" borderId="7" xfId="0" applyNumberFormat="1" applyFont="1" applyBorder="1" applyAlignment="1">
      <alignment horizontal="center"/>
    </xf>
    <xf numFmtId="164" fontId="2" fillId="0" borderId="10" xfId="0" applyNumberFormat="1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3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9" xfId="0" applyFont="1" applyBorder="1"/>
    <xf numFmtId="0" fontId="2" fillId="0" borderId="10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1" fontId="3" fillId="0" borderId="7" xfId="0" applyNumberFormat="1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3" xfId="0" applyFont="1" applyFill="1" applyBorder="1"/>
    <xf numFmtId="0" fontId="2" fillId="0" borderId="4" xfId="0" applyFont="1" applyFill="1" applyBorder="1"/>
    <xf numFmtId="0" fontId="2" fillId="0" borderId="6" xfId="0" applyFont="1" applyFill="1" applyBorder="1"/>
    <xf numFmtId="0" fontId="2" fillId="0" borderId="0" xfId="0" applyFont="1" applyFill="1" applyBorder="1"/>
    <xf numFmtId="0" fontId="0" fillId="0" borderId="3" xfId="0" applyBorder="1"/>
    <xf numFmtId="11" fontId="0" fillId="0" borderId="5" xfId="0" applyNumberFormat="1" applyBorder="1"/>
    <xf numFmtId="0" fontId="0" fillId="0" borderId="6" xfId="0" applyBorder="1"/>
    <xf numFmtId="11" fontId="0" fillId="0" borderId="7" xfId="0" applyNumberFormat="1" applyBorder="1"/>
    <xf numFmtId="11" fontId="0" fillId="0" borderId="0" xfId="0" applyNumberFormat="1" applyBorder="1"/>
    <xf numFmtId="11" fontId="0" fillId="0" borderId="6" xfId="0" applyNumberFormat="1" applyBorder="1"/>
    <xf numFmtId="0" fontId="0" fillId="0" borderId="8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2" fillId="0" borderId="5" xfId="0" applyFont="1" applyBorder="1"/>
    <xf numFmtId="0" fontId="2" fillId="0" borderId="5" xfId="0" applyFont="1" applyBorder="1" applyAlignment="1">
      <alignment horizontal="center"/>
    </xf>
    <xf numFmtId="0" fontId="2" fillId="0" borderId="10" xfId="0" applyFont="1" applyBorder="1"/>
    <xf numFmtId="0" fontId="2" fillId="0" borderId="7" xfId="0" applyFont="1" applyBorder="1" applyAlignment="1">
      <alignment horizontal="center"/>
    </xf>
    <xf numFmtId="165" fontId="2" fillId="0" borderId="0" xfId="0" applyNumberFormat="1" applyFont="1"/>
    <xf numFmtId="0" fontId="2" fillId="0" borderId="1" xfId="0" applyFont="1" applyFill="1" applyBorder="1"/>
    <xf numFmtId="165" fontId="2" fillId="0" borderId="1" xfId="0" applyNumberFormat="1" applyFont="1" applyFill="1" applyBorder="1"/>
    <xf numFmtId="165" fontId="2" fillId="0" borderId="3" xfId="0" applyNumberFormat="1" applyFont="1" applyBorder="1"/>
    <xf numFmtId="165" fontId="2" fillId="0" borderId="4" xfId="0" applyNumberFormat="1" applyFont="1" applyBorder="1"/>
    <xf numFmtId="165" fontId="2" fillId="0" borderId="6" xfId="0" applyNumberFormat="1" applyFont="1" applyBorder="1"/>
    <xf numFmtId="165" fontId="2" fillId="0" borderId="0" xfId="0" applyNumberFormat="1" applyFont="1" applyBorder="1"/>
    <xf numFmtId="165" fontId="2" fillId="0" borderId="8" xfId="0" applyNumberFormat="1" applyFont="1" applyBorder="1"/>
    <xf numFmtId="165" fontId="2" fillId="0" borderId="9" xfId="0" applyNumberFormat="1" applyFont="1" applyBorder="1"/>
    <xf numFmtId="165" fontId="2" fillId="0" borderId="3" xfId="0" applyNumberFormat="1" applyFont="1" applyFill="1" applyBorder="1"/>
    <xf numFmtId="165" fontId="2" fillId="0" borderId="4" xfId="0" applyNumberFormat="1" applyFont="1" applyFill="1" applyBorder="1"/>
    <xf numFmtId="165" fontId="2" fillId="0" borderId="6" xfId="0" applyNumberFormat="1" applyFont="1" applyFill="1" applyBorder="1"/>
    <xf numFmtId="165" fontId="2" fillId="0" borderId="0" xfId="0" applyNumberFormat="1" applyFont="1" applyFill="1" applyBorder="1"/>
    <xf numFmtId="165" fontId="2" fillId="0" borderId="8" xfId="0" applyNumberFormat="1" applyFont="1" applyFill="1" applyBorder="1"/>
    <xf numFmtId="165" fontId="2" fillId="0" borderId="9" xfId="0" applyNumberFormat="1" applyFont="1" applyFill="1" applyBorder="1"/>
    <xf numFmtId="165" fontId="2" fillId="0" borderId="5" xfId="0" applyNumberFormat="1" applyFont="1" applyBorder="1"/>
    <xf numFmtId="165" fontId="2" fillId="0" borderId="7" xfId="0" applyNumberFormat="1" applyFont="1" applyBorder="1"/>
    <xf numFmtId="165" fontId="2" fillId="0" borderId="10" xfId="0" applyNumberFormat="1" applyFont="1" applyBorder="1"/>
    <xf numFmtId="0" fontId="2" fillId="0" borderId="5" xfId="0" applyFont="1" applyFill="1" applyBorder="1"/>
    <xf numFmtId="0" fontId="2" fillId="0" borderId="7" xfId="0" applyFont="1" applyFill="1" applyBorder="1"/>
    <xf numFmtId="0" fontId="2" fillId="0" borderId="10" xfId="0" applyFont="1" applyFill="1" applyBorder="1"/>
    <xf numFmtId="0" fontId="2" fillId="0" borderId="11" xfId="0" applyFont="1" applyFill="1" applyBorder="1"/>
    <xf numFmtId="0" fontId="2" fillId="0" borderId="12" xfId="0" applyFont="1" applyFill="1" applyBorder="1"/>
    <xf numFmtId="0" fontId="2" fillId="0" borderId="13" xfId="0" applyFont="1" applyFill="1" applyBorder="1"/>
    <xf numFmtId="164" fontId="2" fillId="0" borderId="7" xfId="0" applyNumberFormat="1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3" fillId="0" borderId="6" xfId="0" applyFont="1" applyBorder="1"/>
    <xf numFmtId="0" fontId="3" fillId="0" borderId="0" xfId="0" applyFont="1" applyBorder="1" applyAlignment="1">
      <alignment horizontal="center"/>
    </xf>
    <xf numFmtId="0" fontId="3" fillId="0" borderId="7" xfId="0" applyFont="1" applyBorder="1"/>
    <xf numFmtId="0" fontId="3" fillId="0" borderId="9" xfId="0" applyFont="1" applyBorder="1" applyAlignment="1">
      <alignment horizontal="center"/>
    </xf>
    <xf numFmtId="0" fontId="3" fillId="0" borderId="11" xfId="0" applyFont="1" applyBorder="1"/>
    <xf numFmtId="0" fontId="3" fillId="0" borderId="12" xfId="0" applyFont="1" applyBorder="1"/>
    <xf numFmtId="0" fontId="0" fillId="0" borderId="3" xfId="0" applyFill="1" applyBorder="1"/>
    <xf numFmtId="0" fontId="0" fillId="0" borderId="4" xfId="0" applyFill="1" applyBorder="1"/>
    <xf numFmtId="0" fontId="0" fillId="0" borderId="6" xfId="0" applyFill="1" applyBorder="1"/>
    <xf numFmtId="2" fontId="2" fillId="0" borderId="5" xfId="0" applyNumberFormat="1" applyFont="1" applyFill="1" applyBorder="1" applyAlignment="1">
      <alignment horizontal="center"/>
    </xf>
    <xf numFmtId="2" fontId="2" fillId="0" borderId="7" xfId="0" applyNumberFormat="1" applyFont="1" applyFill="1" applyBorder="1" applyAlignment="1">
      <alignment horizontal="center"/>
    </xf>
    <xf numFmtId="2" fontId="2" fillId="0" borderId="10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0" fontId="1" fillId="0" borderId="0" xfId="0" applyFont="1" applyFill="1" applyBorder="1"/>
    <xf numFmtId="0" fontId="0" fillId="0" borderId="5" xfId="0" applyFill="1" applyBorder="1"/>
    <xf numFmtId="0" fontId="0" fillId="0" borderId="7" xfId="0" applyFill="1" applyBorder="1"/>
    <xf numFmtId="2" fontId="2" fillId="0" borderId="3" xfId="0" applyNumberFormat="1" applyFont="1" applyBorder="1" applyAlignment="1">
      <alignment horizontal="center"/>
    </xf>
    <xf numFmtId="2" fontId="2" fillId="0" borderId="4" xfId="0" applyNumberFormat="1" applyFont="1" applyBorder="1" applyAlignment="1">
      <alignment horizontal="center"/>
    </xf>
    <xf numFmtId="2" fontId="2" fillId="0" borderId="5" xfId="0" applyNumberFormat="1" applyFont="1" applyBorder="1" applyAlignment="1">
      <alignment horizontal="center"/>
    </xf>
    <xf numFmtId="2" fontId="2" fillId="0" borderId="6" xfId="0" applyNumberFormat="1" applyFont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2" fontId="2" fillId="0" borderId="8" xfId="0" applyNumberFormat="1" applyFont="1" applyBorder="1" applyAlignment="1">
      <alignment horizontal="center"/>
    </xf>
    <xf numFmtId="2" fontId="2" fillId="0" borderId="9" xfId="0" applyNumberFormat="1" applyFont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3" xfId="0" applyNumberFormat="1" applyFont="1" applyFill="1" applyBorder="1" applyAlignment="1">
      <alignment horizontal="center"/>
    </xf>
    <xf numFmtId="2" fontId="2" fillId="0" borderId="4" xfId="0" applyNumberFormat="1" applyFont="1" applyFill="1" applyBorder="1" applyAlignment="1">
      <alignment horizontal="center"/>
    </xf>
    <xf numFmtId="2" fontId="2" fillId="0" borderId="6" xfId="0" applyNumberFormat="1" applyFont="1" applyFill="1" applyBorder="1" applyAlignment="1">
      <alignment horizontal="center"/>
    </xf>
    <xf numFmtId="2" fontId="2" fillId="0" borderId="8" xfId="0" applyNumberFormat="1" applyFont="1" applyFill="1" applyBorder="1" applyAlignment="1">
      <alignment horizontal="center"/>
    </xf>
    <xf numFmtId="2" fontId="2" fillId="0" borderId="9" xfId="0" applyNumberFormat="1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2" fillId="0" borderId="9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1" fontId="3" fillId="0" borderId="5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horizontal="center"/>
    </xf>
    <xf numFmtId="1" fontId="3" fillId="0" borderId="10" xfId="0" applyNumberFormat="1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165" fontId="2" fillId="0" borderId="4" xfId="0" applyNumberFormat="1" applyFont="1" applyFill="1" applyBorder="1" applyAlignment="1">
      <alignment horizontal="center"/>
    </xf>
    <xf numFmtId="165" fontId="2" fillId="0" borderId="9" xfId="0" applyNumberFormat="1" applyFont="1" applyFill="1" applyBorder="1" applyAlignment="1">
      <alignment horizontal="center"/>
    </xf>
    <xf numFmtId="0" fontId="0" fillId="0" borderId="0" xfId="0" applyFill="1" applyAlignment="1">
      <alignment wrapText="1"/>
    </xf>
    <xf numFmtId="0" fontId="0" fillId="0" borderId="0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11" fontId="0" fillId="0" borderId="0" xfId="0" applyNumberFormat="1" applyFill="1"/>
    <xf numFmtId="0" fontId="0" fillId="0" borderId="2" xfId="0" applyFill="1" applyBorder="1"/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" xfId="0" applyFill="1" applyBorder="1"/>
    <xf numFmtId="0" fontId="0" fillId="0" borderId="9" xfId="0" applyFill="1" applyBorder="1"/>
    <xf numFmtId="0" fontId="4" fillId="0" borderId="9" xfId="0" applyFont="1" applyFill="1" applyBorder="1"/>
    <xf numFmtId="0" fontId="0" fillId="0" borderId="10" xfId="0" applyFill="1" applyBorder="1"/>
    <xf numFmtId="0" fontId="0" fillId="0" borderId="9" xfId="0" applyBorder="1" applyAlignment="1">
      <alignment horizontal="center"/>
    </xf>
    <xf numFmtId="0" fontId="4" fillId="0" borderId="0" xfId="0" applyFont="1" applyFill="1" applyBorder="1"/>
    <xf numFmtId="1" fontId="0" fillId="0" borderId="7" xfId="0" applyNumberFormat="1" applyFill="1" applyBorder="1"/>
    <xf numFmtId="2" fontId="0" fillId="0" borderId="0" xfId="0" applyNumberFormat="1" applyBorder="1"/>
    <xf numFmtId="2" fontId="0" fillId="0" borderId="7" xfId="0" applyNumberFormat="1" applyBorder="1"/>
    <xf numFmtId="1" fontId="0" fillId="0" borderId="10" xfId="0" applyNumberFormat="1" applyFill="1" applyBorder="1"/>
    <xf numFmtId="2" fontId="0" fillId="0" borderId="9" xfId="0" applyNumberFormat="1" applyBorder="1"/>
    <xf numFmtId="2" fontId="0" fillId="0" borderId="10" xfId="0" applyNumberFormat="1" applyBorder="1"/>
    <xf numFmtId="0" fontId="4" fillId="0" borderId="0" xfId="0" applyFont="1" applyFill="1"/>
    <xf numFmtId="1" fontId="0" fillId="0" borderId="0" xfId="0" applyNumberFormat="1" applyFill="1"/>
    <xf numFmtId="1" fontId="0" fillId="0" borderId="0" xfId="0" applyNumberFormat="1" applyBorder="1" applyAlignment="1">
      <alignment horizontal="center"/>
    </xf>
    <xf numFmtId="2" fontId="0" fillId="0" borderId="3" xfId="0" applyNumberFormat="1" applyBorder="1"/>
    <xf numFmtId="1" fontId="0" fillId="0" borderId="4" xfId="0" applyNumberFormat="1" applyBorder="1"/>
    <xf numFmtId="1" fontId="0" fillId="0" borderId="5" xfId="0" applyNumberFormat="1" applyBorder="1"/>
    <xf numFmtId="2" fontId="0" fillId="0" borderId="4" xfId="0" applyNumberFormat="1" applyBorder="1"/>
    <xf numFmtId="2" fontId="0" fillId="0" borderId="5" xfId="0" applyNumberFormat="1" applyBorder="1"/>
    <xf numFmtId="2" fontId="0" fillId="0" borderId="6" xfId="0" applyNumberFormat="1" applyBorder="1"/>
    <xf numFmtId="1" fontId="0" fillId="0" borderId="0" xfId="0" applyNumberFormat="1" applyBorder="1"/>
    <xf numFmtId="1" fontId="0" fillId="0" borderId="7" xfId="0" applyNumberFormat="1" applyBorder="1"/>
    <xf numFmtId="2" fontId="0" fillId="0" borderId="8" xfId="0" applyNumberFormat="1" applyBorder="1"/>
    <xf numFmtId="1" fontId="0" fillId="0" borderId="9" xfId="0" applyNumberFormat="1" applyBorder="1"/>
    <xf numFmtId="1" fontId="0" fillId="0" borderId="10" xfId="0" applyNumberFormat="1" applyBorder="1"/>
    <xf numFmtId="2" fontId="0" fillId="0" borderId="0" xfId="0" applyNumberForma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3</xdr:row>
      <xdr:rowOff>157553</xdr:rowOff>
    </xdr:from>
    <xdr:to>
      <xdr:col>6</xdr:col>
      <xdr:colOff>566192</xdr:colOff>
      <xdr:row>16</xdr:row>
      <xdr:rowOff>6766</xdr:rowOff>
    </xdr:to>
    <xdr:pic>
      <xdr:nvPicPr>
        <xdr:cNvPr id="2" name="Picture 1" descr="C:\Users\PAUSHAL\Dropbox\papergel\PfFlaIWT purification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9753" t="7351" r="28354"/>
        <a:stretch>
          <a:fillRect/>
        </a:stretch>
      </xdr:blipFill>
      <xdr:spPr bwMode="auto">
        <a:xfrm>
          <a:off x="476250" y="729053"/>
          <a:ext cx="3747542" cy="232571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50445</xdr:colOff>
      <xdr:row>18</xdr:row>
      <xdr:rowOff>161285</xdr:rowOff>
    </xdr:from>
    <xdr:to>
      <xdr:col>7</xdr:col>
      <xdr:colOff>121542</xdr:colOff>
      <xdr:row>30</xdr:row>
      <xdr:rowOff>129602</xdr:rowOff>
    </xdr:to>
    <xdr:pic>
      <xdr:nvPicPr>
        <xdr:cNvPr id="4" name="Picture 3" descr="C:\Users\PAUSHAL\Dropbox\papergel\saci gel filtration profile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flipH="1">
          <a:off x="660045" y="3590285"/>
          <a:ext cx="3728697" cy="2254317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>
    <xdr:from>
      <xdr:col>0</xdr:col>
      <xdr:colOff>598982</xdr:colOff>
      <xdr:row>1</xdr:row>
      <xdr:rowOff>155367</xdr:rowOff>
    </xdr:from>
    <xdr:to>
      <xdr:col>2</xdr:col>
      <xdr:colOff>167177</xdr:colOff>
      <xdr:row>3</xdr:row>
      <xdr:rowOff>143699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98982" y="345867"/>
          <a:ext cx="787395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>
              <a:latin typeface="Arial" pitchFamily="34" charset="0"/>
              <a:cs typeface="Arial" pitchFamily="34" charset="0"/>
            </a:rPr>
            <a:t>PfFlaI</a:t>
          </a:r>
        </a:p>
      </xdr:txBody>
    </xdr:sp>
    <xdr:clientData/>
  </xdr:twoCellAnchor>
  <xdr:twoCellAnchor>
    <xdr:from>
      <xdr:col>1</xdr:col>
      <xdr:colOff>24984</xdr:colOff>
      <xdr:row>16</xdr:row>
      <xdr:rowOff>76201</xdr:rowOff>
    </xdr:from>
    <xdr:to>
      <xdr:col>2</xdr:col>
      <xdr:colOff>266899</xdr:colOff>
      <xdr:row>18</xdr:row>
      <xdr:rowOff>64533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634584" y="3124201"/>
          <a:ext cx="851515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>
              <a:latin typeface="Arial" pitchFamily="34" charset="0"/>
              <a:cs typeface="Arial" pitchFamily="34" charset="0"/>
            </a:rPr>
            <a:t>SaFlaI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211115</xdr:colOff>
      <xdr:row>31</xdr:row>
      <xdr:rowOff>82849</xdr:rowOff>
    </xdr:from>
    <xdr:to>
      <xdr:col>3</xdr:col>
      <xdr:colOff>448309</xdr:colOff>
      <xdr:row>44</xdr:row>
      <xdr:rowOff>115089</xdr:rowOff>
    </xdr:to>
    <xdr:pic>
      <xdr:nvPicPr>
        <xdr:cNvPr id="3" name="Picture 2" descr="C:\Users\PAUSHAL\Dropbox\papergel\nand c gelfi profile 1.7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7713" r="52817" b="32048"/>
        <a:stretch>
          <a:fillRect/>
        </a:stretch>
      </xdr:blipFill>
      <xdr:spPr bwMode="auto">
        <a:xfrm rot="16200000" flipV="1">
          <a:off x="-10258" y="6209722"/>
          <a:ext cx="2508740" cy="2065994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142875</xdr:colOff>
      <xdr:row>18</xdr:row>
      <xdr:rowOff>48922</xdr:rowOff>
    </xdr:from>
    <xdr:to>
      <xdr:col>4</xdr:col>
      <xdr:colOff>72536</xdr:colOff>
      <xdr:row>28</xdr:row>
      <xdr:rowOff>183738</xdr:rowOff>
    </xdr:to>
    <xdr:pic>
      <xdr:nvPicPr>
        <xdr:cNvPr id="4" name="Picture 3" descr="C:\Users\PAUSHAL\Dropbox\papergel\nand c gelfi profile 1.7.jp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6002" t="64755" r="-84" b="2527"/>
        <a:stretch>
          <a:fillRect/>
        </a:stretch>
      </xdr:blipFill>
      <xdr:spPr bwMode="auto">
        <a:xfrm rot="10800000" flipV="1">
          <a:off x="142875" y="3477922"/>
          <a:ext cx="2368061" cy="2039816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171450</xdr:colOff>
      <xdr:row>6</xdr:row>
      <xdr:rowOff>132328</xdr:rowOff>
    </xdr:from>
    <xdr:to>
      <xdr:col>4</xdr:col>
      <xdr:colOff>429357</xdr:colOff>
      <xdr:row>15</xdr:row>
      <xdr:rowOff>173850</xdr:rowOff>
    </xdr:to>
    <xdr:pic>
      <xdr:nvPicPr>
        <xdr:cNvPr id="5" name="Picture 4" descr="C:\Users\PAUSHAL\Dropbox\papergel\npfflai sd75 bolls 160916.jp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2825" b="56980"/>
        <a:stretch>
          <a:fillRect/>
        </a:stretch>
      </xdr:blipFill>
      <xdr:spPr bwMode="auto">
        <a:xfrm>
          <a:off x="171450" y="1275328"/>
          <a:ext cx="2696307" cy="1756022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>
    <xdr:from>
      <xdr:col>0</xdr:col>
      <xdr:colOff>426342</xdr:colOff>
      <xdr:row>16</xdr:row>
      <xdr:rowOff>2199</xdr:rowOff>
    </xdr:from>
    <xdr:to>
      <xdr:col>3</xdr:col>
      <xdr:colOff>95250</xdr:colOff>
      <xdr:row>17</xdr:row>
      <xdr:rowOff>185840</xdr:rowOff>
    </xdr:to>
    <xdr:sp macro="" textlink="">
      <xdr:nvSpPr>
        <xdr:cNvPr id="6" name="TextBox 6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426342" y="3050199"/>
          <a:ext cx="1497708" cy="37414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1800" kern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PfFlaI-</a:t>
          </a:r>
          <a:r>
            <a:rPr lang="en-IN">
              <a:latin typeface="Arial" pitchFamily="34" charset="0"/>
              <a:cs typeface="Arial" pitchFamily="34" charset="0"/>
            </a:rPr>
            <a:t>CTD</a:t>
          </a:r>
        </a:p>
      </xdr:txBody>
    </xdr:sp>
    <xdr:clientData/>
  </xdr:twoCellAnchor>
  <xdr:twoCellAnchor>
    <xdr:from>
      <xdr:col>0</xdr:col>
      <xdr:colOff>284200</xdr:colOff>
      <xdr:row>4</xdr:row>
      <xdr:rowOff>76200</xdr:rowOff>
    </xdr:from>
    <xdr:to>
      <xdr:col>3</xdr:col>
      <xdr:colOff>19050</xdr:colOff>
      <xdr:row>6</xdr:row>
      <xdr:rowOff>52990</xdr:rowOff>
    </xdr:to>
    <xdr:sp macro="" textlink="">
      <xdr:nvSpPr>
        <xdr:cNvPr id="7" name="TextBox 7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284200" y="838200"/>
          <a:ext cx="1563650" cy="35779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>
              <a:latin typeface="Arial" pitchFamily="34" charset="0"/>
              <a:cs typeface="Arial" pitchFamily="34" charset="0"/>
            </a:rPr>
            <a:t>PfFlaI-NTD</a:t>
          </a:r>
        </a:p>
      </xdr:txBody>
    </xdr:sp>
    <xdr:clientData/>
  </xdr:twoCellAnchor>
  <xdr:twoCellAnchor>
    <xdr:from>
      <xdr:col>0</xdr:col>
      <xdr:colOff>336952</xdr:colOff>
      <xdr:row>29</xdr:row>
      <xdr:rowOff>41031</xdr:rowOff>
    </xdr:from>
    <xdr:to>
      <xdr:col>4</xdr:col>
      <xdr:colOff>76199</xdr:colOff>
      <xdr:row>31</xdr:row>
      <xdr:rowOff>34172</xdr:rowOff>
    </xdr:to>
    <xdr:sp macro="" textlink="">
      <xdr:nvSpPr>
        <xdr:cNvPr id="8" name="TextBox 8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336952" y="5565531"/>
          <a:ext cx="2177647" cy="37414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1800" kern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PfFlaI-</a:t>
          </a:r>
          <a:r>
            <a:rPr lang="en-IN">
              <a:latin typeface="Arial" pitchFamily="34" charset="0"/>
              <a:cs typeface="Arial" pitchFamily="34" charset="0"/>
            </a:rPr>
            <a:t>NTD+CTD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D379"/>
  <sheetViews>
    <sheetView workbookViewId="0">
      <selection activeCell="B9" sqref="B9"/>
    </sheetView>
  </sheetViews>
  <sheetFormatPr baseColWidth="10" defaultColWidth="8.83203125" defaultRowHeight="15" x14ac:dyDescent="0.2"/>
  <cols>
    <col min="1" max="1" width="13" customWidth="1"/>
    <col min="2" max="2" width="11.5" customWidth="1"/>
    <col min="3" max="3" width="13" bestFit="1" customWidth="1"/>
    <col min="4" max="4" width="14" customWidth="1"/>
  </cols>
  <sheetData>
    <row r="1" spans="2:4" ht="16" thickBot="1" x14ac:dyDescent="0.25"/>
    <row r="2" spans="2:4" ht="16" x14ac:dyDescent="0.2">
      <c r="B2" s="9" t="s">
        <v>35</v>
      </c>
      <c r="C2" s="41" t="s">
        <v>15</v>
      </c>
      <c r="D2" s="42" t="s">
        <v>16</v>
      </c>
    </row>
    <row r="3" spans="2:4" ht="17" thickBot="1" x14ac:dyDescent="0.25">
      <c r="B3" s="9" t="s">
        <v>34</v>
      </c>
      <c r="C3" s="43" t="s">
        <v>36</v>
      </c>
      <c r="D3" s="44" t="s">
        <v>36</v>
      </c>
    </row>
    <row r="4" spans="2:4" ht="16" x14ac:dyDescent="0.2">
      <c r="B4" s="48">
        <v>5.03</v>
      </c>
      <c r="C4" s="41">
        <v>-1.9630000000000002E-2</v>
      </c>
      <c r="D4" s="42">
        <v>-7.2500000000000004E-3</v>
      </c>
    </row>
    <row r="5" spans="2:4" ht="16" x14ac:dyDescent="0.2">
      <c r="B5" s="49">
        <v>5.07</v>
      </c>
      <c r="C5" s="45">
        <v>-1.8579999999999999E-2</v>
      </c>
      <c r="D5" s="46">
        <v>-7.43E-3</v>
      </c>
    </row>
    <row r="6" spans="2:4" ht="16" x14ac:dyDescent="0.2">
      <c r="B6" s="49">
        <v>5.1100000000000003</v>
      </c>
      <c r="C6" s="45">
        <v>-1.8599999999999998E-2</v>
      </c>
      <c r="D6" s="46">
        <v>-7.43E-3</v>
      </c>
    </row>
    <row r="7" spans="2:4" ht="16" x14ac:dyDescent="0.2">
      <c r="B7" s="49">
        <v>5.15</v>
      </c>
      <c r="C7" s="45">
        <v>-1.8759999999999999E-2</v>
      </c>
      <c r="D7" s="46">
        <v>-7.43E-3</v>
      </c>
    </row>
    <row r="8" spans="2:4" ht="16" x14ac:dyDescent="0.2">
      <c r="B8" s="49">
        <v>5.19</v>
      </c>
      <c r="C8" s="45">
        <v>-1.8669999999999999E-2</v>
      </c>
      <c r="D8" s="46">
        <v>-7.43E-3</v>
      </c>
    </row>
    <row r="9" spans="2:4" ht="16" x14ac:dyDescent="0.2">
      <c r="B9" s="49">
        <v>5.23</v>
      </c>
      <c r="C9" s="45">
        <v>-1.8530000000000001E-2</v>
      </c>
      <c r="D9" s="46">
        <v>-7.4900000000000001E-3</v>
      </c>
    </row>
    <row r="10" spans="2:4" ht="16" x14ac:dyDescent="0.2">
      <c r="B10" s="49">
        <v>5.27</v>
      </c>
      <c r="C10" s="45">
        <v>-1.8499999999999999E-2</v>
      </c>
      <c r="D10" s="46">
        <v>-7.6099999999999996E-3</v>
      </c>
    </row>
    <row r="11" spans="2:4" ht="16" x14ac:dyDescent="0.2">
      <c r="B11" s="49">
        <v>5.31</v>
      </c>
      <c r="C11" s="45">
        <v>-1.8689999999999998E-2</v>
      </c>
      <c r="D11" s="46">
        <v>-7.6400000000000001E-3</v>
      </c>
    </row>
    <row r="12" spans="2:4" ht="16" x14ac:dyDescent="0.2">
      <c r="B12" s="49">
        <v>5.35</v>
      </c>
      <c r="C12" s="45">
        <v>-1.9720000000000001E-2</v>
      </c>
      <c r="D12" s="46">
        <v>-7.6099999999999996E-3</v>
      </c>
    </row>
    <row r="13" spans="2:4" ht="16" x14ac:dyDescent="0.2">
      <c r="B13" s="49">
        <v>5.39</v>
      </c>
      <c r="C13" s="45">
        <v>-1.8259999999999998E-2</v>
      </c>
      <c r="D13" s="46">
        <v>-7.7000000000000002E-3</v>
      </c>
    </row>
    <row r="14" spans="2:4" ht="16" x14ac:dyDescent="0.2">
      <c r="B14" s="49">
        <v>5.43</v>
      </c>
      <c r="C14" s="45">
        <v>-1.6619999999999999E-2</v>
      </c>
      <c r="D14" s="46">
        <v>-7.7299999999999999E-3</v>
      </c>
    </row>
    <row r="15" spans="2:4" ht="16" x14ac:dyDescent="0.2">
      <c r="B15" s="49">
        <v>5.47</v>
      </c>
      <c r="C15" s="45">
        <v>-1.644E-2</v>
      </c>
      <c r="D15" s="46">
        <v>-7.7000000000000002E-3</v>
      </c>
    </row>
    <row r="16" spans="2:4" ht="16" x14ac:dyDescent="0.2">
      <c r="B16" s="49">
        <v>5.51</v>
      </c>
      <c r="C16" s="45">
        <v>-1.6400000000000001E-2</v>
      </c>
      <c r="D16" s="46">
        <v>-7.7600000000000004E-3</v>
      </c>
    </row>
    <row r="17" spans="2:4" ht="16" x14ac:dyDescent="0.2">
      <c r="B17" s="49">
        <v>5.55</v>
      </c>
      <c r="C17" s="45">
        <v>-1.619E-2</v>
      </c>
      <c r="D17" s="46">
        <v>-7.7600000000000004E-3</v>
      </c>
    </row>
    <row r="18" spans="2:4" ht="16" x14ac:dyDescent="0.2">
      <c r="B18" s="49">
        <v>5.59</v>
      </c>
      <c r="C18" s="45">
        <v>-1.6830000000000001E-2</v>
      </c>
      <c r="D18" s="46">
        <v>-7.7600000000000004E-3</v>
      </c>
    </row>
    <row r="19" spans="2:4" ht="16" x14ac:dyDescent="0.2">
      <c r="B19" s="49">
        <v>5.63</v>
      </c>
      <c r="C19" s="45">
        <v>-1.7129999999999999E-2</v>
      </c>
      <c r="D19" s="46">
        <v>-7.7600000000000004E-3</v>
      </c>
    </row>
    <row r="20" spans="2:4" ht="16" x14ac:dyDescent="0.2">
      <c r="B20" s="49">
        <v>5.67</v>
      </c>
      <c r="C20" s="45">
        <v>-1.77E-2</v>
      </c>
      <c r="D20" s="46">
        <v>-7.8200000000000006E-3</v>
      </c>
    </row>
    <row r="21" spans="2:4" ht="16" x14ac:dyDescent="0.2">
      <c r="B21" s="49">
        <v>5.71</v>
      </c>
      <c r="C21" s="45">
        <v>-1.8030000000000001E-2</v>
      </c>
      <c r="D21" s="46">
        <v>-7.9100000000000004E-3</v>
      </c>
    </row>
    <row r="22" spans="2:4" ht="16" x14ac:dyDescent="0.2">
      <c r="B22" s="49">
        <v>5.75</v>
      </c>
      <c r="C22" s="45">
        <v>-1.9470000000000001E-2</v>
      </c>
      <c r="D22" s="46">
        <v>-7.9100000000000004E-3</v>
      </c>
    </row>
    <row r="23" spans="2:4" ht="16" x14ac:dyDescent="0.2">
      <c r="B23" s="49">
        <v>5.79</v>
      </c>
      <c r="C23" s="45">
        <v>-1.9310000000000001E-2</v>
      </c>
      <c r="D23" s="46">
        <v>-7.9699999999999997E-3</v>
      </c>
    </row>
    <row r="24" spans="2:4" ht="16" x14ac:dyDescent="0.2">
      <c r="B24" s="49">
        <v>5.83</v>
      </c>
      <c r="C24" s="45">
        <v>-1.8190000000000001E-2</v>
      </c>
      <c r="D24" s="46">
        <v>-7.9399999999999991E-3</v>
      </c>
    </row>
    <row r="25" spans="2:4" ht="16" x14ac:dyDescent="0.2">
      <c r="B25" s="49">
        <v>5.87</v>
      </c>
      <c r="C25" s="45">
        <v>-1.8919999999999999E-2</v>
      </c>
      <c r="D25" s="46">
        <v>-7.8200000000000006E-3</v>
      </c>
    </row>
    <row r="26" spans="2:4" ht="16" x14ac:dyDescent="0.2">
      <c r="B26" s="49">
        <v>5.91</v>
      </c>
      <c r="C26" s="45">
        <v>-1.8069999999999999E-2</v>
      </c>
      <c r="D26" s="46">
        <v>-7.9100000000000004E-3</v>
      </c>
    </row>
    <row r="27" spans="2:4" ht="16" x14ac:dyDescent="0.2">
      <c r="B27" s="49">
        <v>5.95</v>
      </c>
      <c r="C27" s="45">
        <v>-1.8110000000000001E-2</v>
      </c>
      <c r="D27" s="46">
        <v>-7.9699999999999997E-3</v>
      </c>
    </row>
    <row r="28" spans="2:4" ht="16" x14ac:dyDescent="0.2">
      <c r="B28" s="49">
        <v>5.99</v>
      </c>
      <c r="C28" s="45">
        <v>-1.881E-2</v>
      </c>
      <c r="D28" s="46">
        <v>-8.0599999999999995E-3</v>
      </c>
    </row>
    <row r="29" spans="2:4" ht="16" x14ac:dyDescent="0.2">
      <c r="B29" s="49">
        <v>6.03</v>
      </c>
      <c r="C29" s="45">
        <v>-1.8800000000000001E-2</v>
      </c>
      <c r="D29" s="46">
        <v>-8.0599999999999995E-3</v>
      </c>
    </row>
    <row r="30" spans="2:4" ht="16" x14ac:dyDescent="0.2">
      <c r="B30" s="49">
        <v>6.07</v>
      </c>
      <c r="C30" s="45">
        <v>-1.848E-2</v>
      </c>
      <c r="D30" s="46">
        <v>-8.0000000000000002E-3</v>
      </c>
    </row>
    <row r="31" spans="2:4" ht="16" x14ac:dyDescent="0.2">
      <c r="B31" s="49">
        <v>6.11</v>
      </c>
      <c r="C31" s="45">
        <v>-1.823E-2</v>
      </c>
      <c r="D31" s="46">
        <v>-7.9699999999999997E-3</v>
      </c>
    </row>
    <row r="32" spans="2:4" ht="16" x14ac:dyDescent="0.2">
      <c r="B32" s="49">
        <v>6.15</v>
      </c>
      <c r="C32" s="45">
        <v>-1.8939999999999999E-2</v>
      </c>
      <c r="D32" s="46">
        <v>-7.9699999999999997E-3</v>
      </c>
    </row>
    <row r="33" spans="2:4" ht="16" x14ac:dyDescent="0.2">
      <c r="B33" s="49">
        <v>6.19</v>
      </c>
      <c r="C33" s="45">
        <v>-1.9380000000000001E-2</v>
      </c>
      <c r="D33" s="46">
        <v>-8.0000000000000002E-3</v>
      </c>
    </row>
    <row r="34" spans="2:4" ht="16" x14ac:dyDescent="0.2">
      <c r="B34" s="49">
        <v>6.23</v>
      </c>
      <c r="C34" s="45">
        <v>-1.9429999999999999E-2</v>
      </c>
      <c r="D34" s="46">
        <v>-8.0300000000000007E-3</v>
      </c>
    </row>
    <row r="35" spans="2:4" ht="16" x14ac:dyDescent="0.2">
      <c r="B35" s="49">
        <v>6.27</v>
      </c>
      <c r="C35" s="45">
        <v>-1.789E-2</v>
      </c>
      <c r="D35" s="46">
        <v>-8.09E-3</v>
      </c>
    </row>
    <row r="36" spans="2:4" ht="16" x14ac:dyDescent="0.2">
      <c r="B36" s="49">
        <v>6.31</v>
      </c>
      <c r="C36" s="45">
        <v>-1.9359999999999999E-2</v>
      </c>
      <c r="D36" s="46">
        <v>-8.0300000000000007E-3</v>
      </c>
    </row>
    <row r="37" spans="2:4" ht="16" x14ac:dyDescent="0.2">
      <c r="B37" s="49">
        <v>6.35</v>
      </c>
      <c r="C37" s="45">
        <v>-1.924E-2</v>
      </c>
      <c r="D37" s="46">
        <v>-8.1200000000000005E-3</v>
      </c>
    </row>
    <row r="38" spans="2:4" ht="16" x14ac:dyDescent="0.2">
      <c r="B38" s="49">
        <v>6.39</v>
      </c>
      <c r="C38" s="45">
        <v>-1.9120000000000002E-2</v>
      </c>
      <c r="D38" s="46">
        <v>-8.1799999999999998E-3</v>
      </c>
    </row>
    <row r="39" spans="2:4" ht="16" x14ac:dyDescent="0.2">
      <c r="B39" s="49">
        <v>6.43</v>
      </c>
      <c r="C39" s="45">
        <v>-1.821E-2</v>
      </c>
      <c r="D39" s="46">
        <v>-8.2100000000000003E-3</v>
      </c>
    </row>
    <row r="40" spans="2:4" ht="16" x14ac:dyDescent="0.2">
      <c r="B40" s="49">
        <v>6.47</v>
      </c>
      <c r="C40" s="45">
        <v>-1.6670000000000001E-2</v>
      </c>
      <c r="D40" s="46">
        <v>-8.1799999999999998E-3</v>
      </c>
    </row>
    <row r="41" spans="2:4" ht="16" x14ac:dyDescent="0.2">
      <c r="B41" s="49">
        <v>6.51</v>
      </c>
      <c r="C41" s="45">
        <v>-1.6389999999999998E-2</v>
      </c>
      <c r="D41" s="46">
        <v>-8.1799999999999998E-3</v>
      </c>
    </row>
    <row r="42" spans="2:4" ht="16" x14ac:dyDescent="0.2">
      <c r="B42" s="49">
        <v>6.55</v>
      </c>
      <c r="C42" s="45">
        <v>-1.6809999999999999E-2</v>
      </c>
      <c r="D42" s="46">
        <v>-8.2299999999999995E-3</v>
      </c>
    </row>
    <row r="43" spans="2:4" ht="16" x14ac:dyDescent="0.2">
      <c r="B43" s="49">
        <v>6.59</v>
      </c>
      <c r="C43" s="45">
        <v>-1.6990000000000002E-2</v>
      </c>
      <c r="D43" s="46">
        <v>-8.26E-3</v>
      </c>
    </row>
    <row r="44" spans="2:4" ht="16" x14ac:dyDescent="0.2">
      <c r="B44" s="49">
        <v>6.63</v>
      </c>
      <c r="C44" s="45">
        <v>-1.7330000000000002E-2</v>
      </c>
      <c r="D44" s="46">
        <v>-8.26E-3</v>
      </c>
    </row>
    <row r="45" spans="2:4" ht="16" x14ac:dyDescent="0.2">
      <c r="B45" s="49">
        <v>6.67</v>
      </c>
      <c r="C45" s="45">
        <v>-1.7170000000000001E-2</v>
      </c>
      <c r="D45" s="46">
        <v>-8.1799999999999998E-3</v>
      </c>
    </row>
    <row r="46" spans="2:4" ht="16" x14ac:dyDescent="0.2">
      <c r="B46" s="49">
        <v>6.71</v>
      </c>
      <c r="C46" s="45">
        <v>-1.6230000000000001E-2</v>
      </c>
      <c r="D46" s="46">
        <v>-8.2100000000000003E-3</v>
      </c>
    </row>
    <row r="47" spans="2:4" ht="16" x14ac:dyDescent="0.2">
      <c r="B47" s="49">
        <v>6.75</v>
      </c>
      <c r="C47" s="45">
        <v>-1.695E-2</v>
      </c>
      <c r="D47" s="46">
        <v>-8.2100000000000003E-3</v>
      </c>
    </row>
    <row r="48" spans="2:4" ht="16" x14ac:dyDescent="0.2">
      <c r="B48" s="49">
        <v>6.79</v>
      </c>
      <c r="C48" s="45">
        <v>-1.7729999999999999E-2</v>
      </c>
      <c r="D48" s="46">
        <v>-8.1499999999999993E-3</v>
      </c>
    </row>
    <row r="49" spans="2:4" ht="16" x14ac:dyDescent="0.2">
      <c r="B49" s="49">
        <v>6.83</v>
      </c>
      <c r="C49" s="45">
        <v>-1.555E-2</v>
      </c>
      <c r="D49" s="46">
        <v>-8.1200000000000005E-3</v>
      </c>
    </row>
    <row r="50" spans="2:4" ht="16" x14ac:dyDescent="0.2">
      <c r="B50" s="49">
        <v>6.87</v>
      </c>
      <c r="C50" s="45">
        <v>-1.5339999999999999E-2</v>
      </c>
      <c r="D50" s="46">
        <v>-8.1499999999999993E-3</v>
      </c>
    </row>
    <row r="51" spans="2:4" ht="16" x14ac:dyDescent="0.2">
      <c r="B51" s="49">
        <v>6.91</v>
      </c>
      <c r="C51" s="45">
        <v>-1.4579999999999999E-2</v>
      </c>
      <c r="D51" s="46">
        <v>-8.0300000000000007E-3</v>
      </c>
    </row>
    <row r="52" spans="2:4" ht="16" x14ac:dyDescent="0.2">
      <c r="B52" s="49">
        <v>6.95</v>
      </c>
      <c r="C52" s="45">
        <v>-1.431E-2</v>
      </c>
      <c r="D52" s="46">
        <v>-8.0300000000000007E-3</v>
      </c>
    </row>
    <row r="53" spans="2:4" ht="16" x14ac:dyDescent="0.2">
      <c r="B53" s="49">
        <v>6.99</v>
      </c>
      <c r="C53" s="45">
        <v>-1.2370000000000001E-2</v>
      </c>
      <c r="D53" s="46">
        <v>-8.0000000000000002E-3</v>
      </c>
    </row>
    <row r="54" spans="2:4" ht="16" x14ac:dyDescent="0.2">
      <c r="B54" s="49">
        <v>7.03</v>
      </c>
      <c r="C54" s="45">
        <v>-1.0970000000000001E-2</v>
      </c>
      <c r="D54" s="46">
        <v>-8.0599999999999995E-3</v>
      </c>
    </row>
    <row r="55" spans="2:4" ht="16" x14ac:dyDescent="0.2">
      <c r="B55" s="49">
        <v>7.07</v>
      </c>
      <c r="C55" s="45">
        <v>-7.1199999999999996E-3</v>
      </c>
      <c r="D55" s="46">
        <v>-8.1200000000000005E-3</v>
      </c>
    </row>
    <row r="56" spans="2:4" ht="16" x14ac:dyDescent="0.2">
      <c r="B56" s="49">
        <v>7.11</v>
      </c>
      <c r="C56" s="45">
        <v>-3.6700000000000001E-3</v>
      </c>
      <c r="D56" s="46">
        <v>-8.0000000000000002E-3</v>
      </c>
    </row>
    <row r="57" spans="2:4" ht="16" x14ac:dyDescent="0.2">
      <c r="B57" s="49">
        <v>7.15</v>
      </c>
      <c r="C57" s="45">
        <v>1.8400000000000001E-3</v>
      </c>
      <c r="D57" s="46">
        <v>-7.9699999999999997E-3</v>
      </c>
    </row>
    <row r="58" spans="2:4" ht="16" x14ac:dyDescent="0.2">
      <c r="B58" s="49">
        <v>7.19</v>
      </c>
      <c r="C58" s="45">
        <v>7.6400000000000001E-3</v>
      </c>
      <c r="D58" s="46">
        <v>-7.9699999999999997E-3</v>
      </c>
    </row>
    <row r="59" spans="2:4" ht="16" x14ac:dyDescent="0.2">
      <c r="B59" s="49">
        <v>7.23</v>
      </c>
      <c r="C59" s="45">
        <v>1.5640000000000001E-2</v>
      </c>
      <c r="D59" s="46">
        <v>-7.9100000000000004E-3</v>
      </c>
    </row>
    <row r="60" spans="2:4" ht="16" x14ac:dyDescent="0.2">
      <c r="B60" s="49">
        <v>7.27</v>
      </c>
      <c r="C60" s="45">
        <v>2.6499999999999999E-2</v>
      </c>
      <c r="D60" s="46">
        <v>-8.0000000000000002E-3</v>
      </c>
    </row>
    <row r="61" spans="2:4" ht="16" x14ac:dyDescent="0.2">
      <c r="B61" s="49">
        <v>7.31</v>
      </c>
      <c r="C61" s="45">
        <v>3.7609999999999998E-2</v>
      </c>
      <c r="D61" s="46">
        <v>-8.0000000000000002E-3</v>
      </c>
    </row>
    <row r="62" spans="2:4" ht="16" x14ac:dyDescent="0.2">
      <c r="B62" s="49">
        <v>7.35</v>
      </c>
      <c r="C62" s="45">
        <v>5.1679999999999997E-2</v>
      </c>
      <c r="D62" s="46">
        <v>-7.9100000000000004E-3</v>
      </c>
    </row>
    <row r="63" spans="2:4" ht="16" x14ac:dyDescent="0.2">
      <c r="B63" s="49">
        <v>7.39</v>
      </c>
      <c r="C63" s="45">
        <v>6.7849999999999994E-2</v>
      </c>
      <c r="D63" s="46">
        <v>-7.9699999999999997E-3</v>
      </c>
    </row>
    <row r="64" spans="2:4" ht="16" x14ac:dyDescent="0.2">
      <c r="B64" s="49">
        <v>7.43</v>
      </c>
      <c r="C64" s="45">
        <v>8.7040000000000006E-2</v>
      </c>
      <c r="D64" s="46">
        <v>-8.09E-3</v>
      </c>
    </row>
    <row r="65" spans="2:4" ht="16" x14ac:dyDescent="0.2">
      <c r="B65" s="49">
        <v>7.47</v>
      </c>
      <c r="C65" s="45">
        <v>0.10764</v>
      </c>
      <c r="D65" s="46">
        <v>-8.09E-3</v>
      </c>
    </row>
    <row r="66" spans="2:4" ht="16" x14ac:dyDescent="0.2">
      <c r="B66" s="49">
        <v>7.51</v>
      </c>
      <c r="C66" s="45">
        <v>0.12741</v>
      </c>
      <c r="D66" s="46">
        <v>-8.0300000000000007E-3</v>
      </c>
    </row>
    <row r="67" spans="2:4" ht="16" x14ac:dyDescent="0.2">
      <c r="B67" s="49">
        <v>7.55</v>
      </c>
      <c r="C67" s="45">
        <v>0.14616999999999999</v>
      </c>
      <c r="D67" s="46">
        <v>-8.0000000000000002E-3</v>
      </c>
    </row>
    <row r="68" spans="2:4" ht="16" x14ac:dyDescent="0.2">
      <c r="B68" s="49">
        <v>7.59</v>
      </c>
      <c r="C68" s="45">
        <v>0.16298000000000001</v>
      </c>
      <c r="D68" s="46">
        <v>-8.0300000000000007E-3</v>
      </c>
    </row>
    <row r="69" spans="2:4" ht="16" x14ac:dyDescent="0.2">
      <c r="B69" s="49">
        <v>7.63</v>
      </c>
      <c r="C69" s="45">
        <v>0.17879</v>
      </c>
      <c r="D69" s="46">
        <v>-8.1200000000000005E-3</v>
      </c>
    </row>
    <row r="70" spans="2:4" ht="16" x14ac:dyDescent="0.2">
      <c r="B70" s="49">
        <v>7.67</v>
      </c>
      <c r="C70" s="45">
        <v>0.19545999999999999</v>
      </c>
      <c r="D70" s="46">
        <v>-7.9699999999999997E-3</v>
      </c>
    </row>
    <row r="71" spans="2:4" ht="16" x14ac:dyDescent="0.2">
      <c r="B71" s="49">
        <v>7.71</v>
      </c>
      <c r="C71" s="45">
        <v>0.20906</v>
      </c>
      <c r="D71" s="46">
        <v>-7.9399999999999991E-3</v>
      </c>
    </row>
    <row r="72" spans="2:4" ht="16" x14ac:dyDescent="0.2">
      <c r="B72" s="49">
        <v>7.75</v>
      </c>
      <c r="C72" s="45">
        <v>0.22336</v>
      </c>
      <c r="D72" s="46">
        <v>-7.7600000000000004E-3</v>
      </c>
    </row>
    <row r="73" spans="2:4" ht="16" x14ac:dyDescent="0.2">
      <c r="B73" s="49">
        <v>7.79</v>
      </c>
      <c r="C73" s="45">
        <v>0.23638000000000001</v>
      </c>
      <c r="D73" s="46">
        <v>-7.7600000000000004E-3</v>
      </c>
    </row>
    <row r="74" spans="2:4" ht="16" x14ac:dyDescent="0.2">
      <c r="B74" s="49">
        <v>7.83</v>
      </c>
      <c r="C74" s="45">
        <v>0.25045000000000001</v>
      </c>
      <c r="D74" s="46">
        <v>-7.5500000000000003E-3</v>
      </c>
    </row>
    <row r="75" spans="2:4" ht="16" x14ac:dyDescent="0.2">
      <c r="B75" s="49">
        <v>7.87</v>
      </c>
      <c r="C75" s="45">
        <v>0.26647999999999999</v>
      </c>
      <c r="D75" s="46">
        <v>-7.3699999999999998E-3</v>
      </c>
    </row>
    <row r="76" spans="2:4" ht="16" x14ac:dyDescent="0.2">
      <c r="B76" s="49">
        <v>7.91</v>
      </c>
      <c r="C76" s="45">
        <v>0.28201999999999999</v>
      </c>
      <c r="D76" s="46">
        <v>-7.3400000000000002E-3</v>
      </c>
    </row>
    <row r="77" spans="2:4" ht="16" x14ac:dyDescent="0.2">
      <c r="B77" s="49">
        <v>7.95</v>
      </c>
      <c r="C77" s="45">
        <v>0.29848999999999998</v>
      </c>
      <c r="D77" s="46">
        <v>-7.1900000000000002E-3</v>
      </c>
    </row>
    <row r="78" spans="2:4" ht="16" x14ac:dyDescent="0.2">
      <c r="B78" s="49">
        <v>7.99</v>
      </c>
      <c r="C78" s="45">
        <v>0.31458000000000003</v>
      </c>
      <c r="D78" s="46">
        <v>-7.1399999999999996E-3</v>
      </c>
    </row>
    <row r="79" spans="2:4" ht="16" x14ac:dyDescent="0.2">
      <c r="B79" s="49">
        <v>8.0299999999999994</v>
      </c>
      <c r="C79" s="45">
        <v>0.33144000000000001</v>
      </c>
      <c r="D79" s="46">
        <v>-7.0800000000000004E-3</v>
      </c>
    </row>
    <row r="80" spans="2:4" ht="16" x14ac:dyDescent="0.2">
      <c r="B80" s="49">
        <v>8.07</v>
      </c>
      <c r="C80" s="45">
        <v>0.34777999999999998</v>
      </c>
      <c r="D80" s="46">
        <v>-7.0800000000000004E-3</v>
      </c>
    </row>
    <row r="81" spans="2:4" ht="16" x14ac:dyDescent="0.2">
      <c r="B81" s="49">
        <v>8.1</v>
      </c>
      <c r="C81" s="45">
        <v>0.36542000000000002</v>
      </c>
      <c r="D81" s="46">
        <v>-7.0499999999999998E-3</v>
      </c>
    </row>
    <row r="82" spans="2:4" ht="16" x14ac:dyDescent="0.2">
      <c r="B82" s="49">
        <v>8.14</v>
      </c>
      <c r="C82" s="45">
        <v>0.38321</v>
      </c>
      <c r="D82" s="46">
        <v>-7.11E-3</v>
      </c>
    </row>
    <row r="83" spans="2:4" ht="16" x14ac:dyDescent="0.2">
      <c r="B83" s="49">
        <v>8.18</v>
      </c>
      <c r="C83" s="45">
        <v>0.40157999999999999</v>
      </c>
      <c r="D83" s="46">
        <v>-7.1900000000000002E-3</v>
      </c>
    </row>
    <row r="84" spans="2:4" ht="16" x14ac:dyDescent="0.2">
      <c r="B84" s="49">
        <v>8.2200000000000006</v>
      </c>
      <c r="C84" s="45">
        <v>0.42070999999999997</v>
      </c>
      <c r="D84" s="46">
        <v>-7.2500000000000004E-3</v>
      </c>
    </row>
    <row r="85" spans="2:4" ht="16" x14ac:dyDescent="0.2">
      <c r="B85" s="49">
        <v>8.26</v>
      </c>
      <c r="C85" s="45">
        <v>0.43985000000000002</v>
      </c>
      <c r="D85" s="46">
        <v>-7.3099999999999997E-3</v>
      </c>
    </row>
    <row r="86" spans="2:4" ht="16" x14ac:dyDescent="0.2">
      <c r="B86" s="49">
        <v>8.3000000000000007</v>
      </c>
      <c r="C86" s="45">
        <v>0.45816000000000001</v>
      </c>
      <c r="D86" s="46">
        <v>-7.3400000000000002E-3</v>
      </c>
    </row>
    <row r="87" spans="2:4" ht="16" x14ac:dyDescent="0.2">
      <c r="B87" s="49">
        <v>8.34</v>
      </c>
      <c r="C87" s="45">
        <v>0.47776000000000002</v>
      </c>
      <c r="D87" s="46">
        <v>-7.43E-3</v>
      </c>
    </row>
    <row r="88" spans="2:4" ht="16" x14ac:dyDescent="0.2">
      <c r="B88" s="49">
        <v>8.3800000000000008</v>
      </c>
      <c r="C88" s="45">
        <v>0.49647999999999998</v>
      </c>
      <c r="D88" s="46">
        <v>-7.5199999999999998E-3</v>
      </c>
    </row>
    <row r="89" spans="2:4" ht="16" x14ac:dyDescent="0.2">
      <c r="B89" s="49">
        <v>8.42</v>
      </c>
      <c r="C89" s="45">
        <v>0.51539999999999997</v>
      </c>
      <c r="D89" s="46">
        <v>-7.6099999999999996E-3</v>
      </c>
    </row>
    <row r="90" spans="2:4" ht="16" x14ac:dyDescent="0.2">
      <c r="B90" s="49">
        <v>8.4600000000000009</v>
      </c>
      <c r="C90" s="45">
        <v>0.53661000000000003</v>
      </c>
      <c r="D90" s="46">
        <v>-7.7299999999999999E-3</v>
      </c>
    </row>
    <row r="91" spans="2:4" ht="16" x14ac:dyDescent="0.2">
      <c r="B91" s="49">
        <v>8.5</v>
      </c>
      <c r="C91" s="45">
        <v>0.55740999999999996</v>
      </c>
      <c r="D91" s="46">
        <v>-7.79E-3</v>
      </c>
    </row>
    <row r="92" spans="2:4" ht="16" x14ac:dyDescent="0.2">
      <c r="B92" s="49">
        <v>8.5399999999999991</v>
      </c>
      <c r="C92" s="45">
        <v>0.57642000000000004</v>
      </c>
      <c r="D92" s="46">
        <v>-7.8499999999999993E-3</v>
      </c>
    </row>
    <row r="93" spans="2:4" ht="16" x14ac:dyDescent="0.2">
      <c r="B93" s="49">
        <v>8.58</v>
      </c>
      <c r="C93" s="45">
        <v>0.59394000000000002</v>
      </c>
      <c r="D93" s="46">
        <v>-7.8200000000000006E-3</v>
      </c>
    </row>
    <row r="94" spans="2:4" ht="16" x14ac:dyDescent="0.2">
      <c r="B94" s="49">
        <v>8.6199999999999992</v>
      </c>
      <c r="C94" s="45">
        <v>0.61424000000000001</v>
      </c>
      <c r="D94" s="46">
        <v>-7.8499999999999993E-3</v>
      </c>
    </row>
    <row r="95" spans="2:4" ht="16" x14ac:dyDescent="0.2">
      <c r="B95" s="49">
        <v>8.66</v>
      </c>
      <c r="C95" s="45">
        <v>0.63277000000000005</v>
      </c>
      <c r="D95" s="46">
        <v>-7.8499999999999993E-3</v>
      </c>
    </row>
    <row r="96" spans="2:4" ht="16" x14ac:dyDescent="0.2">
      <c r="B96" s="49">
        <v>8.6999999999999993</v>
      </c>
      <c r="C96" s="45">
        <v>0.65156999999999998</v>
      </c>
      <c r="D96" s="46">
        <v>-7.7600000000000004E-3</v>
      </c>
    </row>
    <row r="97" spans="2:4" ht="16" x14ac:dyDescent="0.2">
      <c r="B97" s="49">
        <v>8.74</v>
      </c>
      <c r="C97" s="45">
        <v>0.66957</v>
      </c>
      <c r="D97" s="46">
        <v>-7.8200000000000006E-3</v>
      </c>
    </row>
    <row r="98" spans="2:4" ht="16" x14ac:dyDescent="0.2">
      <c r="B98" s="49">
        <v>8.7799999999999994</v>
      </c>
      <c r="C98" s="45">
        <v>0.68654000000000004</v>
      </c>
      <c r="D98" s="46">
        <v>-7.8200000000000006E-3</v>
      </c>
    </row>
    <row r="99" spans="2:4" ht="16" x14ac:dyDescent="0.2">
      <c r="B99" s="49">
        <v>8.82</v>
      </c>
      <c r="C99" s="45">
        <v>0.70430999999999999</v>
      </c>
      <c r="D99" s="46">
        <v>-7.8499999999999993E-3</v>
      </c>
    </row>
    <row r="100" spans="2:4" ht="16" x14ac:dyDescent="0.2">
      <c r="B100" s="49">
        <v>8.86</v>
      </c>
      <c r="C100" s="45">
        <v>0.72140000000000004</v>
      </c>
      <c r="D100" s="46">
        <v>-7.7000000000000002E-3</v>
      </c>
    </row>
    <row r="101" spans="2:4" ht="16" x14ac:dyDescent="0.2">
      <c r="B101" s="49">
        <v>8.9</v>
      </c>
      <c r="C101" s="45">
        <v>0.73665999999999998</v>
      </c>
      <c r="D101" s="46">
        <v>-7.7299999999999999E-3</v>
      </c>
    </row>
    <row r="102" spans="2:4" ht="16" x14ac:dyDescent="0.2">
      <c r="B102" s="49">
        <v>8.94</v>
      </c>
      <c r="C102" s="45">
        <v>0.75343000000000004</v>
      </c>
      <c r="D102" s="46">
        <v>-7.8200000000000006E-3</v>
      </c>
    </row>
    <row r="103" spans="2:4" ht="16" x14ac:dyDescent="0.2">
      <c r="B103" s="49">
        <v>8.98</v>
      </c>
      <c r="C103" s="45">
        <v>0.77073999999999998</v>
      </c>
      <c r="D103" s="46">
        <v>-7.79E-3</v>
      </c>
    </row>
    <row r="104" spans="2:4" ht="16" x14ac:dyDescent="0.2">
      <c r="B104" s="49">
        <v>9.02</v>
      </c>
      <c r="C104" s="45">
        <v>0.78586999999999996</v>
      </c>
      <c r="D104" s="46">
        <v>-7.8499999999999993E-3</v>
      </c>
    </row>
    <row r="105" spans="2:4" ht="16" x14ac:dyDescent="0.2">
      <c r="B105" s="49">
        <v>9.06</v>
      </c>
      <c r="C105" s="45">
        <v>0.80127999999999999</v>
      </c>
      <c r="D105" s="46">
        <v>-7.7000000000000002E-3</v>
      </c>
    </row>
    <row r="106" spans="2:4" ht="16" x14ac:dyDescent="0.2">
      <c r="B106" s="49">
        <v>9.1</v>
      </c>
      <c r="C106" s="45">
        <v>0.81445999999999996</v>
      </c>
      <c r="D106" s="46">
        <v>-7.7600000000000004E-3</v>
      </c>
    </row>
    <row r="107" spans="2:4" ht="16" x14ac:dyDescent="0.2">
      <c r="B107" s="49">
        <v>9.14</v>
      </c>
      <c r="C107" s="45">
        <v>0.82838999999999996</v>
      </c>
      <c r="D107" s="46">
        <v>-7.7600000000000004E-3</v>
      </c>
    </row>
    <row r="108" spans="2:4" ht="16" x14ac:dyDescent="0.2">
      <c r="B108" s="49">
        <v>9.18</v>
      </c>
      <c r="C108" s="45">
        <v>0.84252000000000005</v>
      </c>
      <c r="D108" s="46">
        <v>-7.6699999999999997E-3</v>
      </c>
    </row>
    <row r="109" spans="2:4" ht="16" x14ac:dyDescent="0.2">
      <c r="B109" s="49">
        <v>9.2200000000000006</v>
      </c>
      <c r="C109" s="45">
        <v>0.85507</v>
      </c>
      <c r="D109" s="46">
        <v>-7.6400000000000001E-3</v>
      </c>
    </row>
    <row r="110" spans="2:4" ht="16" x14ac:dyDescent="0.2">
      <c r="B110" s="49">
        <v>9.26</v>
      </c>
      <c r="C110" s="45">
        <v>0.86570000000000003</v>
      </c>
      <c r="D110" s="46">
        <v>-7.79E-3</v>
      </c>
    </row>
    <row r="111" spans="2:4" ht="16" x14ac:dyDescent="0.2">
      <c r="B111" s="49">
        <v>9.3000000000000007</v>
      </c>
      <c r="C111" s="45">
        <v>0.87775999999999998</v>
      </c>
      <c r="D111" s="46">
        <v>-7.7299999999999999E-3</v>
      </c>
    </row>
    <row r="112" spans="2:4" ht="16" x14ac:dyDescent="0.2">
      <c r="B112" s="49">
        <v>9.34</v>
      </c>
      <c r="C112" s="45">
        <v>0.88868999999999998</v>
      </c>
      <c r="D112" s="46">
        <v>-7.79E-3</v>
      </c>
    </row>
    <row r="113" spans="2:4" ht="16" x14ac:dyDescent="0.2">
      <c r="B113" s="49">
        <v>9.3800000000000008</v>
      </c>
      <c r="C113" s="45">
        <v>0.89876999999999996</v>
      </c>
      <c r="D113" s="46">
        <v>-7.7299999999999999E-3</v>
      </c>
    </row>
    <row r="114" spans="2:4" ht="16" x14ac:dyDescent="0.2">
      <c r="B114" s="49">
        <v>9.42</v>
      </c>
      <c r="C114" s="45">
        <v>0.90893999999999997</v>
      </c>
      <c r="D114" s="46">
        <v>-7.8200000000000006E-3</v>
      </c>
    </row>
    <row r="115" spans="2:4" ht="16" x14ac:dyDescent="0.2">
      <c r="B115" s="49">
        <v>9.4600000000000009</v>
      </c>
      <c r="C115" s="45">
        <v>0.91729000000000005</v>
      </c>
      <c r="D115" s="46">
        <v>-7.79E-3</v>
      </c>
    </row>
    <row r="116" spans="2:4" ht="16" x14ac:dyDescent="0.2">
      <c r="B116" s="49">
        <v>9.5</v>
      </c>
      <c r="C116" s="45">
        <v>0.92854000000000003</v>
      </c>
      <c r="D116" s="46">
        <v>-7.79E-3</v>
      </c>
    </row>
    <row r="117" spans="2:4" ht="16" x14ac:dyDescent="0.2">
      <c r="B117" s="49">
        <v>9.5399999999999991</v>
      </c>
      <c r="C117" s="45">
        <v>0.93608000000000002</v>
      </c>
      <c r="D117" s="46">
        <v>-7.8799999999999999E-3</v>
      </c>
    </row>
    <row r="118" spans="2:4" ht="16" x14ac:dyDescent="0.2">
      <c r="B118" s="49">
        <v>9.58</v>
      </c>
      <c r="C118" s="45">
        <v>0.94372</v>
      </c>
      <c r="D118" s="46">
        <v>-7.9399999999999991E-3</v>
      </c>
    </row>
    <row r="119" spans="2:4" ht="16" x14ac:dyDescent="0.2">
      <c r="B119" s="49">
        <v>9.6199999999999992</v>
      </c>
      <c r="C119" s="45">
        <v>0.95011000000000001</v>
      </c>
      <c r="D119" s="46">
        <v>-7.9100000000000004E-3</v>
      </c>
    </row>
    <row r="120" spans="2:4" ht="16" x14ac:dyDescent="0.2">
      <c r="B120" s="49">
        <v>9.66</v>
      </c>
      <c r="C120" s="45">
        <v>0.95730000000000004</v>
      </c>
      <c r="D120" s="46">
        <v>-7.9399999999999991E-3</v>
      </c>
    </row>
    <row r="121" spans="2:4" ht="16" x14ac:dyDescent="0.2">
      <c r="B121" s="49">
        <v>9.6999999999999993</v>
      </c>
      <c r="C121" s="45">
        <v>0.96504999999999996</v>
      </c>
      <c r="D121" s="46">
        <v>-7.9399999999999991E-3</v>
      </c>
    </row>
    <row r="122" spans="2:4" ht="16" x14ac:dyDescent="0.2">
      <c r="B122" s="49">
        <v>9.74</v>
      </c>
      <c r="C122" s="45">
        <v>0.97126999999999997</v>
      </c>
      <c r="D122" s="46">
        <v>-7.9399999999999991E-3</v>
      </c>
    </row>
    <row r="123" spans="2:4" ht="16" x14ac:dyDescent="0.2">
      <c r="B123" s="49">
        <v>9.7799999999999994</v>
      </c>
      <c r="C123" s="45">
        <v>0.97716000000000003</v>
      </c>
      <c r="D123" s="46">
        <v>-8.0300000000000007E-3</v>
      </c>
    </row>
    <row r="124" spans="2:4" ht="16" x14ac:dyDescent="0.2">
      <c r="B124" s="49">
        <v>9.82</v>
      </c>
      <c r="C124" s="45">
        <v>0.98219999999999996</v>
      </c>
      <c r="D124" s="46">
        <v>-8.0599999999999995E-3</v>
      </c>
    </row>
    <row r="125" spans="2:4" ht="16" x14ac:dyDescent="0.2">
      <c r="B125" s="49">
        <v>9.86</v>
      </c>
      <c r="C125" s="45">
        <v>0.98738999999999999</v>
      </c>
      <c r="D125" s="46">
        <v>-8.0599999999999995E-3</v>
      </c>
    </row>
    <row r="126" spans="2:4" ht="16" x14ac:dyDescent="0.2">
      <c r="B126" s="49">
        <v>9.9</v>
      </c>
      <c r="C126" s="45">
        <v>0.99160000000000004</v>
      </c>
      <c r="D126" s="46">
        <v>-8.0300000000000007E-3</v>
      </c>
    </row>
    <row r="127" spans="2:4" ht="16" x14ac:dyDescent="0.2">
      <c r="B127" s="49">
        <v>9.94</v>
      </c>
      <c r="C127" s="45">
        <v>0.99634999999999996</v>
      </c>
      <c r="D127" s="46">
        <v>-8.1200000000000005E-3</v>
      </c>
    </row>
    <row r="128" spans="2:4" ht="16" x14ac:dyDescent="0.2">
      <c r="B128" s="49">
        <v>9.98</v>
      </c>
      <c r="C128" s="45">
        <v>0.99875999999999998</v>
      </c>
      <c r="D128" s="46">
        <v>-8.0300000000000007E-3</v>
      </c>
    </row>
    <row r="129" spans="2:4" ht="16" x14ac:dyDescent="0.2">
      <c r="B129" s="49">
        <v>10.02</v>
      </c>
      <c r="C129" s="45">
        <v>1</v>
      </c>
      <c r="D129" s="46">
        <v>-7.9699999999999997E-3</v>
      </c>
    </row>
    <row r="130" spans="2:4" ht="16" x14ac:dyDescent="0.2">
      <c r="B130" s="49">
        <v>10.06</v>
      </c>
      <c r="C130" s="45">
        <v>1.0003899999999999</v>
      </c>
      <c r="D130" s="46">
        <v>-8.0300000000000007E-3</v>
      </c>
    </row>
    <row r="131" spans="2:4" ht="16" x14ac:dyDescent="0.2">
      <c r="B131" s="49">
        <v>10.1</v>
      </c>
      <c r="C131" s="45">
        <v>0.99826000000000004</v>
      </c>
      <c r="D131" s="46">
        <v>-8.0000000000000002E-3</v>
      </c>
    </row>
    <row r="132" spans="2:4" ht="16" x14ac:dyDescent="0.2">
      <c r="B132" s="49">
        <v>10.14</v>
      </c>
      <c r="C132" s="45">
        <v>0.99543000000000004</v>
      </c>
      <c r="D132" s="46">
        <v>-7.8799999999999999E-3</v>
      </c>
    </row>
    <row r="133" spans="2:4" ht="16" x14ac:dyDescent="0.2">
      <c r="B133" s="49">
        <v>10.18</v>
      </c>
      <c r="C133" s="45">
        <v>0.99109000000000003</v>
      </c>
      <c r="D133" s="46">
        <v>-7.9100000000000004E-3</v>
      </c>
    </row>
    <row r="134" spans="2:4" ht="16" x14ac:dyDescent="0.2">
      <c r="B134" s="49">
        <v>10.220000000000001</v>
      </c>
      <c r="C134" s="45">
        <v>0.98507999999999996</v>
      </c>
      <c r="D134" s="46">
        <v>-7.8499999999999993E-3</v>
      </c>
    </row>
    <row r="135" spans="2:4" ht="16" x14ac:dyDescent="0.2">
      <c r="B135" s="49">
        <v>10.26</v>
      </c>
      <c r="C135" s="45">
        <v>0.97775000000000001</v>
      </c>
      <c r="D135" s="46">
        <v>-7.8799999999999999E-3</v>
      </c>
    </row>
    <row r="136" spans="2:4" ht="16" x14ac:dyDescent="0.2">
      <c r="B136" s="49">
        <v>10.3</v>
      </c>
      <c r="C136" s="45">
        <v>0.96857000000000004</v>
      </c>
      <c r="D136" s="46">
        <v>-7.8200000000000006E-3</v>
      </c>
    </row>
    <row r="137" spans="2:4" ht="16" x14ac:dyDescent="0.2">
      <c r="B137" s="49">
        <v>10.34</v>
      </c>
      <c r="C137" s="45">
        <v>0.95877999999999997</v>
      </c>
      <c r="D137" s="46">
        <v>-7.8799999999999999E-3</v>
      </c>
    </row>
    <row r="138" spans="2:4" ht="16" x14ac:dyDescent="0.2">
      <c r="B138" s="49">
        <v>10.38</v>
      </c>
      <c r="C138" s="45">
        <v>0.94706999999999997</v>
      </c>
      <c r="D138" s="46">
        <v>-7.8200000000000006E-3</v>
      </c>
    </row>
    <row r="139" spans="2:4" ht="16" x14ac:dyDescent="0.2">
      <c r="B139" s="49">
        <v>10.42</v>
      </c>
      <c r="C139" s="45">
        <v>0.93572999999999995</v>
      </c>
      <c r="D139" s="46">
        <v>-7.8200000000000006E-3</v>
      </c>
    </row>
    <row r="140" spans="2:4" ht="16" x14ac:dyDescent="0.2">
      <c r="B140" s="49">
        <v>10.46</v>
      </c>
      <c r="C140" s="45">
        <v>0.92298999999999998</v>
      </c>
      <c r="D140" s="46">
        <v>-7.8499999999999993E-3</v>
      </c>
    </row>
    <row r="141" spans="2:4" ht="16" x14ac:dyDescent="0.2">
      <c r="B141" s="49">
        <v>10.5</v>
      </c>
      <c r="C141" s="45">
        <v>0.91113999999999995</v>
      </c>
      <c r="D141" s="46">
        <v>-7.8499999999999993E-3</v>
      </c>
    </row>
    <row r="142" spans="2:4" ht="16" x14ac:dyDescent="0.2">
      <c r="B142" s="49">
        <v>10.54</v>
      </c>
      <c r="C142" s="45">
        <v>0.89690999999999999</v>
      </c>
      <c r="D142" s="46">
        <v>-7.8799999999999999E-3</v>
      </c>
    </row>
    <row r="143" spans="2:4" ht="16" x14ac:dyDescent="0.2">
      <c r="B143" s="49">
        <v>10.58</v>
      </c>
      <c r="C143" s="45">
        <v>0.88261999999999996</v>
      </c>
      <c r="D143" s="46">
        <v>-7.9399999999999991E-3</v>
      </c>
    </row>
    <row r="144" spans="2:4" ht="16" x14ac:dyDescent="0.2">
      <c r="B144" s="49">
        <v>10.62</v>
      </c>
      <c r="C144" s="45">
        <v>0.86873999999999996</v>
      </c>
      <c r="D144" s="46">
        <v>-7.8799999999999999E-3</v>
      </c>
    </row>
    <row r="145" spans="2:4" ht="16" x14ac:dyDescent="0.2">
      <c r="B145" s="49">
        <v>10.66</v>
      </c>
      <c r="C145" s="45">
        <v>0.85353999999999997</v>
      </c>
      <c r="D145" s="46">
        <v>-7.8499999999999993E-3</v>
      </c>
    </row>
    <row r="146" spans="2:4" ht="16" x14ac:dyDescent="0.2">
      <c r="B146" s="49">
        <v>10.7</v>
      </c>
      <c r="C146" s="45">
        <v>0.83804000000000001</v>
      </c>
      <c r="D146" s="46">
        <v>-7.9100000000000004E-3</v>
      </c>
    </row>
    <row r="147" spans="2:4" ht="16" x14ac:dyDescent="0.2">
      <c r="B147" s="49">
        <v>10.74</v>
      </c>
      <c r="C147" s="45">
        <v>0.82415000000000005</v>
      </c>
      <c r="D147" s="46">
        <v>-7.8799999999999999E-3</v>
      </c>
    </row>
    <row r="148" spans="2:4" ht="16" x14ac:dyDescent="0.2">
      <c r="B148" s="49">
        <v>10.78</v>
      </c>
      <c r="C148" s="45">
        <v>0.81161000000000005</v>
      </c>
      <c r="D148" s="46">
        <v>-7.9699999999999997E-3</v>
      </c>
    </row>
    <row r="149" spans="2:4" ht="16" x14ac:dyDescent="0.2">
      <c r="B149" s="49">
        <v>10.82</v>
      </c>
      <c r="C149" s="45">
        <v>0.79525999999999997</v>
      </c>
      <c r="D149" s="46">
        <v>-8.0000000000000002E-3</v>
      </c>
    </row>
    <row r="150" spans="2:4" ht="16" x14ac:dyDescent="0.2">
      <c r="B150" s="49">
        <v>10.86</v>
      </c>
      <c r="C150" s="45">
        <v>0.78017999999999998</v>
      </c>
      <c r="D150" s="46">
        <v>-8.0599999999999995E-3</v>
      </c>
    </row>
    <row r="151" spans="2:4" ht="16" x14ac:dyDescent="0.2">
      <c r="B151" s="49">
        <v>10.9</v>
      </c>
      <c r="C151" s="45">
        <v>0.76626000000000005</v>
      </c>
      <c r="D151" s="46">
        <v>-8.2100000000000003E-3</v>
      </c>
    </row>
    <row r="152" spans="2:4" ht="16" x14ac:dyDescent="0.2">
      <c r="B152" s="49">
        <v>10.94</v>
      </c>
      <c r="C152" s="45">
        <v>0.75075999999999998</v>
      </c>
      <c r="D152" s="46">
        <v>-8.09E-3</v>
      </c>
    </row>
    <row r="153" spans="2:4" ht="16" x14ac:dyDescent="0.2">
      <c r="B153" s="49">
        <v>10.98</v>
      </c>
      <c r="C153" s="45">
        <v>0.73548999999999998</v>
      </c>
      <c r="D153" s="46">
        <v>-8.0000000000000002E-3</v>
      </c>
    </row>
    <row r="154" spans="2:4" ht="16" x14ac:dyDescent="0.2">
      <c r="B154" s="49">
        <v>11.02</v>
      </c>
      <c r="C154" s="45">
        <v>0.71928999999999998</v>
      </c>
      <c r="D154" s="46">
        <v>-8.1200000000000005E-3</v>
      </c>
    </row>
    <row r="155" spans="2:4" ht="16" x14ac:dyDescent="0.2">
      <c r="B155" s="49">
        <v>11.06</v>
      </c>
      <c r="C155" s="45">
        <v>0.70293000000000005</v>
      </c>
      <c r="D155" s="46">
        <v>-8.1200000000000005E-3</v>
      </c>
    </row>
    <row r="156" spans="2:4" ht="16" x14ac:dyDescent="0.2">
      <c r="B156" s="49">
        <v>11.1</v>
      </c>
      <c r="C156" s="45">
        <v>0.68511999999999995</v>
      </c>
      <c r="D156" s="46">
        <v>-8.1799999999999998E-3</v>
      </c>
    </row>
    <row r="157" spans="2:4" ht="16" x14ac:dyDescent="0.2">
      <c r="B157" s="49">
        <v>11.14</v>
      </c>
      <c r="C157" s="45">
        <v>0.66766999999999999</v>
      </c>
      <c r="D157" s="46">
        <v>-8.2299999999999995E-3</v>
      </c>
    </row>
    <row r="158" spans="2:4" ht="16" x14ac:dyDescent="0.2">
      <c r="B158" s="49">
        <v>11.18</v>
      </c>
      <c r="C158" s="45">
        <v>0.65025999999999995</v>
      </c>
      <c r="D158" s="46">
        <v>-8.09E-3</v>
      </c>
    </row>
    <row r="159" spans="2:4" ht="16" x14ac:dyDescent="0.2">
      <c r="B159" s="49">
        <v>11.22</v>
      </c>
      <c r="C159" s="45">
        <v>0.63180999999999998</v>
      </c>
      <c r="D159" s="46">
        <v>-8.1799999999999998E-3</v>
      </c>
    </row>
    <row r="160" spans="2:4" ht="16" x14ac:dyDescent="0.2">
      <c r="B160" s="49">
        <v>11.26</v>
      </c>
      <c r="C160" s="45">
        <v>0.61299999999999999</v>
      </c>
      <c r="D160" s="46">
        <v>-8.2100000000000003E-3</v>
      </c>
    </row>
    <row r="161" spans="2:4" ht="16" x14ac:dyDescent="0.2">
      <c r="B161" s="49">
        <v>11.3</v>
      </c>
      <c r="C161" s="45">
        <v>0.59611999999999998</v>
      </c>
      <c r="D161" s="46">
        <v>-8.2100000000000003E-3</v>
      </c>
    </row>
    <row r="162" spans="2:4" ht="16" x14ac:dyDescent="0.2">
      <c r="B162" s="49">
        <v>11.34</v>
      </c>
      <c r="C162" s="45">
        <v>0.57896999999999998</v>
      </c>
      <c r="D162" s="46">
        <v>-8.2100000000000003E-3</v>
      </c>
    </row>
    <row r="163" spans="2:4" ht="16" x14ac:dyDescent="0.2">
      <c r="B163" s="49">
        <v>11.38</v>
      </c>
      <c r="C163" s="45">
        <v>0.56189</v>
      </c>
      <c r="D163" s="46">
        <v>-8.1200000000000005E-3</v>
      </c>
    </row>
    <row r="164" spans="2:4" ht="16" x14ac:dyDescent="0.2">
      <c r="B164" s="49">
        <v>11.42</v>
      </c>
      <c r="C164" s="45">
        <v>0.54540999999999995</v>
      </c>
      <c r="D164" s="46">
        <v>-8.1200000000000005E-3</v>
      </c>
    </row>
    <row r="165" spans="2:4" ht="16" x14ac:dyDescent="0.2">
      <c r="B165" s="49">
        <v>11.46</v>
      </c>
      <c r="C165" s="45">
        <v>0.53</v>
      </c>
      <c r="D165" s="46">
        <v>-8.0599999999999995E-3</v>
      </c>
    </row>
    <row r="166" spans="2:4" ht="16" x14ac:dyDescent="0.2">
      <c r="B166" s="49">
        <v>11.5</v>
      </c>
      <c r="C166" s="45">
        <v>0.51515999999999995</v>
      </c>
      <c r="D166" s="46">
        <v>-8.1499999999999993E-3</v>
      </c>
    </row>
    <row r="167" spans="2:4" ht="16" x14ac:dyDescent="0.2">
      <c r="B167" s="49">
        <v>11.54</v>
      </c>
      <c r="C167" s="45">
        <v>0.50290000000000001</v>
      </c>
      <c r="D167" s="46">
        <v>-8.1799999999999998E-3</v>
      </c>
    </row>
    <row r="168" spans="2:4" ht="16" x14ac:dyDescent="0.2">
      <c r="B168" s="49">
        <v>11.58</v>
      </c>
      <c r="C168" s="45">
        <v>0.49085000000000001</v>
      </c>
      <c r="D168" s="46">
        <v>-8.1200000000000005E-3</v>
      </c>
    </row>
    <row r="169" spans="2:4" ht="16" x14ac:dyDescent="0.2">
      <c r="B169" s="49">
        <v>11.62</v>
      </c>
      <c r="C169" s="45">
        <v>0.47883999999999999</v>
      </c>
      <c r="D169" s="46">
        <v>-8.0599999999999995E-3</v>
      </c>
    </row>
    <row r="170" spans="2:4" ht="16" x14ac:dyDescent="0.2">
      <c r="B170" s="49">
        <v>11.66</v>
      </c>
      <c r="C170" s="45">
        <v>0.46699000000000002</v>
      </c>
      <c r="D170" s="46">
        <v>-8.0300000000000007E-3</v>
      </c>
    </row>
    <row r="171" spans="2:4" ht="16" x14ac:dyDescent="0.2">
      <c r="B171" s="49">
        <v>11.7</v>
      </c>
      <c r="C171" s="45">
        <v>0.4546</v>
      </c>
      <c r="D171" s="46">
        <v>-8.0599999999999995E-3</v>
      </c>
    </row>
    <row r="172" spans="2:4" ht="16" x14ac:dyDescent="0.2">
      <c r="B172" s="49">
        <v>11.74</v>
      </c>
      <c r="C172" s="45">
        <v>0.44330000000000003</v>
      </c>
      <c r="D172" s="46">
        <v>-8.0599999999999995E-3</v>
      </c>
    </row>
    <row r="173" spans="2:4" ht="16" x14ac:dyDescent="0.2">
      <c r="B173" s="49">
        <v>11.78</v>
      </c>
      <c r="C173" s="45">
        <v>0.42934</v>
      </c>
      <c r="D173" s="46">
        <v>-8.09E-3</v>
      </c>
    </row>
    <row r="174" spans="2:4" ht="16" x14ac:dyDescent="0.2">
      <c r="B174" s="49">
        <v>11.82</v>
      </c>
      <c r="C174" s="45">
        <v>0.41737999999999997</v>
      </c>
      <c r="D174" s="46">
        <v>-8.09E-3</v>
      </c>
    </row>
    <row r="175" spans="2:4" ht="16" x14ac:dyDescent="0.2">
      <c r="B175" s="49">
        <v>11.86</v>
      </c>
      <c r="C175" s="45">
        <v>0.40301999999999999</v>
      </c>
      <c r="D175" s="46">
        <v>-8.0000000000000002E-3</v>
      </c>
    </row>
    <row r="176" spans="2:4" ht="16" x14ac:dyDescent="0.2">
      <c r="B176" s="49">
        <v>11.9</v>
      </c>
      <c r="C176" s="45">
        <v>0.39167999999999997</v>
      </c>
      <c r="D176" s="46">
        <v>-8.0300000000000007E-3</v>
      </c>
    </row>
    <row r="177" spans="2:4" ht="16" x14ac:dyDescent="0.2">
      <c r="B177" s="49">
        <v>11.94</v>
      </c>
      <c r="C177" s="45">
        <v>0.37674000000000002</v>
      </c>
      <c r="D177" s="46">
        <v>-7.8499999999999993E-3</v>
      </c>
    </row>
    <row r="178" spans="2:4" ht="16" x14ac:dyDescent="0.2">
      <c r="B178" s="49">
        <v>11.98</v>
      </c>
      <c r="C178" s="45">
        <v>0.36315999999999998</v>
      </c>
      <c r="D178" s="46">
        <v>-7.8200000000000006E-3</v>
      </c>
    </row>
    <row r="179" spans="2:4" ht="16" x14ac:dyDescent="0.2">
      <c r="B179" s="49">
        <v>12.02</v>
      </c>
      <c r="C179" s="45">
        <v>0.35003000000000001</v>
      </c>
      <c r="D179" s="46">
        <v>-7.8799999999999999E-3</v>
      </c>
    </row>
    <row r="180" spans="2:4" ht="16" x14ac:dyDescent="0.2">
      <c r="B180" s="49">
        <v>12.06</v>
      </c>
      <c r="C180" s="45">
        <v>0.33837</v>
      </c>
      <c r="D180" s="46">
        <v>-7.7000000000000002E-3</v>
      </c>
    </row>
    <row r="181" spans="2:4" ht="16" x14ac:dyDescent="0.2">
      <c r="B181" s="49">
        <v>12.1</v>
      </c>
      <c r="C181" s="45">
        <v>0.32497999999999999</v>
      </c>
      <c r="D181" s="46">
        <v>-7.7000000000000002E-3</v>
      </c>
    </row>
    <row r="182" spans="2:4" ht="16" x14ac:dyDescent="0.2">
      <c r="B182" s="49">
        <v>12.14</v>
      </c>
      <c r="C182" s="45">
        <v>0.31381999999999999</v>
      </c>
      <c r="D182" s="46">
        <v>-7.6400000000000001E-3</v>
      </c>
    </row>
    <row r="183" spans="2:4" ht="16" x14ac:dyDescent="0.2">
      <c r="B183" s="49">
        <v>12.18</v>
      </c>
      <c r="C183" s="45">
        <v>0.30118</v>
      </c>
      <c r="D183" s="46">
        <v>-7.5500000000000003E-3</v>
      </c>
    </row>
    <row r="184" spans="2:4" ht="16" x14ac:dyDescent="0.2">
      <c r="B184" s="49">
        <v>12.22</v>
      </c>
      <c r="C184" s="45">
        <v>0.28997000000000001</v>
      </c>
      <c r="D184" s="46">
        <v>-7.4000000000000003E-3</v>
      </c>
    </row>
    <row r="185" spans="2:4" ht="16" x14ac:dyDescent="0.2">
      <c r="B185" s="49">
        <v>12.26</v>
      </c>
      <c r="C185" s="45">
        <v>0.27865000000000001</v>
      </c>
      <c r="D185" s="46">
        <v>-7.2199999999999999E-3</v>
      </c>
    </row>
    <row r="186" spans="2:4" ht="16" x14ac:dyDescent="0.2">
      <c r="B186" s="49">
        <v>12.3</v>
      </c>
      <c r="C186" s="45">
        <v>0.26907999999999999</v>
      </c>
      <c r="D186" s="46">
        <v>-7.11E-3</v>
      </c>
    </row>
    <row r="187" spans="2:4" ht="16" x14ac:dyDescent="0.2">
      <c r="B187" s="49">
        <v>12.34</v>
      </c>
      <c r="C187" s="45">
        <v>0.25864999999999999</v>
      </c>
      <c r="D187" s="46">
        <v>-7.0200000000000002E-3</v>
      </c>
    </row>
    <row r="188" spans="2:4" ht="16" x14ac:dyDescent="0.2">
      <c r="B188" s="49">
        <v>12.38</v>
      </c>
      <c r="C188" s="45">
        <v>0.25023000000000001</v>
      </c>
      <c r="D188" s="46">
        <v>-6.8100000000000001E-3</v>
      </c>
    </row>
    <row r="189" spans="2:4" ht="16" x14ac:dyDescent="0.2">
      <c r="B189" s="49">
        <v>12.42</v>
      </c>
      <c r="C189" s="45">
        <v>0.24067</v>
      </c>
      <c r="D189" s="46">
        <v>-6.7499999999999999E-3</v>
      </c>
    </row>
    <row r="190" spans="2:4" ht="16" x14ac:dyDescent="0.2">
      <c r="B190" s="49">
        <v>12.46</v>
      </c>
      <c r="C190" s="45">
        <v>0.23155999999999999</v>
      </c>
      <c r="D190" s="46">
        <v>-6.4200000000000004E-3</v>
      </c>
    </row>
    <row r="191" spans="2:4" ht="16" x14ac:dyDescent="0.2">
      <c r="B191" s="49">
        <v>12.5</v>
      </c>
      <c r="C191" s="45">
        <v>0.22373000000000001</v>
      </c>
      <c r="D191" s="46">
        <v>-6.0400000000000002E-3</v>
      </c>
    </row>
    <row r="192" spans="2:4" ht="16" x14ac:dyDescent="0.2">
      <c r="B192" s="49">
        <v>12.54</v>
      </c>
      <c r="C192" s="45">
        <v>0.21651999999999999</v>
      </c>
      <c r="D192" s="46">
        <v>-5.6800000000000002E-3</v>
      </c>
    </row>
    <row r="193" spans="2:4" ht="16" x14ac:dyDescent="0.2">
      <c r="B193" s="49">
        <v>12.58</v>
      </c>
      <c r="C193" s="45">
        <v>0.21157999999999999</v>
      </c>
      <c r="D193" s="46">
        <v>-5.3800000000000002E-3</v>
      </c>
    </row>
    <row r="194" spans="2:4" ht="16" x14ac:dyDescent="0.2">
      <c r="B194" s="49">
        <v>12.62</v>
      </c>
      <c r="C194" s="45">
        <v>0.20471</v>
      </c>
      <c r="D194" s="46">
        <v>-4.8500000000000001E-3</v>
      </c>
    </row>
    <row r="195" spans="2:4" ht="16" x14ac:dyDescent="0.2">
      <c r="B195" s="49">
        <v>12.66</v>
      </c>
      <c r="C195" s="45">
        <v>0.19728000000000001</v>
      </c>
      <c r="D195" s="46">
        <v>-4.1599999999999996E-3</v>
      </c>
    </row>
    <row r="196" spans="2:4" ht="16" x14ac:dyDescent="0.2">
      <c r="B196" s="49">
        <v>12.7</v>
      </c>
      <c r="C196" s="45">
        <v>0.19087000000000001</v>
      </c>
      <c r="D196" s="46">
        <v>-3.4199999999999999E-3</v>
      </c>
    </row>
    <row r="197" spans="2:4" ht="16" x14ac:dyDescent="0.2">
      <c r="B197" s="49">
        <v>12.74</v>
      </c>
      <c r="C197" s="45">
        <v>0.18421000000000001</v>
      </c>
      <c r="D197" s="46">
        <v>-2.5000000000000001E-3</v>
      </c>
    </row>
    <row r="198" spans="2:4" ht="16" x14ac:dyDescent="0.2">
      <c r="B198" s="49">
        <v>12.78</v>
      </c>
      <c r="C198" s="45">
        <v>0.17929999999999999</v>
      </c>
      <c r="D198" s="46">
        <v>-1.5200000000000001E-3</v>
      </c>
    </row>
    <row r="199" spans="2:4" ht="16" x14ac:dyDescent="0.2">
      <c r="B199" s="49">
        <v>12.82</v>
      </c>
      <c r="C199" s="45">
        <v>0.17358000000000001</v>
      </c>
      <c r="D199" s="47">
        <v>-2.4000000000000001E-4</v>
      </c>
    </row>
    <row r="200" spans="2:4" ht="16" x14ac:dyDescent="0.2">
      <c r="B200" s="49">
        <v>12.86</v>
      </c>
      <c r="C200" s="45">
        <v>0.16786999999999999</v>
      </c>
      <c r="D200" s="46">
        <v>1.2199999999999999E-3</v>
      </c>
    </row>
    <row r="201" spans="2:4" ht="16" x14ac:dyDescent="0.2">
      <c r="B201" s="49">
        <v>12.9</v>
      </c>
      <c r="C201" s="45">
        <v>0.16316</v>
      </c>
      <c r="D201" s="46">
        <v>3.0300000000000001E-3</v>
      </c>
    </row>
    <row r="202" spans="2:4" ht="16" x14ac:dyDescent="0.2">
      <c r="B202" s="49">
        <v>12.94</v>
      </c>
      <c r="C202" s="45">
        <v>0.15737000000000001</v>
      </c>
      <c r="D202" s="46">
        <v>5.0800000000000003E-3</v>
      </c>
    </row>
    <row r="203" spans="2:4" ht="16" x14ac:dyDescent="0.2">
      <c r="B203" s="49">
        <v>12.98</v>
      </c>
      <c r="C203" s="45">
        <v>0.15259</v>
      </c>
      <c r="D203" s="46">
        <v>7.4900000000000001E-3</v>
      </c>
    </row>
    <row r="204" spans="2:4" ht="16" x14ac:dyDescent="0.2">
      <c r="B204" s="49">
        <v>13.02</v>
      </c>
      <c r="C204" s="45">
        <v>0.14674000000000001</v>
      </c>
      <c r="D204" s="46">
        <v>1.026E-2</v>
      </c>
    </row>
    <row r="205" spans="2:4" ht="16" x14ac:dyDescent="0.2">
      <c r="B205" s="49">
        <v>13.06</v>
      </c>
      <c r="C205" s="45">
        <v>0.14127000000000001</v>
      </c>
      <c r="D205" s="46">
        <v>1.341E-2</v>
      </c>
    </row>
    <row r="206" spans="2:4" ht="16" x14ac:dyDescent="0.2">
      <c r="B206" s="49">
        <v>13.1</v>
      </c>
      <c r="C206" s="45">
        <v>0.13491</v>
      </c>
      <c r="D206" s="46">
        <v>1.686E-2</v>
      </c>
    </row>
    <row r="207" spans="2:4" ht="16" x14ac:dyDescent="0.2">
      <c r="B207" s="49">
        <v>13.14</v>
      </c>
      <c r="C207" s="45">
        <v>0.12975</v>
      </c>
      <c r="D207" s="46">
        <v>2.078E-2</v>
      </c>
    </row>
    <row r="208" spans="2:4" ht="16" x14ac:dyDescent="0.2">
      <c r="B208" s="49">
        <v>13.18</v>
      </c>
      <c r="C208" s="45">
        <v>0.12429</v>
      </c>
      <c r="D208" s="46">
        <v>2.494E-2</v>
      </c>
    </row>
    <row r="209" spans="2:4" ht="16" x14ac:dyDescent="0.2">
      <c r="B209" s="49">
        <v>13.22</v>
      </c>
      <c r="C209" s="45">
        <v>0.11806</v>
      </c>
      <c r="D209" s="46">
        <v>2.9520000000000001E-2</v>
      </c>
    </row>
    <row r="210" spans="2:4" ht="16" x14ac:dyDescent="0.2">
      <c r="B210" s="49">
        <v>13.26</v>
      </c>
      <c r="C210" s="45">
        <v>0.11205</v>
      </c>
      <c r="D210" s="46">
        <v>3.4369999999999998E-2</v>
      </c>
    </row>
    <row r="211" spans="2:4" ht="16" x14ac:dyDescent="0.2">
      <c r="B211" s="49">
        <v>13.3</v>
      </c>
      <c r="C211" s="45">
        <v>0.1072</v>
      </c>
      <c r="D211" s="46">
        <v>3.9750000000000001E-2</v>
      </c>
    </row>
    <row r="212" spans="2:4" ht="16" x14ac:dyDescent="0.2">
      <c r="B212" s="49">
        <v>13.34</v>
      </c>
      <c r="C212" s="45">
        <v>0.10106999999999999</v>
      </c>
      <c r="D212" s="46">
        <v>4.5569999999999999E-2</v>
      </c>
    </row>
    <row r="213" spans="2:4" ht="16" x14ac:dyDescent="0.2">
      <c r="B213" s="49">
        <v>13.38</v>
      </c>
      <c r="C213" s="45">
        <v>9.6129999999999993E-2</v>
      </c>
      <c r="D213" s="46">
        <v>5.253E-2</v>
      </c>
    </row>
    <row r="214" spans="2:4" ht="16" x14ac:dyDescent="0.2">
      <c r="B214" s="49">
        <v>13.42</v>
      </c>
      <c r="C214" s="45">
        <v>9.2549999999999993E-2</v>
      </c>
      <c r="D214" s="46">
        <v>6.08E-2</v>
      </c>
    </row>
    <row r="215" spans="2:4" ht="16" x14ac:dyDescent="0.2">
      <c r="B215" s="49">
        <v>13.46</v>
      </c>
      <c r="C215" s="45">
        <v>8.7389999999999995E-2</v>
      </c>
      <c r="D215" s="46">
        <v>7.1290000000000006E-2</v>
      </c>
    </row>
    <row r="216" spans="2:4" ht="16" x14ac:dyDescent="0.2">
      <c r="B216" s="49">
        <v>13.49</v>
      </c>
      <c r="C216" s="45">
        <v>8.2309999999999994E-2</v>
      </c>
      <c r="D216" s="46">
        <v>8.4790000000000004E-2</v>
      </c>
    </row>
    <row r="217" spans="2:4" ht="16" x14ac:dyDescent="0.2">
      <c r="B217" s="49">
        <v>13.53</v>
      </c>
      <c r="C217" s="45">
        <v>7.8990000000000005E-2</v>
      </c>
      <c r="D217" s="46">
        <v>0.1026</v>
      </c>
    </row>
    <row r="218" spans="2:4" ht="16" x14ac:dyDescent="0.2">
      <c r="B218" s="49">
        <v>13.57</v>
      </c>
      <c r="C218" s="45">
        <v>7.6340000000000005E-2</v>
      </c>
      <c r="D218" s="46">
        <v>0.12637999999999999</v>
      </c>
    </row>
    <row r="219" spans="2:4" ht="16" x14ac:dyDescent="0.2">
      <c r="B219" s="49">
        <v>13.61</v>
      </c>
      <c r="C219" s="45">
        <v>7.51E-2</v>
      </c>
      <c r="D219" s="46">
        <v>0.15742</v>
      </c>
    </row>
    <row r="220" spans="2:4" ht="16" x14ac:dyDescent="0.2">
      <c r="B220" s="49">
        <v>13.65</v>
      </c>
      <c r="C220" s="45">
        <v>7.2349999999999998E-2</v>
      </c>
      <c r="D220" s="46">
        <v>0.19782</v>
      </c>
    </row>
    <row r="221" spans="2:4" ht="16" x14ac:dyDescent="0.2">
      <c r="B221" s="49">
        <v>13.69</v>
      </c>
      <c r="C221" s="45">
        <v>7.0050000000000001E-2</v>
      </c>
      <c r="D221" s="46">
        <v>0.24764</v>
      </c>
    </row>
    <row r="222" spans="2:4" ht="16" x14ac:dyDescent="0.2">
      <c r="B222" s="49">
        <v>13.73</v>
      </c>
      <c r="C222" s="45">
        <v>6.7729999999999999E-2</v>
      </c>
      <c r="D222" s="46">
        <v>0.30736999999999998</v>
      </c>
    </row>
    <row r="223" spans="2:4" ht="16" x14ac:dyDescent="0.2">
      <c r="B223" s="49">
        <v>13.77</v>
      </c>
      <c r="C223" s="45">
        <v>6.6500000000000004E-2</v>
      </c>
      <c r="D223" s="46">
        <v>0.37447000000000003</v>
      </c>
    </row>
    <row r="224" spans="2:4" ht="16" x14ac:dyDescent="0.2">
      <c r="B224" s="49">
        <v>13.81</v>
      </c>
      <c r="C224" s="45">
        <v>6.4339999999999994E-2</v>
      </c>
      <c r="D224" s="46">
        <v>0.44784000000000002</v>
      </c>
    </row>
    <row r="225" spans="2:4" ht="16" x14ac:dyDescent="0.2">
      <c r="B225" s="49">
        <v>13.85</v>
      </c>
      <c r="C225" s="45">
        <v>6.3119999999999996E-2</v>
      </c>
      <c r="D225" s="46">
        <v>0.52385999999999999</v>
      </c>
    </row>
    <row r="226" spans="2:4" ht="16" x14ac:dyDescent="0.2">
      <c r="B226" s="49">
        <v>13.89</v>
      </c>
      <c r="C226" s="45">
        <v>6.1769999999999999E-2</v>
      </c>
      <c r="D226" s="46">
        <v>0.59948999999999997</v>
      </c>
    </row>
    <row r="227" spans="2:4" ht="16" x14ac:dyDescent="0.2">
      <c r="B227" s="49">
        <v>13.93</v>
      </c>
      <c r="C227" s="45">
        <v>6.1010000000000002E-2</v>
      </c>
      <c r="D227" s="46">
        <v>0.67295000000000005</v>
      </c>
    </row>
    <row r="228" spans="2:4" ht="16" x14ac:dyDescent="0.2">
      <c r="B228" s="49">
        <v>13.97</v>
      </c>
      <c r="C228" s="45">
        <v>5.9970000000000002E-2</v>
      </c>
      <c r="D228" s="46">
        <v>0.74058000000000002</v>
      </c>
    </row>
    <row r="229" spans="2:4" ht="16" x14ac:dyDescent="0.2">
      <c r="B229" s="49">
        <v>14.01</v>
      </c>
      <c r="C229" s="45">
        <v>6.0060000000000002E-2</v>
      </c>
      <c r="D229" s="46">
        <v>0.80250999999999995</v>
      </c>
    </row>
    <row r="230" spans="2:4" ht="16" x14ac:dyDescent="0.2">
      <c r="B230" s="49">
        <v>14.05</v>
      </c>
      <c r="C230" s="45">
        <v>5.8939999999999999E-2</v>
      </c>
      <c r="D230" s="46">
        <v>0.85567000000000004</v>
      </c>
    </row>
    <row r="231" spans="2:4" ht="16" x14ac:dyDescent="0.2">
      <c r="B231" s="49">
        <v>14.09</v>
      </c>
      <c r="C231" s="45">
        <v>5.9080000000000001E-2</v>
      </c>
      <c r="D231" s="46">
        <v>0.90085000000000004</v>
      </c>
    </row>
    <row r="232" spans="2:4" ht="16" x14ac:dyDescent="0.2">
      <c r="B232" s="49">
        <v>14.13</v>
      </c>
      <c r="C232" s="45">
        <v>5.8250000000000003E-2</v>
      </c>
      <c r="D232" s="46">
        <v>0.93683000000000005</v>
      </c>
    </row>
    <row r="233" spans="2:4" ht="16" x14ac:dyDescent="0.2">
      <c r="B233" s="49">
        <v>14.17</v>
      </c>
      <c r="C233" s="45">
        <v>5.704E-2</v>
      </c>
      <c r="D233" s="46">
        <v>0.96458999999999995</v>
      </c>
    </row>
    <row r="234" spans="2:4" ht="16" x14ac:dyDescent="0.2">
      <c r="B234" s="49">
        <v>14.21</v>
      </c>
      <c r="C234" s="45">
        <v>5.6550000000000003E-2</v>
      </c>
      <c r="D234" s="46">
        <v>0.98412999999999995</v>
      </c>
    </row>
    <row r="235" spans="2:4" ht="16" x14ac:dyDescent="0.2">
      <c r="B235" s="49">
        <v>14.25</v>
      </c>
      <c r="C235" s="45">
        <v>5.4969999999999998E-2</v>
      </c>
      <c r="D235" s="46">
        <v>0.99517999999999995</v>
      </c>
    </row>
    <row r="236" spans="2:4" ht="16" x14ac:dyDescent="0.2">
      <c r="B236" s="49">
        <v>14.29</v>
      </c>
      <c r="C236" s="45">
        <v>5.3679999999999999E-2</v>
      </c>
      <c r="D236" s="46">
        <v>1</v>
      </c>
    </row>
    <row r="237" spans="2:4" ht="16" x14ac:dyDescent="0.2">
      <c r="B237" s="49">
        <v>14.33</v>
      </c>
      <c r="C237" s="45">
        <v>5.1819999999999998E-2</v>
      </c>
      <c r="D237" s="46">
        <v>0.99731999999999998</v>
      </c>
    </row>
    <row r="238" spans="2:4" ht="16" x14ac:dyDescent="0.2">
      <c r="B238" s="49">
        <v>14.37</v>
      </c>
      <c r="C238" s="45">
        <v>5.0999999999999997E-2</v>
      </c>
      <c r="D238" s="46">
        <v>0.98982999999999999</v>
      </c>
    </row>
    <row r="239" spans="2:4" ht="16" x14ac:dyDescent="0.2">
      <c r="B239" s="49">
        <v>14.41</v>
      </c>
      <c r="C239" s="45">
        <v>5.049E-2</v>
      </c>
      <c r="D239" s="46">
        <v>0.97677999999999998</v>
      </c>
    </row>
    <row r="240" spans="2:4" ht="16" x14ac:dyDescent="0.2">
      <c r="B240" s="49">
        <v>14.45</v>
      </c>
      <c r="C240" s="45">
        <v>5.033E-2</v>
      </c>
      <c r="D240" s="46">
        <v>0.95930000000000004</v>
      </c>
    </row>
    <row r="241" spans="2:4" ht="16" x14ac:dyDescent="0.2">
      <c r="B241" s="49">
        <v>14.49</v>
      </c>
      <c r="C241" s="45">
        <v>4.7370000000000002E-2</v>
      </c>
      <c r="D241" s="46">
        <v>0.93842999999999999</v>
      </c>
    </row>
    <row r="242" spans="2:4" ht="16" x14ac:dyDescent="0.2">
      <c r="B242" s="49">
        <v>14.53</v>
      </c>
      <c r="C242" s="45">
        <v>4.6059999999999997E-2</v>
      </c>
      <c r="D242" s="46">
        <v>0.91364000000000001</v>
      </c>
    </row>
    <row r="243" spans="2:4" ht="16" x14ac:dyDescent="0.2">
      <c r="B243" s="49">
        <v>14.57</v>
      </c>
      <c r="C243" s="45">
        <v>4.564E-2</v>
      </c>
      <c r="D243" s="46">
        <v>0.88705999999999996</v>
      </c>
    </row>
    <row r="244" spans="2:4" ht="16" x14ac:dyDescent="0.2">
      <c r="B244" s="49">
        <v>14.61</v>
      </c>
      <c r="C244" s="45">
        <v>4.7320000000000001E-2</v>
      </c>
      <c r="D244" s="46">
        <v>0.85738999999999999</v>
      </c>
    </row>
    <row r="245" spans="2:4" ht="16" x14ac:dyDescent="0.2">
      <c r="B245" s="49">
        <v>14.65</v>
      </c>
      <c r="C245" s="45">
        <v>4.5879999999999997E-2</v>
      </c>
      <c r="D245" s="46">
        <v>0.82643999999999995</v>
      </c>
    </row>
    <row r="246" spans="2:4" ht="16" x14ac:dyDescent="0.2">
      <c r="B246" s="49">
        <v>14.69</v>
      </c>
      <c r="C246" s="45">
        <v>4.5069999999999999E-2</v>
      </c>
      <c r="D246" s="46">
        <v>0.79379999999999995</v>
      </c>
    </row>
    <row r="247" spans="2:4" ht="16" x14ac:dyDescent="0.2">
      <c r="B247" s="49">
        <v>14.73</v>
      </c>
      <c r="C247" s="45">
        <v>4.3950000000000003E-2</v>
      </c>
      <c r="D247" s="46">
        <v>0.76002999999999998</v>
      </c>
    </row>
    <row r="248" spans="2:4" ht="16" x14ac:dyDescent="0.2">
      <c r="B248" s="49">
        <v>14.77</v>
      </c>
      <c r="C248" s="45">
        <v>4.2799999999999998E-2</v>
      </c>
      <c r="D248" s="46">
        <v>0.72575000000000001</v>
      </c>
    </row>
    <row r="249" spans="2:4" ht="16" x14ac:dyDescent="0.2">
      <c r="B249" s="49">
        <v>14.81</v>
      </c>
      <c r="C249" s="45">
        <v>4.1079999999999998E-2</v>
      </c>
      <c r="D249" s="46">
        <v>0.69040000000000001</v>
      </c>
    </row>
    <row r="250" spans="2:4" ht="16" x14ac:dyDescent="0.2">
      <c r="B250" s="49">
        <v>14.85</v>
      </c>
      <c r="C250" s="45">
        <v>4.027E-2</v>
      </c>
      <c r="D250" s="46">
        <v>0.65541000000000005</v>
      </c>
    </row>
    <row r="251" spans="2:4" ht="16" x14ac:dyDescent="0.2">
      <c r="B251" s="49">
        <v>14.89</v>
      </c>
      <c r="C251" s="45">
        <v>3.9669999999999997E-2</v>
      </c>
      <c r="D251" s="46">
        <v>0.62021000000000004</v>
      </c>
    </row>
    <row r="252" spans="2:4" ht="16" x14ac:dyDescent="0.2">
      <c r="B252" s="49">
        <v>14.93</v>
      </c>
      <c r="C252" s="45">
        <v>3.6639999999999999E-2</v>
      </c>
      <c r="D252" s="46">
        <v>0.58565999999999996</v>
      </c>
    </row>
    <row r="253" spans="2:4" ht="16" x14ac:dyDescent="0.2">
      <c r="B253" s="49">
        <v>14.97</v>
      </c>
      <c r="C253" s="45">
        <v>3.603E-2</v>
      </c>
      <c r="D253" s="46">
        <v>0.55079</v>
      </c>
    </row>
    <row r="254" spans="2:4" ht="16" x14ac:dyDescent="0.2">
      <c r="B254" s="49">
        <v>15.01</v>
      </c>
      <c r="C254" s="45">
        <v>3.5060000000000001E-2</v>
      </c>
      <c r="D254" s="46">
        <v>0.51651000000000002</v>
      </c>
    </row>
    <row r="255" spans="2:4" ht="16" x14ac:dyDescent="0.2">
      <c r="B255" s="49">
        <v>15.05</v>
      </c>
      <c r="C255" s="45">
        <v>3.6089999999999997E-2</v>
      </c>
      <c r="D255" s="46">
        <v>0.48319000000000001</v>
      </c>
    </row>
    <row r="256" spans="2:4" ht="16" x14ac:dyDescent="0.2">
      <c r="B256" s="49">
        <v>15.09</v>
      </c>
      <c r="C256" s="45">
        <v>3.5009999999999999E-2</v>
      </c>
      <c r="D256" s="46">
        <v>0.4501</v>
      </c>
    </row>
    <row r="257" spans="2:4" ht="16" x14ac:dyDescent="0.2">
      <c r="B257" s="49">
        <v>15.13</v>
      </c>
      <c r="C257" s="45">
        <v>3.5770000000000003E-2</v>
      </c>
      <c r="D257" s="46">
        <v>0.41849999999999998</v>
      </c>
    </row>
    <row r="258" spans="2:4" ht="16" x14ac:dyDescent="0.2">
      <c r="B258" s="49">
        <v>15.17</v>
      </c>
      <c r="C258" s="45">
        <v>3.5520000000000003E-2</v>
      </c>
      <c r="D258" s="46">
        <v>0.38734000000000002</v>
      </c>
    </row>
    <row r="259" spans="2:4" ht="16" x14ac:dyDescent="0.2">
      <c r="B259" s="49">
        <v>15.21</v>
      </c>
      <c r="C259" s="45">
        <v>3.4779999999999998E-2</v>
      </c>
      <c r="D259" s="46">
        <v>0.35764000000000001</v>
      </c>
    </row>
    <row r="260" spans="2:4" ht="16" x14ac:dyDescent="0.2">
      <c r="B260" s="49">
        <v>15.25</v>
      </c>
      <c r="C260" s="45">
        <v>3.3590000000000002E-2</v>
      </c>
      <c r="D260" s="46">
        <v>0.32895000000000002</v>
      </c>
    </row>
    <row r="261" spans="2:4" ht="16" x14ac:dyDescent="0.2">
      <c r="B261" s="49">
        <v>15.29</v>
      </c>
      <c r="C261" s="45">
        <v>3.5130000000000002E-2</v>
      </c>
      <c r="D261" s="46">
        <v>0.30153999999999997</v>
      </c>
    </row>
    <row r="262" spans="2:4" ht="16" x14ac:dyDescent="0.2">
      <c r="B262" s="49">
        <v>15.33</v>
      </c>
      <c r="C262" s="45">
        <v>3.5490000000000001E-2</v>
      </c>
      <c r="D262" s="46">
        <v>0.27577000000000002</v>
      </c>
    </row>
    <row r="263" spans="2:4" ht="16" x14ac:dyDescent="0.2">
      <c r="B263" s="49">
        <v>15.37</v>
      </c>
      <c r="C263" s="45">
        <v>3.4000000000000002E-2</v>
      </c>
      <c r="D263" s="46">
        <v>0.25106000000000001</v>
      </c>
    </row>
    <row r="264" spans="2:4" ht="16" x14ac:dyDescent="0.2">
      <c r="B264" s="49">
        <v>15.41</v>
      </c>
      <c r="C264" s="45">
        <v>3.4689999999999999E-2</v>
      </c>
      <c r="D264" s="46">
        <v>0.22864999999999999</v>
      </c>
    </row>
    <row r="265" spans="2:4" ht="16" x14ac:dyDescent="0.2">
      <c r="B265" s="49">
        <v>15.45</v>
      </c>
      <c r="C265" s="45">
        <v>3.5560000000000001E-2</v>
      </c>
      <c r="D265" s="46">
        <v>0.20732999999999999</v>
      </c>
    </row>
    <row r="266" spans="2:4" ht="16" x14ac:dyDescent="0.2">
      <c r="B266" s="49">
        <v>15.49</v>
      </c>
      <c r="C266" s="45">
        <v>3.4880000000000001E-2</v>
      </c>
      <c r="D266" s="46">
        <v>0.18828</v>
      </c>
    </row>
    <row r="267" spans="2:4" ht="16" x14ac:dyDescent="0.2">
      <c r="B267" s="49">
        <v>15.53</v>
      </c>
      <c r="C267" s="45">
        <v>3.4279999999999998E-2</v>
      </c>
      <c r="D267" s="46">
        <v>0.17071</v>
      </c>
    </row>
    <row r="268" spans="2:4" ht="16" x14ac:dyDescent="0.2">
      <c r="B268" s="49">
        <v>15.57</v>
      </c>
      <c r="C268" s="45">
        <v>3.3640000000000003E-2</v>
      </c>
      <c r="D268" s="46">
        <v>0.15512999999999999</v>
      </c>
    </row>
    <row r="269" spans="2:4" ht="16" x14ac:dyDescent="0.2">
      <c r="B269" s="49">
        <v>15.61</v>
      </c>
      <c r="C269" s="45">
        <v>3.3860000000000001E-2</v>
      </c>
      <c r="D269" s="46">
        <v>0.14112</v>
      </c>
    </row>
    <row r="270" spans="2:4" ht="16" x14ac:dyDescent="0.2">
      <c r="B270" s="49">
        <v>15.65</v>
      </c>
      <c r="C270" s="45">
        <v>3.5909999999999997E-2</v>
      </c>
      <c r="D270" s="46">
        <v>0.12852</v>
      </c>
    </row>
    <row r="271" spans="2:4" ht="16" x14ac:dyDescent="0.2">
      <c r="B271" s="49">
        <v>15.69</v>
      </c>
      <c r="C271" s="45">
        <v>3.5540000000000002E-2</v>
      </c>
      <c r="D271" s="46">
        <v>0.11761000000000001</v>
      </c>
    </row>
    <row r="272" spans="2:4" ht="16" x14ac:dyDescent="0.2">
      <c r="B272" s="49">
        <v>15.73</v>
      </c>
      <c r="C272" s="45">
        <v>3.3500000000000002E-2</v>
      </c>
      <c r="D272" s="46">
        <v>0.10804</v>
      </c>
    </row>
    <row r="273" spans="2:4" ht="16" x14ac:dyDescent="0.2">
      <c r="B273" s="49">
        <v>15.77</v>
      </c>
      <c r="C273" s="45">
        <v>3.3640000000000003E-2</v>
      </c>
      <c r="D273" s="46">
        <v>0.10016</v>
      </c>
    </row>
    <row r="274" spans="2:4" ht="16" x14ac:dyDescent="0.2">
      <c r="B274" s="49">
        <v>15.81</v>
      </c>
      <c r="C274" s="45">
        <v>3.3610000000000001E-2</v>
      </c>
      <c r="D274" s="46">
        <v>9.3289999999999998E-2</v>
      </c>
    </row>
    <row r="275" spans="2:4" ht="16" x14ac:dyDescent="0.2">
      <c r="B275" s="49">
        <v>15.85</v>
      </c>
      <c r="C275" s="45">
        <v>3.347E-2</v>
      </c>
      <c r="D275" s="46">
        <v>8.7669999999999998E-2</v>
      </c>
    </row>
    <row r="276" spans="2:4" ht="16" x14ac:dyDescent="0.2">
      <c r="B276" s="49">
        <v>15.89</v>
      </c>
      <c r="C276" s="45">
        <v>3.184E-2</v>
      </c>
      <c r="D276" s="46">
        <v>8.3089999999999997E-2</v>
      </c>
    </row>
    <row r="277" spans="2:4" ht="16" x14ac:dyDescent="0.2">
      <c r="B277" s="49">
        <v>15.93</v>
      </c>
      <c r="C277" s="45">
        <v>3.0949999999999998E-2</v>
      </c>
      <c r="D277" s="46">
        <v>7.9259999999999997E-2</v>
      </c>
    </row>
    <row r="278" spans="2:4" ht="16" x14ac:dyDescent="0.2">
      <c r="B278" s="49">
        <v>15.97</v>
      </c>
      <c r="C278" s="45">
        <v>3.0540000000000001E-2</v>
      </c>
      <c r="D278" s="46">
        <v>7.6200000000000004E-2</v>
      </c>
    </row>
    <row r="279" spans="2:4" ht="16" x14ac:dyDescent="0.2">
      <c r="B279" s="49">
        <v>16.010000000000002</v>
      </c>
      <c r="C279" s="45">
        <v>2.9760000000000002E-2</v>
      </c>
      <c r="D279" s="46">
        <v>7.3669999999999999E-2</v>
      </c>
    </row>
    <row r="280" spans="2:4" ht="16" x14ac:dyDescent="0.2">
      <c r="B280" s="49">
        <v>16.05</v>
      </c>
      <c r="C280" s="45">
        <v>2.8910000000000002E-2</v>
      </c>
      <c r="D280" s="46">
        <v>7.1859999999999993E-2</v>
      </c>
    </row>
    <row r="281" spans="2:4" ht="16" x14ac:dyDescent="0.2">
      <c r="B281" s="49">
        <v>16.09</v>
      </c>
      <c r="C281" s="45">
        <v>2.8879999999999999E-2</v>
      </c>
      <c r="D281" s="46">
        <v>7.0309999999999997E-2</v>
      </c>
    </row>
    <row r="282" spans="2:4" ht="16" x14ac:dyDescent="0.2">
      <c r="B282" s="49">
        <v>16.13</v>
      </c>
      <c r="C282" s="45">
        <v>2.819E-2</v>
      </c>
      <c r="D282" s="46">
        <v>6.8909999999999999E-2</v>
      </c>
    </row>
    <row r="283" spans="2:4" ht="16" x14ac:dyDescent="0.2">
      <c r="B283" s="49">
        <v>16.170000000000002</v>
      </c>
      <c r="C283" s="45">
        <v>2.664E-2</v>
      </c>
      <c r="D283" s="46">
        <v>6.7629999999999996E-2</v>
      </c>
    </row>
    <row r="284" spans="2:4" ht="16" x14ac:dyDescent="0.2">
      <c r="B284" s="49">
        <v>16.21</v>
      </c>
      <c r="C284" s="45">
        <v>2.6859999999999998E-2</v>
      </c>
      <c r="D284" s="46">
        <v>6.6449999999999995E-2</v>
      </c>
    </row>
    <row r="285" spans="2:4" ht="16" x14ac:dyDescent="0.2">
      <c r="B285" s="49">
        <v>16.25</v>
      </c>
      <c r="C285" s="45">
        <v>2.6519999999999998E-2</v>
      </c>
      <c r="D285" s="46">
        <v>6.5110000000000001E-2</v>
      </c>
    </row>
    <row r="286" spans="2:4" ht="16" x14ac:dyDescent="0.2">
      <c r="B286" s="49">
        <v>16.29</v>
      </c>
      <c r="C286" s="45">
        <v>2.6329999999999999E-2</v>
      </c>
      <c r="D286" s="46">
        <v>6.3740000000000005E-2</v>
      </c>
    </row>
    <row r="287" spans="2:4" ht="16" x14ac:dyDescent="0.2">
      <c r="B287" s="49">
        <v>16.329999999999998</v>
      </c>
      <c r="C287" s="45">
        <v>2.615E-2</v>
      </c>
      <c r="D287" s="46">
        <v>6.225E-2</v>
      </c>
    </row>
    <row r="288" spans="2:4" ht="16" x14ac:dyDescent="0.2">
      <c r="B288" s="49">
        <v>16.37</v>
      </c>
      <c r="C288" s="45">
        <v>2.4039999999999999E-2</v>
      </c>
      <c r="D288" s="46">
        <v>6.0499999999999998E-2</v>
      </c>
    </row>
    <row r="289" spans="2:4" ht="16" x14ac:dyDescent="0.2">
      <c r="B289" s="49">
        <v>16.41</v>
      </c>
      <c r="C289" s="45">
        <v>2.5069999999999999E-2</v>
      </c>
      <c r="D289" s="46">
        <v>5.8479999999999997E-2</v>
      </c>
    </row>
    <row r="290" spans="2:4" ht="16" x14ac:dyDescent="0.2">
      <c r="B290" s="49">
        <v>16.45</v>
      </c>
      <c r="C290" s="45">
        <v>2.4080000000000001E-2</v>
      </c>
      <c r="D290" s="46">
        <v>5.6430000000000001E-2</v>
      </c>
    </row>
    <row r="291" spans="2:4" ht="16" x14ac:dyDescent="0.2">
      <c r="B291" s="49">
        <v>16.489999999999998</v>
      </c>
      <c r="C291" s="45">
        <v>2.487E-2</v>
      </c>
      <c r="D291" s="46">
        <v>5.4080000000000003E-2</v>
      </c>
    </row>
    <row r="292" spans="2:4" ht="16" x14ac:dyDescent="0.2">
      <c r="B292" s="49">
        <v>16.53</v>
      </c>
      <c r="C292" s="45">
        <v>2.3470000000000001E-2</v>
      </c>
      <c r="D292" s="46">
        <v>5.1580000000000001E-2</v>
      </c>
    </row>
    <row r="293" spans="2:4" ht="16" x14ac:dyDescent="0.2">
      <c r="B293" s="49">
        <v>16.57</v>
      </c>
      <c r="C293" s="45">
        <v>2.2370000000000001E-2</v>
      </c>
      <c r="D293" s="46">
        <v>4.9110000000000001E-2</v>
      </c>
    </row>
    <row r="294" spans="2:4" ht="16" x14ac:dyDescent="0.2">
      <c r="B294" s="49">
        <v>16.61</v>
      </c>
      <c r="C294" s="45">
        <v>2.308E-2</v>
      </c>
      <c r="D294" s="46">
        <v>4.6589999999999999E-2</v>
      </c>
    </row>
    <row r="295" spans="2:4" ht="16" x14ac:dyDescent="0.2">
      <c r="B295" s="49">
        <v>16.649999999999999</v>
      </c>
      <c r="C295" s="45">
        <v>2.4129999999999999E-2</v>
      </c>
      <c r="D295" s="46">
        <v>4.4089999999999997E-2</v>
      </c>
    </row>
    <row r="296" spans="2:4" ht="16" x14ac:dyDescent="0.2">
      <c r="B296" s="49">
        <v>16.690000000000001</v>
      </c>
      <c r="C296" s="45">
        <v>2.409E-2</v>
      </c>
      <c r="D296" s="46">
        <v>4.1829999999999999E-2</v>
      </c>
    </row>
    <row r="297" spans="2:4" ht="16" x14ac:dyDescent="0.2">
      <c r="B297" s="49">
        <v>16.73</v>
      </c>
      <c r="C297" s="45">
        <v>2.3859999999999999E-2</v>
      </c>
      <c r="D297" s="46">
        <v>3.9449999999999999E-2</v>
      </c>
    </row>
    <row r="298" spans="2:4" ht="16" x14ac:dyDescent="0.2">
      <c r="B298" s="49">
        <v>16.77</v>
      </c>
      <c r="C298" s="45">
        <v>2.308E-2</v>
      </c>
      <c r="D298" s="46">
        <v>3.7039999999999997E-2</v>
      </c>
    </row>
    <row r="299" spans="2:4" ht="16" x14ac:dyDescent="0.2">
      <c r="B299" s="49">
        <v>16.809999999999999</v>
      </c>
      <c r="C299" s="45">
        <v>2.1860000000000001E-2</v>
      </c>
      <c r="D299" s="46">
        <v>3.4930000000000003E-2</v>
      </c>
    </row>
    <row r="300" spans="2:4" ht="16" x14ac:dyDescent="0.2">
      <c r="B300" s="49">
        <v>16.850000000000001</v>
      </c>
      <c r="C300" s="45">
        <v>2.1999999999999999E-2</v>
      </c>
      <c r="D300" s="46">
        <v>3.2820000000000002E-2</v>
      </c>
    </row>
    <row r="301" spans="2:4" ht="16" x14ac:dyDescent="0.2">
      <c r="B301" s="49">
        <v>16.89</v>
      </c>
      <c r="C301" s="45">
        <v>2.2689999999999998E-2</v>
      </c>
      <c r="D301" s="46">
        <v>3.1040000000000002E-2</v>
      </c>
    </row>
    <row r="302" spans="2:4" ht="16" x14ac:dyDescent="0.2">
      <c r="B302" s="49">
        <v>16.93</v>
      </c>
      <c r="C302" s="45">
        <v>2.188E-2</v>
      </c>
      <c r="D302" s="46">
        <v>2.937E-2</v>
      </c>
    </row>
    <row r="303" spans="2:4" ht="16" x14ac:dyDescent="0.2">
      <c r="B303" s="49">
        <v>16.97</v>
      </c>
      <c r="C303" s="45">
        <v>2.0709999999999999E-2</v>
      </c>
      <c r="D303" s="46">
        <v>2.792E-2</v>
      </c>
    </row>
    <row r="304" spans="2:4" ht="16" x14ac:dyDescent="0.2">
      <c r="B304" s="49">
        <v>17.010000000000002</v>
      </c>
      <c r="C304" s="45">
        <v>2.1420000000000002E-2</v>
      </c>
      <c r="D304" s="46">
        <v>2.6610000000000002E-2</v>
      </c>
    </row>
    <row r="305" spans="2:4" ht="16" x14ac:dyDescent="0.2">
      <c r="B305" s="49">
        <v>17.05</v>
      </c>
      <c r="C305" s="45">
        <v>1.933E-2</v>
      </c>
      <c r="D305" s="46">
        <v>2.5329999999999998E-2</v>
      </c>
    </row>
    <row r="306" spans="2:4" ht="16" x14ac:dyDescent="0.2">
      <c r="B306" s="49">
        <v>17.09</v>
      </c>
      <c r="C306" s="45">
        <v>1.9400000000000001E-2</v>
      </c>
      <c r="D306" s="46">
        <v>2.426E-2</v>
      </c>
    </row>
    <row r="307" spans="2:4" ht="16" x14ac:dyDescent="0.2">
      <c r="B307" s="49">
        <v>17.13</v>
      </c>
      <c r="C307" s="45">
        <v>1.9220000000000001E-2</v>
      </c>
      <c r="D307" s="46">
        <v>2.3310000000000001E-2</v>
      </c>
    </row>
    <row r="308" spans="2:4" ht="16" x14ac:dyDescent="0.2">
      <c r="B308" s="49">
        <v>17.170000000000002</v>
      </c>
      <c r="C308" s="45">
        <v>1.9029999999999998E-2</v>
      </c>
      <c r="D308" s="46">
        <v>2.2509999999999999E-2</v>
      </c>
    </row>
    <row r="309" spans="2:4" ht="16" x14ac:dyDescent="0.2">
      <c r="B309" s="49">
        <v>17.21</v>
      </c>
      <c r="C309" s="45">
        <v>1.8370000000000001E-2</v>
      </c>
      <c r="D309" s="46">
        <v>2.1819999999999999E-2</v>
      </c>
    </row>
    <row r="310" spans="2:4" ht="16" x14ac:dyDescent="0.2">
      <c r="B310" s="49">
        <v>17.25</v>
      </c>
      <c r="C310" s="45">
        <v>1.8530000000000001E-2</v>
      </c>
      <c r="D310" s="46">
        <v>2.1229999999999999E-2</v>
      </c>
    </row>
    <row r="311" spans="2:4" ht="16" x14ac:dyDescent="0.2">
      <c r="B311" s="49">
        <v>17.29</v>
      </c>
      <c r="C311" s="45">
        <v>1.9120000000000002E-2</v>
      </c>
      <c r="D311" s="46">
        <v>2.078E-2</v>
      </c>
    </row>
    <row r="312" spans="2:4" ht="16" x14ac:dyDescent="0.2">
      <c r="B312" s="49">
        <v>17.329999999999998</v>
      </c>
      <c r="C312" s="45">
        <v>1.7909999999999999E-2</v>
      </c>
      <c r="D312" s="46">
        <v>2.036E-2</v>
      </c>
    </row>
    <row r="313" spans="2:4" ht="16" x14ac:dyDescent="0.2">
      <c r="B313" s="49">
        <v>17.37</v>
      </c>
      <c r="C313" s="45">
        <v>1.805E-2</v>
      </c>
      <c r="D313" s="46">
        <v>1.992E-2</v>
      </c>
    </row>
    <row r="314" spans="2:4" ht="16" x14ac:dyDescent="0.2">
      <c r="B314" s="49">
        <v>17.41</v>
      </c>
      <c r="C314" s="45">
        <v>1.796E-2</v>
      </c>
      <c r="D314" s="46">
        <v>1.9439999999999999E-2</v>
      </c>
    </row>
    <row r="315" spans="2:4" ht="16" x14ac:dyDescent="0.2">
      <c r="B315" s="49">
        <v>17.45</v>
      </c>
      <c r="C315" s="45">
        <v>1.7520000000000001E-2</v>
      </c>
      <c r="D315" s="46">
        <v>1.9089999999999999E-2</v>
      </c>
    </row>
    <row r="316" spans="2:4" ht="16" x14ac:dyDescent="0.2">
      <c r="B316" s="49">
        <v>17.489999999999998</v>
      </c>
      <c r="C316" s="45">
        <v>1.7469999999999999E-2</v>
      </c>
      <c r="D316" s="46">
        <v>1.873E-2</v>
      </c>
    </row>
    <row r="317" spans="2:4" ht="16" x14ac:dyDescent="0.2">
      <c r="B317" s="49">
        <v>17.53</v>
      </c>
      <c r="C317" s="45">
        <v>1.66E-2</v>
      </c>
      <c r="D317" s="46">
        <v>1.8429999999999998E-2</v>
      </c>
    </row>
    <row r="318" spans="2:4" ht="16" x14ac:dyDescent="0.2">
      <c r="B318" s="49">
        <v>17.57</v>
      </c>
      <c r="C318" s="45">
        <v>1.7239999999999998E-2</v>
      </c>
      <c r="D318" s="46">
        <v>1.813E-2</v>
      </c>
    </row>
    <row r="319" spans="2:4" ht="16" x14ac:dyDescent="0.2">
      <c r="B319" s="49">
        <v>17.61</v>
      </c>
      <c r="C319" s="45">
        <v>1.7100000000000001E-2</v>
      </c>
      <c r="D319" s="46">
        <v>1.787E-2</v>
      </c>
    </row>
    <row r="320" spans="2:4" ht="16" x14ac:dyDescent="0.2">
      <c r="B320" s="49">
        <v>17.649999999999999</v>
      </c>
      <c r="C320" s="45">
        <v>1.651E-2</v>
      </c>
      <c r="D320" s="46">
        <v>1.745E-2</v>
      </c>
    </row>
    <row r="321" spans="2:4" ht="16" x14ac:dyDescent="0.2">
      <c r="B321" s="49">
        <v>17.690000000000001</v>
      </c>
      <c r="C321" s="45">
        <v>1.8180000000000002E-2</v>
      </c>
      <c r="D321" s="46">
        <v>1.7149999999999999E-2</v>
      </c>
    </row>
    <row r="322" spans="2:4" ht="16" x14ac:dyDescent="0.2">
      <c r="B322" s="49">
        <v>17.73</v>
      </c>
      <c r="C322" s="45">
        <v>1.89E-2</v>
      </c>
      <c r="D322" s="46">
        <v>1.6799999999999999E-2</v>
      </c>
    </row>
    <row r="323" spans="2:4" ht="16" x14ac:dyDescent="0.2">
      <c r="B323" s="49">
        <v>17.77</v>
      </c>
      <c r="C323" s="45">
        <v>1.8280000000000001E-2</v>
      </c>
      <c r="D323" s="46">
        <v>1.6559999999999998E-2</v>
      </c>
    </row>
    <row r="324" spans="2:4" ht="16" x14ac:dyDescent="0.2">
      <c r="B324" s="49">
        <v>17.809999999999999</v>
      </c>
      <c r="C324" s="45">
        <v>1.8319999999999999E-2</v>
      </c>
      <c r="D324" s="46">
        <v>1.6199999999999999E-2</v>
      </c>
    </row>
    <row r="325" spans="2:4" ht="16" x14ac:dyDescent="0.2">
      <c r="B325" s="49">
        <v>17.850000000000001</v>
      </c>
      <c r="C325" s="45">
        <v>1.7860000000000001E-2</v>
      </c>
      <c r="D325" s="46">
        <v>1.5990000000000001E-2</v>
      </c>
    </row>
    <row r="326" spans="2:4" ht="16" x14ac:dyDescent="0.2">
      <c r="B326" s="49">
        <v>17.89</v>
      </c>
      <c r="C326" s="45">
        <v>1.7930000000000001E-2</v>
      </c>
      <c r="D326" s="46">
        <v>1.5730000000000001E-2</v>
      </c>
    </row>
    <row r="327" spans="2:4" ht="16" x14ac:dyDescent="0.2">
      <c r="B327" s="49">
        <v>17.93</v>
      </c>
      <c r="C327" s="45">
        <v>1.8190000000000001E-2</v>
      </c>
      <c r="D327" s="46">
        <v>1.54E-2</v>
      </c>
    </row>
    <row r="328" spans="2:4" ht="16" x14ac:dyDescent="0.2">
      <c r="B328" s="49">
        <v>17.97</v>
      </c>
      <c r="C328" s="45">
        <v>1.6709999999999999E-2</v>
      </c>
      <c r="D328" s="46">
        <v>1.498E-2</v>
      </c>
    </row>
    <row r="329" spans="2:4" ht="16" x14ac:dyDescent="0.2">
      <c r="B329" s="49">
        <v>18.010000000000002</v>
      </c>
      <c r="C329" s="45">
        <v>1.6719999999999999E-2</v>
      </c>
      <c r="D329" s="46">
        <v>1.4630000000000001E-2</v>
      </c>
    </row>
    <row r="330" spans="2:4" ht="16" x14ac:dyDescent="0.2">
      <c r="B330" s="49">
        <v>18.05</v>
      </c>
      <c r="C330" s="45">
        <v>1.6029999999999999E-2</v>
      </c>
      <c r="D330" s="46">
        <v>1.4420000000000001E-2</v>
      </c>
    </row>
    <row r="331" spans="2:4" ht="16" x14ac:dyDescent="0.2">
      <c r="B331" s="49">
        <v>18.09</v>
      </c>
      <c r="C331" s="45">
        <v>1.6299999999999999E-2</v>
      </c>
      <c r="D331" s="46">
        <v>1.4149999999999999E-2</v>
      </c>
    </row>
    <row r="332" spans="2:4" ht="16" x14ac:dyDescent="0.2">
      <c r="B332" s="49">
        <v>18.13</v>
      </c>
      <c r="C332" s="45">
        <v>1.5980000000000001E-2</v>
      </c>
      <c r="D332" s="46">
        <v>1.388E-2</v>
      </c>
    </row>
    <row r="333" spans="2:4" ht="16" x14ac:dyDescent="0.2">
      <c r="B333" s="49">
        <v>18.170000000000002</v>
      </c>
      <c r="C333" s="45">
        <v>1.729E-2</v>
      </c>
      <c r="D333" s="46">
        <v>1.3440000000000001E-2</v>
      </c>
    </row>
    <row r="334" spans="2:4" ht="16" x14ac:dyDescent="0.2">
      <c r="B334" s="49">
        <v>18.21</v>
      </c>
      <c r="C334" s="45">
        <v>1.6899999999999998E-2</v>
      </c>
      <c r="D334" s="46">
        <v>1.3140000000000001E-2</v>
      </c>
    </row>
    <row r="335" spans="2:4" ht="16" x14ac:dyDescent="0.2">
      <c r="B335" s="49">
        <v>18.25</v>
      </c>
      <c r="C335" s="45">
        <v>1.7309999999999999E-2</v>
      </c>
      <c r="D335" s="46">
        <v>1.2869999999999999E-2</v>
      </c>
    </row>
    <row r="336" spans="2:4" ht="16" x14ac:dyDescent="0.2">
      <c r="B336" s="49">
        <v>18.29</v>
      </c>
      <c r="C336" s="45">
        <v>1.8270000000000002E-2</v>
      </c>
      <c r="D336" s="46">
        <v>1.2489999999999999E-2</v>
      </c>
    </row>
    <row r="337" spans="2:4" ht="16" x14ac:dyDescent="0.2">
      <c r="B337" s="49">
        <v>18.329999999999998</v>
      </c>
      <c r="C337" s="45">
        <v>1.694E-2</v>
      </c>
      <c r="D337" s="46">
        <v>1.225E-2</v>
      </c>
    </row>
    <row r="338" spans="2:4" ht="16" x14ac:dyDescent="0.2">
      <c r="B338" s="49">
        <v>18.37</v>
      </c>
      <c r="C338" s="45">
        <v>1.6279999999999999E-2</v>
      </c>
      <c r="D338" s="46">
        <v>1.201E-2</v>
      </c>
    </row>
    <row r="339" spans="2:4" ht="16" x14ac:dyDescent="0.2">
      <c r="B339" s="49">
        <v>18.41</v>
      </c>
      <c r="C339" s="45">
        <v>1.6879999999999999E-2</v>
      </c>
      <c r="D339" s="46">
        <v>1.171E-2</v>
      </c>
    </row>
    <row r="340" spans="2:4" ht="16" x14ac:dyDescent="0.2">
      <c r="B340" s="49">
        <v>18.45</v>
      </c>
      <c r="C340" s="45">
        <v>1.6619999999999999E-2</v>
      </c>
      <c r="D340" s="46">
        <v>1.142E-2</v>
      </c>
    </row>
    <row r="341" spans="2:4" ht="16" x14ac:dyDescent="0.2">
      <c r="B341" s="49">
        <v>18.489999999999998</v>
      </c>
      <c r="C341" s="45">
        <v>1.7840000000000002E-2</v>
      </c>
      <c r="D341" s="46">
        <v>1.1180000000000001E-2</v>
      </c>
    </row>
    <row r="342" spans="2:4" ht="16" x14ac:dyDescent="0.2">
      <c r="B342" s="49">
        <v>18.53</v>
      </c>
      <c r="C342" s="45">
        <v>1.7569999999999999E-2</v>
      </c>
      <c r="D342" s="46">
        <v>1.1089999999999999E-2</v>
      </c>
    </row>
    <row r="343" spans="2:4" ht="16" x14ac:dyDescent="0.2">
      <c r="B343" s="49">
        <v>18.57</v>
      </c>
      <c r="C343" s="45">
        <v>1.7489999999999999E-2</v>
      </c>
      <c r="D343" s="46">
        <v>1.091E-2</v>
      </c>
    </row>
    <row r="344" spans="2:4" ht="16" x14ac:dyDescent="0.2">
      <c r="B344" s="49">
        <v>18.61</v>
      </c>
      <c r="C344" s="45">
        <v>1.6670000000000001E-2</v>
      </c>
      <c r="D344" s="46">
        <v>1.082E-2</v>
      </c>
    </row>
    <row r="345" spans="2:4" ht="16" x14ac:dyDescent="0.2">
      <c r="B345" s="49">
        <v>18.649999999999999</v>
      </c>
      <c r="C345" s="45">
        <v>1.704E-2</v>
      </c>
      <c r="D345" s="46">
        <v>1.0699999999999999E-2</v>
      </c>
    </row>
    <row r="346" spans="2:4" ht="16" x14ac:dyDescent="0.2">
      <c r="B346" s="49">
        <v>18.690000000000001</v>
      </c>
      <c r="C346" s="45">
        <v>1.7469999999999999E-2</v>
      </c>
      <c r="D346" s="46">
        <v>1.061E-2</v>
      </c>
    </row>
    <row r="347" spans="2:4" ht="16" x14ac:dyDescent="0.2">
      <c r="B347" s="49">
        <v>18.73</v>
      </c>
      <c r="C347" s="45">
        <v>2.0070000000000001E-2</v>
      </c>
      <c r="D347" s="46">
        <v>1.0489999999999999E-2</v>
      </c>
    </row>
    <row r="348" spans="2:4" ht="16" x14ac:dyDescent="0.2">
      <c r="B348" s="49">
        <v>18.77</v>
      </c>
      <c r="C348" s="45">
        <v>1.924E-2</v>
      </c>
      <c r="D348" s="46">
        <v>1.038E-2</v>
      </c>
    </row>
    <row r="349" spans="2:4" ht="16" x14ac:dyDescent="0.2">
      <c r="B349" s="49">
        <v>18.809999999999999</v>
      </c>
      <c r="C349" s="45">
        <v>2.0070000000000001E-2</v>
      </c>
      <c r="D349" s="46">
        <v>1.052E-2</v>
      </c>
    </row>
    <row r="350" spans="2:4" ht="16" x14ac:dyDescent="0.2">
      <c r="B350" s="49">
        <v>18.84</v>
      </c>
      <c r="C350" s="45">
        <v>1.9810000000000001E-2</v>
      </c>
      <c r="D350" s="46">
        <v>1.038E-2</v>
      </c>
    </row>
    <row r="351" spans="2:4" ht="16" x14ac:dyDescent="0.2">
      <c r="B351" s="49">
        <v>18.88</v>
      </c>
      <c r="C351" s="45">
        <v>2.051E-2</v>
      </c>
      <c r="D351" s="46">
        <v>1.047E-2</v>
      </c>
    </row>
    <row r="352" spans="2:4" ht="16" x14ac:dyDescent="0.2">
      <c r="B352" s="49">
        <v>18.920000000000002</v>
      </c>
      <c r="C352" s="45">
        <v>2.0289999999999999E-2</v>
      </c>
      <c r="D352" s="46">
        <v>1.052E-2</v>
      </c>
    </row>
    <row r="353" spans="2:4" ht="16" x14ac:dyDescent="0.2">
      <c r="B353" s="49">
        <v>18.96</v>
      </c>
      <c r="C353" s="45">
        <v>2.0160000000000001E-2</v>
      </c>
      <c r="D353" s="46">
        <v>1.0580000000000001E-2</v>
      </c>
    </row>
    <row r="354" spans="2:4" ht="16" x14ac:dyDescent="0.2">
      <c r="B354" s="49">
        <v>19</v>
      </c>
      <c r="C354" s="45">
        <v>1.9259999999999999E-2</v>
      </c>
      <c r="D354" s="46">
        <v>1.064E-2</v>
      </c>
    </row>
    <row r="355" spans="2:4" ht="16" x14ac:dyDescent="0.2">
      <c r="B355" s="49">
        <v>19.04</v>
      </c>
      <c r="C355" s="45">
        <v>1.8939999999999999E-2</v>
      </c>
      <c r="D355" s="46">
        <v>1.0670000000000001E-2</v>
      </c>
    </row>
    <row r="356" spans="2:4" ht="16" x14ac:dyDescent="0.2">
      <c r="B356" s="49">
        <v>19.079999999999998</v>
      </c>
      <c r="C356" s="45">
        <v>1.9259999999999999E-2</v>
      </c>
      <c r="D356" s="46">
        <v>1.0670000000000001E-2</v>
      </c>
    </row>
    <row r="357" spans="2:4" ht="16" x14ac:dyDescent="0.2">
      <c r="B357" s="49">
        <v>19.12</v>
      </c>
      <c r="C357" s="45">
        <v>2.0160000000000001E-2</v>
      </c>
      <c r="D357" s="46">
        <v>1.0580000000000001E-2</v>
      </c>
    </row>
    <row r="358" spans="2:4" ht="16" x14ac:dyDescent="0.2">
      <c r="B358" s="49">
        <v>19.16</v>
      </c>
      <c r="C358" s="45">
        <v>2.002E-2</v>
      </c>
      <c r="D358" s="46">
        <v>1.061E-2</v>
      </c>
    </row>
    <row r="359" spans="2:4" ht="16" x14ac:dyDescent="0.2">
      <c r="B359" s="49">
        <v>19.2</v>
      </c>
      <c r="C359" s="45">
        <v>2.0199999999999999E-2</v>
      </c>
      <c r="D359" s="46">
        <v>1.064E-2</v>
      </c>
    </row>
    <row r="360" spans="2:4" ht="16" x14ac:dyDescent="0.2">
      <c r="B360" s="49">
        <v>19.239999999999998</v>
      </c>
      <c r="C360" s="45">
        <v>1.951E-2</v>
      </c>
      <c r="D360" s="46">
        <v>1.061E-2</v>
      </c>
    </row>
    <row r="361" spans="2:4" ht="16" x14ac:dyDescent="0.2">
      <c r="B361" s="49">
        <v>19.28</v>
      </c>
      <c r="C361" s="45">
        <v>2.0729999999999998E-2</v>
      </c>
      <c r="D361" s="46">
        <v>1.052E-2</v>
      </c>
    </row>
    <row r="362" spans="2:4" ht="16" x14ac:dyDescent="0.2">
      <c r="B362" s="49">
        <v>19.32</v>
      </c>
      <c r="C362" s="45">
        <v>2.0889999999999999E-2</v>
      </c>
      <c r="D362" s="46">
        <v>1.055E-2</v>
      </c>
    </row>
    <row r="363" spans="2:4" ht="16" x14ac:dyDescent="0.2">
      <c r="B363" s="49">
        <v>19.36</v>
      </c>
      <c r="C363" s="45">
        <v>2.0920000000000001E-2</v>
      </c>
      <c r="D363" s="46">
        <v>1.055E-2</v>
      </c>
    </row>
    <row r="364" spans="2:4" ht="16" x14ac:dyDescent="0.2">
      <c r="B364" s="49">
        <v>19.399999999999999</v>
      </c>
      <c r="C364" s="45">
        <v>2.0910000000000002E-2</v>
      </c>
      <c r="D364" s="46">
        <v>1.04E-2</v>
      </c>
    </row>
    <row r="365" spans="2:4" ht="16" x14ac:dyDescent="0.2">
      <c r="B365" s="49">
        <v>19.440000000000001</v>
      </c>
      <c r="C365" s="45">
        <v>2.0889999999999999E-2</v>
      </c>
      <c r="D365" s="46">
        <v>1.038E-2</v>
      </c>
    </row>
    <row r="366" spans="2:4" ht="16" x14ac:dyDescent="0.2">
      <c r="B366" s="49">
        <v>19.48</v>
      </c>
      <c r="C366" s="45">
        <v>2.1999999999999999E-2</v>
      </c>
      <c r="D366" s="46">
        <v>1.038E-2</v>
      </c>
    </row>
    <row r="367" spans="2:4" ht="16" x14ac:dyDescent="0.2">
      <c r="B367" s="49">
        <v>19.52</v>
      </c>
      <c r="C367" s="45">
        <v>2.179E-2</v>
      </c>
      <c r="D367" s="46">
        <v>1.0290000000000001E-2</v>
      </c>
    </row>
    <row r="368" spans="2:4" ht="16" x14ac:dyDescent="0.2">
      <c r="B368" s="49">
        <v>19.559999999999999</v>
      </c>
      <c r="C368" s="45">
        <v>2.2499999999999999E-2</v>
      </c>
      <c r="D368" s="46">
        <v>1.0200000000000001E-2</v>
      </c>
    </row>
    <row r="369" spans="2:4" ht="16" x14ac:dyDescent="0.2">
      <c r="B369" s="49">
        <v>19.600000000000001</v>
      </c>
      <c r="C369" s="45">
        <v>2.0760000000000001E-2</v>
      </c>
      <c r="D369" s="46">
        <v>1.005E-2</v>
      </c>
    </row>
    <row r="370" spans="2:4" ht="16" x14ac:dyDescent="0.2">
      <c r="B370" s="49">
        <v>19.64</v>
      </c>
      <c r="C370" s="45">
        <v>2.0289999999999999E-2</v>
      </c>
      <c r="D370" s="46">
        <v>9.9900000000000006E-3</v>
      </c>
    </row>
    <row r="371" spans="2:4" ht="16" x14ac:dyDescent="0.2">
      <c r="B371" s="49">
        <v>19.68</v>
      </c>
      <c r="C371" s="45">
        <v>2.0389999999999998E-2</v>
      </c>
      <c r="D371" s="46">
        <v>9.8399999999999998E-3</v>
      </c>
    </row>
    <row r="372" spans="2:4" ht="16" x14ac:dyDescent="0.2">
      <c r="B372" s="49">
        <v>19.72</v>
      </c>
      <c r="C372" s="45">
        <v>2.1329999999999998E-2</v>
      </c>
      <c r="D372" s="46">
        <v>9.6299999999999997E-3</v>
      </c>
    </row>
    <row r="373" spans="2:4" ht="16" x14ac:dyDescent="0.2">
      <c r="B373" s="49">
        <v>19.760000000000002</v>
      </c>
      <c r="C373" s="45">
        <v>2.2679999999999999E-2</v>
      </c>
      <c r="D373" s="46">
        <v>9.3299999999999998E-3</v>
      </c>
    </row>
    <row r="374" spans="2:4" ht="16" x14ac:dyDescent="0.2">
      <c r="B374" s="49">
        <v>19.8</v>
      </c>
      <c r="C374" s="45">
        <v>2.2960000000000001E-2</v>
      </c>
      <c r="D374" s="46">
        <v>9.0399999999999994E-3</v>
      </c>
    </row>
    <row r="375" spans="2:4" ht="16" x14ac:dyDescent="0.2">
      <c r="B375" s="49">
        <v>19.84</v>
      </c>
      <c r="C375" s="45">
        <v>2.239E-2</v>
      </c>
      <c r="D375" s="46">
        <v>8.7100000000000007E-3</v>
      </c>
    </row>
    <row r="376" spans="2:4" ht="16" x14ac:dyDescent="0.2">
      <c r="B376" s="49">
        <v>19.88</v>
      </c>
      <c r="C376" s="45">
        <v>2.1190000000000001E-2</v>
      </c>
      <c r="D376" s="46">
        <v>8.2299999999999995E-3</v>
      </c>
    </row>
    <row r="377" spans="2:4" ht="16" x14ac:dyDescent="0.2">
      <c r="B377" s="49">
        <v>19.920000000000002</v>
      </c>
      <c r="C377" s="45">
        <v>2.0459999999999999E-2</v>
      </c>
      <c r="D377" s="46">
        <v>7.7299999999999999E-3</v>
      </c>
    </row>
    <row r="378" spans="2:4" ht="16" x14ac:dyDescent="0.2">
      <c r="B378" s="49">
        <v>19.96</v>
      </c>
      <c r="C378" s="45">
        <v>2.1950000000000001E-2</v>
      </c>
      <c r="D378" s="46">
        <v>7.3099999999999997E-3</v>
      </c>
    </row>
    <row r="379" spans="2:4" ht="17" thickBot="1" x14ac:dyDescent="0.25">
      <c r="B379" s="50">
        <v>20</v>
      </c>
      <c r="C379" s="43">
        <v>2.034E-2</v>
      </c>
      <c r="D379" s="44">
        <v>6.9300000000000004E-3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9"/>
  <sheetViews>
    <sheetView zoomScale="59" zoomScaleNormal="59" workbookViewId="0">
      <selection activeCell="B5" sqref="B5:E8"/>
    </sheetView>
  </sheetViews>
  <sheetFormatPr baseColWidth="10" defaultColWidth="8.83203125" defaultRowHeight="15" x14ac:dyDescent="0.2"/>
  <cols>
    <col min="1" max="1" width="19.33203125" customWidth="1"/>
    <col min="2" max="2" width="19" customWidth="1"/>
    <col min="3" max="3" width="18.5" customWidth="1"/>
    <col min="4" max="4" width="19.5" customWidth="1"/>
    <col min="5" max="5" width="32.1640625" customWidth="1"/>
  </cols>
  <sheetData>
    <row r="1" spans="1:7" ht="26" customHeight="1" thickBot="1" x14ac:dyDescent="0.25"/>
    <row r="2" spans="1:7" ht="21" x14ac:dyDescent="0.25">
      <c r="A2" s="10"/>
      <c r="B2" s="34" t="s">
        <v>13</v>
      </c>
      <c r="C2" s="15"/>
      <c r="D2" s="14" t="s">
        <v>41</v>
      </c>
      <c r="E2" s="69" t="s">
        <v>14</v>
      </c>
    </row>
    <row r="3" spans="1:7" ht="21" x14ac:dyDescent="0.25">
      <c r="A3" s="10"/>
      <c r="B3" s="35" t="s">
        <v>44</v>
      </c>
      <c r="C3" s="20"/>
      <c r="D3" s="20"/>
      <c r="E3" s="36"/>
    </row>
    <row r="4" spans="1:7" ht="22" thickBot="1" x14ac:dyDescent="0.3">
      <c r="A4" s="19" t="s">
        <v>17</v>
      </c>
      <c r="B4" s="37" t="s">
        <v>1</v>
      </c>
      <c r="C4" s="38" t="s">
        <v>2</v>
      </c>
      <c r="D4" s="39"/>
      <c r="E4" s="70"/>
      <c r="G4" s="10"/>
    </row>
    <row r="5" spans="1:7" ht="21" x14ac:dyDescent="0.25">
      <c r="A5" s="31" t="s">
        <v>31</v>
      </c>
      <c r="B5" s="18">
        <v>5.7839999999999989</v>
      </c>
      <c r="C5" s="19">
        <v>6.0539999999999994</v>
      </c>
      <c r="D5" s="19">
        <v>5.9189999999999987</v>
      </c>
      <c r="E5" s="29">
        <v>0.19091883092036815</v>
      </c>
      <c r="G5" s="10"/>
    </row>
    <row r="6" spans="1:7" ht="21" x14ac:dyDescent="0.25">
      <c r="A6" s="94" t="s">
        <v>46</v>
      </c>
      <c r="B6" s="138" t="s">
        <v>61</v>
      </c>
      <c r="C6" s="139" t="s">
        <v>61</v>
      </c>
      <c r="D6" s="139">
        <v>0</v>
      </c>
      <c r="E6" s="96">
        <v>0.01</v>
      </c>
      <c r="G6" s="10"/>
    </row>
    <row r="7" spans="1:7" ht="21" x14ac:dyDescent="0.25">
      <c r="A7" s="32" t="s">
        <v>47</v>
      </c>
      <c r="B7" s="18">
        <v>-0.48</v>
      </c>
      <c r="C7" s="19">
        <v>-0.48360000000000003</v>
      </c>
      <c r="D7" s="19">
        <v>-0.48180000000000001</v>
      </c>
      <c r="E7" s="29">
        <v>2.5455844122716049E-3</v>
      </c>
    </row>
    <row r="8" spans="1:7" ht="22" thickBot="1" x14ac:dyDescent="0.3">
      <c r="A8" s="33" t="s">
        <v>32</v>
      </c>
      <c r="B8" s="37">
        <v>1.4100000000000001</v>
      </c>
      <c r="C8" s="38">
        <v>1.1400000000000003</v>
      </c>
      <c r="D8" s="38">
        <v>1.2750000000000004</v>
      </c>
      <c r="E8" s="30">
        <v>0.19091883092036516</v>
      </c>
    </row>
    <row r="9" spans="1:7" ht="21" x14ac:dyDescent="0.25">
      <c r="A9" s="8"/>
      <c r="B9" s="11"/>
      <c r="C9" s="11"/>
      <c r="D9" s="12"/>
      <c r="E9" s="11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56"/>
  <sheetViews>
    <sheetView zoomScale="62" zoomScaleNormal="62" workbookViewId="0">
      <selection activeCell="H12" sqref="H12"/>
    </sheetView>
  </sheetViews>
  <sheetFormatPr baseColWidth="10" defaultColWidth="8.83203125" defaultRowHeight="15" x14ac:dyDescent="0.2"/>
  <cols>
    <col min="1" max="1" width="13.33203125" customWidth="1"/>
    <col min="2" max="2" width="17.5" customWidth="1"/>
    <col min="3" max="3" width="16.6640625" customWidth="1"/>
    <col min="4" max="4" width="21.5" customWidth="1"/>
    <col min="5" max="5" width="17.83203125" customWidth="1"/>
    <col min="6" max="6" width="25.5" customWidth="1"/>
    <col min="7" max="7" width="29" customWidth="1"/>
    <col min="8" max="8" width="34.5" customWidth="1"/>
    <col min="9" max="9" width="27.5" customWidth="1"/>
    <col min="10" max="10" width="14.5" customWidth="1"/>
  </cols>
  <sheetData>
    <row r="1" spans="1:9" ht="16" thickBot="1" x14ac:dyDescent="0.25"/>
    <row r="2" spans="1:9" ht="21" x14ac:dyDescent="0.25">
      <c r="B2" s="10"/>
      <c r="C2" s="34" t="s">
        <v>13</v>
      </c>
      <c r="D2" s="15"/>
      <c r="E2" s="15"/>
      <c r="F2" s="15"/>
      <c r="G2" s="15"/>
      <c r="H2" s="15" t="s">
        <v>62</v>
      </c>
      <c r="I2" s="68"/>
    </row>
    <row r="3" spans="1:9" ht="21" x14ac:dyDescent="0.25">
      <c r="B3" s="10"/>
      <c r="C3" s="35" t="s">
        <v>44</v>
      </c>
      <c r="D3" s="20"/>
      <c r="E3" s="20"/>
      <c r="F3" s="20"/>
      <c r="G3" s="20"/>
      <c r="H3" s="20" t="s">
        <v>63</v>
      </c>
      <c r="I3" s="36"/>
    </row>
    <row r="4" spans="1:9" ht="22" thickBot="1" x14ac:dyDescent="0.3">
      <c r="A4" s="8" t="s">
        <v>49</v>
      </c>
      <c r="B4" s="8" t="s">
        <v>50</v>
      </c>
      <c r="C4" s="37" t="s">
        <v>1</v>
      </c>
      <c r="D4" s="38" t="s">
        <v>2</v>
      </c>
      <c r="E4" s="38" t="s">
        <v>48</v>
      </c>
      <c r="F4" s="39" t="s">
        <v>41</v>
      </c>
      <c r="G4" s="39" t="s">
        <v>14</v>
      </c>
      <c r="H4" s="38" t="s">
        <v>57</v>
      </c>
      <c r="I4" s="70" t="s">
        <v>14</v>
      </c>
    </row>
    <row r="5" spans="1:9" ht="21" x14ac:dyDescent="0.25">
      <c r="A5" s="13" t="s">
        <v>33</v>
      </c>
      <c r="B5" s="14" t="s">
        <v>53</v>
      </c>
      <c r="C5" s="140">
        <v>3.8199999999999994</v>
      </c>
      <c r="D5" s="141">
        <v>4.24</v>
      </c>
      <c r="E5" s="141">
        <v>3.6200000000000006</v>
      </c>
      <c r="F5" s="125">
        <v>3.8933333333333331</v>
      </c>
      <c r="G5" s="125">
        <v>0.31643851430148845</v>
      </c>
      <c r="H5" s="143">
        <v>100</v>
      </c>
      <c r="I5" s="117">
        <v>8.1277015659628891</v>
      </c>
    </row>
    <row r="6" spans="1:9" ht="21" x14ac:dyDescent="0.25">
      <c r="A6" s="18" t="s">
        <v>51</v>
      </c>
      <c r="B6" s="19" t="s">
        <v>53</v>
      </c>
      <c r="C6" s="138">
        <v>6.0000000000000123E-2</v>
      </c>
      <c r="D6" s="139">
        <v>6.0000000000000123E-2</v>
      </c>
      <c r="E6" s="139">
        <v>0.18000000000000022</v>
      </c>
      <c r="F6" s="139">
        <v>0.10000000000000016</v>
      </c>
      <c r="G6" s="111">
        <v>6.9282032302755134E-2</v>
      </c>
      <c r="H6" s="142">
        <v>2.5684931506849358</v>
      </c>
      <c r="I6" s="120">
        <v>1.7795042543515875</v>
      </c>
    </row>
    <row r="7" spans="1:9" ht="21" x14ac:dyDescent="0.25">
      <c r="A7" s="18" t="s">
        <v>53</v>
      </c>
      <c r="B7" s="19" t="s">
        <v>33</v>
      </c>
      <c r="C7" s="126" t="s">
        <v>61</v>
      </c>
      <c r="D7" s="111" t="s">
        <v>61</v>
      </c>
      <c r="E7" s="111" t="s">
        <v>61</v>
      </c>
      <c r="F7" s="139">
        <v>0</v>
      </c>
      <c r="G7" s="111">
        <v>0.01</v>
      </c>
      <c r="H7" s="142" t="s">
        <v>64</v>
      </c>
      <c r="I7" s="120">
        <v>0.25</v>
      </c>
    </row>
    <row r="8" spans="1:9" ht="21" x14ac:dyDescent="0.25">
      <c r="A8" s="18" t="s">
        <v>53</v>
      </c>
      <c r="B8" s="19" t="s">
        <v>54</v>
      </c>
      <c r="C8" s="126" t="s">
        <v>61</v>
      </c>
      <c r="D8" s="111" t="s">
        <v>61</v>
      </c>
      <c r="E8" s="111" t="s">
        <v>61</v>
      </c>
      <c r="F8" s="139">
        <v>0</v>
      </c>
      <c r="G8" s="111">
        <v>0.01</v>
      </c>
      <c r="H8" s="142" t="s">
        <v>64</v>
      </c>
      <c r="I8" s="120">
        <v>0.25</v>
      </c>
    </row>
    <row r="9" spans="1:9" ht="21" x14ac:dyDescent="0.25">
      <c r="A9" s="18" t="s">
        <v>53</v>
      </c>
      <c r="B9" s="19" t="s">
        <v>55</v>
      </c>
      <c r="C9" s="126" t="s">
        <v>61</v>
      </c>
      <c r="D9" s="111" t="s">
        <v>61</v>
      </c>
      <c r="E9" s="111" t="s">
        <v>61</v>
      </c>
      <c r="F9" s="139">
        <v>0</v>
      </c>
      <c r="G9" s="111">
        <v>0.01</v>
      </c>
      <c r="H9" s="142" t="s">
        <v>64</v>
      </c>
      <c r="I9" s="120">
        <v>0.25</v>
      </c>
    </row>
    <row r="10" spans="1:9" ht="21" x14ac:dyDescent="0.25">
      <c r="A10" s="18" t="s">
        <v>33</v>
      </c>
      <c r="B10" s="19" t="s">
        <v>33</v>
      </c>
      <c r="C10" s="138">
        <v>6.6599999999999993</v>
      </c>
      <c r="D10" s="139">
        <v>6.6799999999999988</v>
      </c>
      <c r="E10" s="139">
        <v>6.4799999999999986</v>
      </c>
      <c r="F10" s="111">
        <v>6.6066666666666656</v>
      </c>
      <c r="G10" s="111">
        <v>0.11015141094572224</v>
      </c>
      <c r="H10" s="142">
        <v>169.69178082191777</v>
      </c>
      <c r="I10" s="120">
        <v>2.8292314455236878</v>
      </c>
    </row>
    <row r="11" spans="1:9" ht="21" x14ac:dyDescent="0.25">
      <c r="A11" s="18" t="s">
        <v>33</v>
      </c>
      <c r="B11" s="19" t="s">
        <v>54</v>
      </c>
      <c r="C11" s="138">
        <v>3.9799999999999995</v>
      </c>
      <c r="D11" s="139">
        <v>4.24</v>
      </c>
      <c r="E11" s="139">
        <v>4.0199999999999996</v>
      </c>
      <c r="F11" s="111">
        <v>4.0799999999999992</v>
      </c>
      <c r="G11" s="111">
        <v>0.14000000000000037</v>
      </c>
      <c r="H11" s="142">
        <v>104.7945205479452</v>
      </c>
      <c r="I11" s="120">
        <v>3.5958904109589143</v>
      </c>
    </row>
    <row r="12" spans="1:9" ht="21" x14ac:dyDescent="0.25">
      <c r="A12" s="18" t="s">
        <v>33</v>
      </c>
      <c r="B12" s="19" t="s">
        <v>55</v>
      </c>
      <c r="C12" s="138">
        <v>4.0999999999999996</v>
      </c>
      <c r="D12" s="139">
        <v>3.7999999999999994</v>
      </c>
      <c r="E12" s="139">
        <v>3.52</v>
      </c>
      <c r="F12" s="111">
        <v>3.8066666666666662</v>
      </c>
      <c r="G12" s="111">
        <v>0.29005746557076106</v>
      </c>
      <c r="H12" s="142">
        <v>97.773972602739718</v>
      </c>
      <c r="I12" s="120">
        <v>7.450106136235302</v>
      </c>
    </row>
    <row r="13" spans="1:9" ht="22" thickBot="1" x14ac:dyDescent="0.3">
      <c r="A13" s="37" t="s">
        <v>52</v>
      </c>
      <c r="B13" s="38" t="s">
        <v>33</v>
      </c>
      <c r="C13" s="129">
        <v>0.10000000000000016</v>
      </c>
      <c r="D13" s="130">
        <v>8.000000000000014E-2</v>
      </c>
      <c r="E13" s="130">
        <v>0.10000000000000016</v>
      </c>
      <c r="F13" s="128">
        <v>9.333333333333349E-2</v>
      </c>
      <c r="G13" s="128">
        <v>1.1547005383792405E-2</v>
      </c>
      <c r="H13" s="144">
        <v>2.397260273972607</v>
      </c>
      <c r="I13" s="123">
        <v>0.29658404239192826</v>
      </c>
    </row>
    <row r="17" spans="1:18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1:18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1:18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8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45"/>
      <c r="L31" s="1"/>
      <c r="M31" s="1"/>
      <c r="N31" s="1"/>
      <c r="O31" s="1"/>
      <c r="P31" s="1"/>
      <c r="Q31" s="1"/>
      <c r="R31" s="1"/>
    </row>
    <row r="32" spans="1:18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1:18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18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1:18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1:18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</row>
    <row r="37" spans="1:18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</row>
    <row r="38" spans="1:18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  <row r="39" spans="1:18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</row>
    <row r="40" spans="1:18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</row>
    <row r="41" spans="1:18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</row>
    <row r="42" spans="1:18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</row>
    <row r="43" spans="1:18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</row>
    <row r="44" spans="1:18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spans="1:18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  <row r="46" spans="1:18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</row>
    <row r="47" spans="1:18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</row>
    <row r="48" spans="1:18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</row>
    <row r="49" spans="1:18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</row>
    <row r="50" spans="1:18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</row>
    <row r="51" spans="1:18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</row>
    <row r="52" spans="1:18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</row>
    <row r="53" spans="1:18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</row>
    <row r="54" spans="1:18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</row>
    <row r="55" spans="1:18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</row>
    <row r="56" spans="1:18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M89"/>
  <sheetViews>
    <sheetView zoomScale="69" zoomScaleNormal="69" workbookViewId="0">
      <selection activeCell="I10" sqref="I10"/>
    </sheetView>
  </sheetViews>
  <sheetFormatPr baseColWidth="10" defaultColWidth="8.83203125" defaultRowHeight="15" x14ac:dyDescent="0.2"/>
  <cols>
    <col min="2" max="2" width="12.5" customWidth="1"/>
    <col min="3" max="3" width="13.83203125" customWidth="1"/>
    <col min="4" max="4" width="12.6640625" customWidth="1"/>
    <col min="5" max="5" width="12.5" customWidth="1"/>
    <col min="6" max="6" width="15.6640625" customWidth="1"/>
    <col min="7" max="7" width="17.33203125" customWidth="1"/>
    <col min="8" max="8" width="27.6640625" customWidth="1"/>
    <col min="9" max="9" width="20.6640625" customWidth="1"/>
  </cols>
  <sheetData>
    <row r="1" spans="1:39" ht="16" thickBot="1" x14ac:dyDescent="0.25">
      <c r="A1" s="4"/>
      <c r="B1" s="4"/>
      <c r="C1" s="4"/>
      <c r="D1" s="4"/>
      <c r="E1" s="4"/>
      <c r="F1" s="4"/>
      <c r="G1" s="4"/>
      <c r="H1" s="4"/>
      <c r="I1" s="4"/>
    </row>
    <row r="2" spans="1:39" ht="21" x14ac:dyDescent="0.25">
      <c r="A2" s="140"/>
      <c r="B2" s="141"/>
      <c r="C2" s="140" t="s">
        <v>13</v>
      </c>
      <c r="D2" s="141"/>
      <c r="E2" s="141"/>
      <c r="F2" s="141"/>
      <c r="G2" s="141"/>
      <c r="H2" s="141" t="s">
        <v>56</v>
      </c>
      <c r="I2" s="150"/>
      <c r="J2" s="10"/>
    </row>
    <row r="3" spans="1:39" ht="21" x14ac:dyDescent="0.25">
      <c r="A3" s="138" t="s">
        <v>49</v>
      </c>
      <c r="B3" s="139" t="s">
        <v>50</v>
      </c>
      <c r="C3" s="138" t="s">
        <v>44</v>
      </c>
      <c r="D3" s="139"/>
      <c r="E3" s="139"/>
      <c r="F3" s="139"/>
      <c r="G3" s="139"/>
      <c r="H3" s="139"/>
      <c r="I3" s="151"/>
      <c r="J3" s="10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39" ht="22" thickBot="1" x14ac:dyDescent="0.3">
      <c r="A4" s="147" t="s">
        <v>58</v>
      </c>
      <c r="B4" s="146" t="s">
        <v>58</v>
      </c>
      <c r="C4" s="138" t="s">
        <v>1</v>
      </c>
      <c r="D4" s="139" t="s">
        <v>2</v>
      </c>
      <c r="E4" s="139" t="s">
        <v>48</v>
      </c>
      <c r="F4" s="139" t="s">
        <v>41</v>
      </c>
      <c r="G4" s="139" t="s">
        <v>30</v>
      </c>
      <c r="H4" s="139"/>
      <c r="I4" s="151" t="s">
        <v>30</v>
      </c>
      <c r="J4" s="1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39" ht="21" x14ac:dyDescent="0.25">
      <c r="A5" s="140">
        <v>1</v>
      </c>
      <c r="B5" s="141">
        <v>0</v>
      </c>
      <c r="C5" s="124">
        <v>4.2744680851063821</v>
      </c>
      <c r="D5" s="125">
        <v>4.0999999999999996</v>
      </c>
      <c r="E5" s="125">
        <v>3.6638297872340417</v>
      </c>
      <c r="F5" s="125">
        <v>4.012765957446808</v>
      </c>
      <c r="G5" s="125">
        <v>0.31452681339153954</v>
      </c>
      <c r="H5" s="125">
        <v>100</v>
      </c>
      <c r="I5" s="108">
        <v>7.8381549466608487</v>
      </c>
      <c r="J5" s="10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39" ht="21" x14ac:dyDescent="0.25">
      <c r="A6" s="138">
        <v>1</v>
      </c>
      <c r="B6" s="139">
        <v>0.2</v>
      </c>
      <c r="C6" s="126">
        <v>3.6638297872340417</v>
      </c>
      <c r="D6" s="111">
        <v>3.9255319148936163</v>
      </c>
      <c r="E6" s="111">
        <v>3.751063829787233</v>
      </c>
      <c r="F6" s="111">
        <v>3.7801418439716303</v>
      </c>
      <c r="G6" s="111">
        <v>0.13325220105899968</v>
      </c>
      <c r="H6" s="111">
        <v>94.202898550724626</v>
      </c>
      <c r="I6" s="109">
        <v>3.3207070253303215</v>
      </c>
      <c r="J6" s="10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4"/>
      <c r="X6" s="1"/>
      <c r="Y6" s="1"/>
      <c r="Z6" s="1"/>
      <c r="AA6" s="1"/>
      <c r="AB6" s="4"/>
      <c r="AC6" s="4"/>
      <c r="AD6" s="1"/>
      <c r="AE6" s="1"/>
      <c r="AF6" s="1"/>
      <c r="AG6" s="1"/>
      <c r="AH6" s="1"/>
      <c r="AI6" s="4"/>
      <c r="AJ6" s="1"/>
      <c r="AK6" s="1"/>
      <c r="AL6" s="1"/>
      <c r="AM6" s="1"/>
    </row>
    <row r="7" spans="1:39" ht="21" x14ac:dyDescent="0.25">
      <c r="A7" s="138">
        <v>1</v>
      </c>
      <c r="B7" s="139">
        <v>0.4</v>
      </c>
      <c r="C7" s="126">
        <v>4.1872340425531913</v>
      </c>
      <c r="D7" s="111">
        <v>4.7106382978723405</v>
      </c>
      <c r="E7" s="111">
        <v>4.4489361702127654</v>
      </c>
      <c r="F7" s="111">
        <v>4.4489361702127654</v>
      </c>
      <c r="G7" s="111">
        <v>0.26170212765957457</v>
      </c>
      <c r="H7" s="111">
        <v>110.86956521739131</v>
      </c>
      <c r="I7" s="109">
        <v>6.5217391304347858</v>
      </c>
      <c r="J7" s="10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4"/>
      <c r="AE7" s="4"/>
      <c r="AF7" s="4"/>
      <c r="AG7" s="1"/>
      <c r="AH7" s="1"/>
      <c r="AI7" s="1"/>
      <c r="AJ7" s="1"/>
      <c r="AK7" s="1"/>
      <c r="AL7" s="1"/>
      <c r="AM7" s="1"/>
    </row>
    <row r="8" spans="1:39" ht="21" x14ac:dyDescent="0.25">
      <c r="A8" s="138">
        <v>1</v>
      </c>
      <c r="B8" s="139">
        <v>0.6</v>
      </c>
      <c r="C8" s="126">
        <v>6.280851063829787</v>
      </c>
      <c r="D8" s="111">
        <v>5.9319148936170194</v>
      </c>
      <c r="E8" s="111">
        <v>5.2340425531914896</v>
      </c>
      <c r="F8" s="111">
        <v>5.8156028368794317</v>
      </c>
      <c r="G8" s="111">
        <v>0.53300880423599795</v>
      </c>
      <c r="H8" s="111">
        <v>144.92753623188406</v>
      </c>
      <c r="I8" s="109">
        <v>13.282828101321265</v>
      </c>
      <c r="J8" s="10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4"/>
      <c r="AC8" s="1"/>
      <c r="AD8" s="1"/>
      <c r="AE8" s="1"/>
      <c r="AF8" s="4"/>
      <c r="AG8" s="1"/>
      <c r="AH8" s="1"/>
      <c r="AI8" s="1"/>
      <c r="AJ8" s="1"/>
      <c r="AK8" s="1"/>
      <c r="AL8" s="1"/>
      <c r="AM8" s="1"/>
    </row>
    <row r="9" spans="1:39" ht="21" x14ac:dyDescent="0.25">
      <c r="A9" s="138">
        <v>1</v>
      </c>
      <c r="B9" s="139">
        <v>0.8</v>
      </c>
      <c r="C9" s="126">
        <v>6.4553191489361694</v>
      </c>
      <c r="D9" s="111">
        <v>6.1936170212765935</v>
      </c>
      <c r="E9" s="111">
        <v>6.6297872340425528</v>
      </c>
      <c r="F9" s="111">
        <v>6.4262411347517725</v>
      </c>
      <c r="G9" s="111">
        <v>0.21953419279865394</v>
      </c>
      <c r="H9" s="111">
        <v>160.1449275362319</v>
      </c>
      <c r="I9" s="109">
        <v>5.4708945183121624</v>
      </c>
      <c r="J9" s="10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4"/>
      <c r="AC9" s="1"/>
      <c r="AD9" s="1"/>
      <c r="AE9" s="1"/>
      <c r="AF9" s="4"/>
      <c r="AG9" s="1"/>
      <c r="AH9" s="1"/>
      <c r="AI9" s="1"/>
      <c r="AJ9" s="1"/>
      <c r="AK9" s="1"/>
      <c r="AL9" s="1"/>
      <c r="AM9" s="1"/>
    </row>
    <row r="10" spans="1:39" ht="21" x14ac:dyDescent="0.25">
      <c r="A10" s="138">
        <v>1</v>
      </c>
      <c r="B10" s="139">
        <v>1.1000000000000001</v>
      </c>
      <c r="C10" s="126">
        <v>6.4553191489361694</v>
      </c>
      <c r="D10" s="111">
        <v>6.280851063829787</v>
      </c>
      <c r="E10" s="111">
        <v>6.8914893617021269</v>
      </c>
      <c r="F10" s="111">
        <v>6.5425531914893611</v>
      </c>
      <c r="G10" s="111">
        <v>0.31452681339153926</v>
      </c>
      <c r="H10" s="111">
        <v>163.04347826086956</v>
      </c>
      <c r="I10" s="109">
        <v>7.8381549466608416</v>
      </c>
      <c r="J10" s="10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4"/>
      <c r="AC10" s="1"/>
      <c r="AD10" s="1"/>
      <c r="AE10" s="1"/>
      <c r="AF10" s="4"/>
      <c r="AG10" s="1"/>
      <c r="AH10" s="1"/>
      <c r="AI10" s="1"/>
      <c r="AJ10" s="1"/>
      <c r="AK10" s="1"/>
      <c r="AL10" s="1"/>
      <c r="AM10" s="1"/>
    </row>
    <row r="11" spans="1:39" ht="21" x14ac:dyDescent="0.25">
      <c r="A11" s="138">
        <v>1</v>
      </c>
      <c r="B11" s="139">
        <v>2.2000000000000002</v>
      </c>
      <c r="C11" s="126">
        <v>5.4085106382978712</v>
      </c>
      <c r="D11" s="111">
        <v>5.3212765957446813</v>
      </c>
      <c r="E11" s="111">
        <v>5.4957446808510619</v>
      </c>
      <c r="F11" s="111">
        <v>5.408510638297872</v>
      </c>
      <c r="G11" s="111">
        <v>8.7234042553190339E-2</v>
      </c>
      <c r="H11" s="111">
        <v>134.78260869565219</v>
      </c>
      <c r="I11" s="109">
        <v>2.1739130434782323</v>
      </c>
      <c r="J11" s="10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4"/>
      <c r="AC11" s="1"/>
      <c r="AD11" s="1"/>
      <c r="AE11" s="1"/>
      <c r="AF11" s="4"/>
      <c r="AG11" s="1"/>
      <c r="AH11" s="1"/>
      <c r="AI11" s="1"/>
      <c r="AJ11" s="1"/>
      <c r="AK11" s="1"/>
      <c r="AL11" s="1"/>
      <c r="AM11" s="1"/>
    </row>
    <row r="12" spans="1:39" ht="21" x14ac:dyDescent="0.25">
      <c r="A12" s="138">
        <v>1</v>
      </c>
      <c r="B12" s="139">
        <v>3.3</v>
      </c>
      <c r="C12" s="126">
        <v>4.1872340425531913</v>
      </c>
      <c r="D12" s="111">
        <v>4.2744680851063821</v>
      </c>
      <c r="E12" s="111">
        <v>5.0595744680851062</v>
      </c>
      <c r="F12" s="111">
        <v>4.5070921985815602</v>
      </c>
      <c r="G12" s="111">
        <v>0.48044764348666014</v>
      </c>
      <c r="H12" s="111">
        <v>112.31884057971016</v>
      </c>
      <c r="I12" s="109">
        <v>11.972979450621967</v>
      </c>
      <c r="J12" s="10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4"/>
      <c r="AC12" s="1"/>
      <c r="AD12" s="1"/>
      <c r="AE12" s="1"/>
      <c r="AF12" s="4"/>
      <c r="AG12" s="1"/>
      <c r="AH12" s="1"/>
      <c r="AI12" s="1"/>
      <c r="AJ12" s="1"/>
      <c r="AK12" s="1"/>
      <c r="AL12" s="1"/>
      <c r="AM12" s="1"/>
    </row>
    <row r="13" spans="1:39" ht="21" x14ac:dyDescent="0.25">
      <c r="A13" s="138">
        <v>1</v>
      </c>
      <c r="B13" s="139">
        <v>4.4000000000000004</v>
      </c>
      <c r="C13" s="126">
        <v>4.2744680851063821</v>
      </c>
      <c r="D13" s="111">
        <v>4.1872340425531913</v>
      </c>
      <c r="E13" s="111">
        <v>4.2744680851063821</v>
      </c>
      <c r="F13" s="111">
        <v>4.2453900709219852</v>
      </c>
      <c r="G13" s="111">
        <v>5.036459795058397E-2</v>
      </c>
      <c r="H13" s="111">
        <v>105.79710144927536</v>
      </c>
      <c r="I13" s="109">
        <v>1.2551092808470026</v>
      </c>
      <c r="J13" s="10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4"/>
      <c r="AC13" s="1"/>
      <c r="AD13" s="1"/>
      <c r="AE13" s="1"/>
      <c r="AF13" s="4"/>
      <c r="AG13" s="1"/>
      <c r="AH13" s="1"/>
      <c r="AI13" s="1"/>
      <c r="AJ13" s="1"/>
      <c r="AK13" s="1"/>
      <c r="AL13" s="1"/>
      <c r="AM13" s="1"/>
    </row>
    <row r="14" spans="1:39" ht="22" thickBot="1" x14ac:dyDescent="0.3">
      <c r="A14" s="129">
        <v>1</v>
      </c>
      <c r="B14" s="130">
        <v>5.5</v>
      </c>
      <c r="C14" s="127">
        <v>3.2276595744680843</v>
      </c>
      <c r="D14" s="128">
        <v>3.6638297872340422</v>
      </c>
      <c r="E14" s="128">
        <v>3.9255319148936163</v>
      </c>
      <c r="F14" s="128">
        <v>3.6056737588652474</v>
      </c>
      <c r="G14" s="128">
        <v>0.35255218565409069</v>
      </c>
      <c r="H14" s="128">
        <v>89.85507246376811</v>
      </c>
      <c r="I14" s="110">
        <v>8.78576496592909</v>
      </c>
      <c r="J14" s="10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4"/>
      <c r="AC14" s="1"/>
      <c r="AD14" s="1"/>
      <c r="AE14" s="1"/>
      <c r="AF14" s="4"/>
      <c r="AG14" s="1"/>
      <c r="AH14" s="1"/>
      <c r="AI14" s="1"/>
      <c r="AJ14" s="1"/>
      <c r="AK14" s="1"/>
      <c r="AL14" s="1"/>
      <c r="AM14" s="1"/>
    </row>
    <row r="15" spans="1:39" ht="21" x14ac:dyDescent="0.25">
      <c r="A15" s="139"/>
      <c r="B15" s="139"/>
      <c r="C15" s="111"/>
      <c r="D15" s="111"/>
      <c r="E15" s="111"/>
      <c r="F15" s="111"/>
      <c r="G15" s="111"/>
      <c r="H15" s="111"/>
      <c r="I15" s="11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4"/>
      <c r="AC15" s="1"/>
      <c r="AD15" s="1"/>
      <c r="AE15" s="1"/>
      <c r="AF15" s="4"/>
      <c r="AG15" s="1"/>
      <c r="AH15" s="1"/>
      <c r="AI15" s="1"/>
      <c r="AJ15" s="1"/>
      <c r="AK15" s="1"/>
      <c r="AL15" s="1"/>
      <c r="AM15" s="1"/>
    </row>
    <row r="16" spans="1:39" x14ac:dyDescent="0.2">
      <c r="A16" s="146"/>
      <c r="B16" s="146"/>
      <c r="C16" s="146"/>
      <c r="D16" s="146"/>
      <c r="E16" s="146"/>
      <c r="F16" s="146"/>
      <c r="G16" s="146"/>
      <c r="H16" s="146"/>
      <c r="I16" s="146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4"/>
      <c r="AC16" s="1"/>
      <c r="AD16" s="1"/>
      <c r="AE16" s="1"/>
      <c r="AF16" s="4"/>
      <c r="AG16" s="1"/>
      <c r="AH16" s="1"/>
      <c r="AI16" s="1"/>
      <c r="AJ16" s="1"/>
      <c r="AK16" s="1"/>
      <c r="AL16" s="1"/>
      <c r="AM16" s="1"/>
    </row>
    <row r="17" spans="1:39" ht="16" thickBot="1" x14ac:dyDescent="0.25">
      <c r="A17" s="146"/>
      <c r="B17" s="146"/>
      <c r="C17" s="146"/>
      <c r="D17" s="146"/>
      <c r="E17" s="146"/>
      <c r="F17" s="146"/>
      <c r="G17" s="146"/>
      <c r="H17" s="146"/>
      <c r="I17" s="146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4"/>
      <c r="AC17" s="1"/>
      <c r="AD17" s="1"/>
      <c r="AE17" s="1"/>
      <c r="AF17" s="4"/>
      <c r="AG17" s="1"/>
      <c r="AH17" s="1"/>
      <c r="AI17" s="1"/>
      <c r="AJ17" s="1"/>
      <c r="AK17" s="1"/>
      <c r="AL17" s="1"/>
      <c r="AM17" s="1"/>
    </row>
    <row r="18" spans="1:39" ht="21" x14ac:dyDescent="0.25">
      <c r="A18" s="140"/>
      <c r="B18" s="141"/>
      <c r="C18" s="140" t="s">
        <v>13</v>
      </c>
      <c r="D18" s="141"/>
      <c r="E18" s="141"/>
      <c r="F18" s="141"/>
      <c r="G18" s="141"/>
      <c r="H18" s="141" t="s">
        <v>56</v>
      </c>
      <c r="I18" s="150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4"/>
      <c r="AC18" s="1"/>
      <c r="AD18" s="1"/>
      <c r="AE18" s="1"/>
      <c r="AF18" s="4"/>
      <c r="AG18" s="1"/>
      <c r="AH18" s="1"/>
      <c r="AI18" s="1"/>
      <c r="AJ18" s="1"/>
      <c r="AK18" s="1"/>
      <c r="AL18" s="1"/>
      <c r="AM18" s="1"/>
    </row>
    <row r="19" spans="1:39" ht="21" x14ac:dyDescent="0.25">
      <c r="A19" s="138" t="s">
        <v>49</v>
      </c>
      <c r="B19" s="139" t="s">
        <v>50</v>
      </c>
      <c r="C19" s="138" t="s">
        <v>44</v>
      </c>
      <c r="D19" s="139"/>
      <c r="E19" s="139"/>
      <c r="F19" s="139"/>
      <c r="G19" s="139"/>
      <c r="H19" s="139"/>
      <c r="I19" s="15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ht="22" thickBot="1" x14ac:dyDescent="0.3">
      <c r="A20" s="147" t="s">
        <v>58</v>
      </c>
      <c r="B20" s="146" t="s">
        <v>58</v>
      </c>
      <c r="C20" s="138" t="s">
        <v>1</v>
      </c>
      <c r="D20" s="139" t="s">
        <v>2</v>
      </c>
      <c r="E20" s="139" t="s">
        <v>48</v>
      </c>
      <c r="F20" s="139" t="s">
        <v>41</v>
      </c>
      <c r="G20" s="139" t="s">
        <v>30</v>
      </c>
      <c r="H20" s="139"/>
      <c r="I20" s="151" t="s">
        <v>30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</row>
    <row r="21" spans="1:39" ht="21" x14ac:dyDescent="0.25">
      <c r="A21" s="140">
        <v>1</v>
      </c>
      <c r="B21" s="141">
        <v>0</v>
      </c>
      <c r="C21" s="124">
        <v>4.5614035087719298</v>
      </c>
      <c r="D21" s="125">
        <v>4</v>
      </c>
      <c r="E21" s="125">
        <v>4.0350877192982457</v>
      </c>
      <c r="F21" s="125">
        <v>4.1988304093567246</v>
      </c>
      <c r="G21" s="125">
        <v>0.31448724350289475</v>
      </c>
      <c r="H21" s="125">
        <v>104.6368129585186</v>
      </c>
      <c r="I21" s="108">
        <v>7.8371688465726699</v>
      </c>
      <c r="K21" s="1"/>
      <c r="L21" s="4"/>
      <c r="M21" s="4"/>
      <c r="N21" s="4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ht="21" x14ac:dyDescent="0.25">
      <c r="A22" s="138">
        <v>1</v>
      </c>
      <c r="B22" s="139">
        <v>0.2</v>
      </c>
      <c r="C22" s="126">
        <v>4.8421052631578947</v>
      </c>
      <c r="D22" s="111">
        <v>4.5263157894736841</v>
      </c>
      <c r="E22" s="111">
        <v>4.9473684210526319</v>
      </c>
      <c r="F22" s="111">
        <v>4.7719298245614032</v>
      </c>
      <c r="G22" s="111">
        <v>0.21912273678590891</v>
      </c>
      <c r="H22" s="111">
        <v>118.91871779129691</v>
      </c>
      <c r="I22" s="109">
        <v>5.4606408424908377</v>
      </c>
      <c r="K22" s="1"/>
      <c r="L22" s="4"/>
      <c r="M22" s="4"/>
      <c r="N22" s="4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ht="21" x14ac:dyDescent="0.25">
      <c r="A23" s="138">
        <v>1</v>
      </c>
      <c r="B23" s="139">
        <v>0.4</v>
      </c>
      <c r="C23" s="126">
        <v>4.7368421052631575</v>
      </c>
      <c r="D23" s="111">
        <v>4.1052631578947372</v>
      </c>
      <c r="E23" s="111">
        <v>4.5263157894736841</v>
      </c>
      <c r="F23" s="111">
        <v>4.4561403508771926</v>
      </c>
      <c r="G23" s="111">
        <v>0.32158425929514634</v>
      </c>
      <c r="H23" s="111">
        <v>111.04909676099051</v>
      </c>
      <c r="I23" s="109">
        <v>8.0140297915545506</v>
      </c>
      <c r="K23" s="1"/>
      <c r="L23" s="4"/>
      <c r="M23" s="4"/>
      <c r="N23" s="4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ht="21" x14ac:dyDescent="0.25">
      <c r="A24" s="138">
        <v>1</v>
      </c>
      <c r="B24" s="139">
        <v>0.6</v>
      </c>
      <c r="C24" s="126">
        <v>4.9122807017543861</v>
      </c>
      <c r="D24" s="111">
        <v>4.2807017543859649</v>
      </c>
      <c r="E24" s="111">
        <v>4.2456140350877192</v>
      </c>
      <c r="F24" s="111">
        <v>4.4795321637426904</v>
      </c>
      <c r="G24" s="111">
        <v>0.37518163584433789</v>
      </c>
      <c r="H24" s="111">
        <v>111.63203165212433</v>
      </c>
      <c r="I24" s="109">
        <v>9.3497014234803206</v>
      </c>
      <c r="K24" s="1"/>
      <c r="L24" s="4"/>
      <c r="M24" s="4"/>
      <c r="N24" s="4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ht="21" x14ac:dyDescent="0.25">
      <c r="A25" s="138">
        <v>1</v>
      </c>
      <c r="B25" s="139">
        <v>0.8</v>
      </c>
      <c r="C25" s="126">
        <v>4.5263157894736841</v>
      </c>
      <c r="D25" s="111">
        <v>4.0701754385964914</v>
      </c>
      <c r="E25" s="111">
        <v>3.9298245614035086</v>
      </c>
      <c r="F25" s="111">
        <v>4.1754385964912277</v>
      </c>
      <c r="G25" s="111">
        <v>0.31186647078300311</v>
      </c>
      <c r="H25" s="111">
        <v>104.0538780673848</v>
      </c>
      <c r="I25" s="109">
        <v>7.7718579675509805</v>
      </c>
      <c r="K25" s="1"/>
      <c r="L25" s="4"/>
      <c r="M25" s="4"/>
      <c r="N25" s="4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ht="21" x14ac:dyDescent="0.25">
      <c r="A26" s="138">
        <v>1</v>
      </c>
      <c r="B26" s="139">
        <v>1.1000000000000001</v>
      </c>
      <c r="C26" s="126">
        <v>4.6315789473684212</v>
      </c>
      <c r="D26" s="111">
        <v>4.4210526315789478</v>
      </c>
      <c r="E26" s="111">
        <v>4.6315789473684212</v>
      </c>
      <c r="F26" s="111">
        <v>4.5614035087719307</v>
      </c>
      <c r="G26" s="111">
        <v>0.12154742509255266</v>
      </c>
      <c r="H26" s="111">
        <v>113.67230377109266</v>
      </c>
      <c r="I26" s="109">
        <v>3.0290185468451623</v>
      </c>
      <c r="K26" s="1"/>
      <c r="L26" s="4"/>
      <c r="M26" s="4"/>
      <c r="N26" s="4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21" x14ac:dyDescent="0.25">
      <c r="A27" s="138">
        <v>1</v>
      </c>
      <c r="B27" s="139">
        <v>2.2000000000000002</v>
      </c>
      <c r="C27" s="126">
        <v>4.4210526315789478</v>
      </c>
      <c r="D27" s="111">
        <v>4.2456140350877192</v>
      </c>
      <c r="E27" s="111">
        <v>4.3508771929824563</v>
      </c>
      <c r="F27" s="111">
        <v>4.3391812865497075</v>
      </c>
      <c r="G27" s="111">
        <v>8.8302157137669854E-2</v>
      </c>
      <c r="H27" s="111">
        <v>108.13442230532146</v>
      </c>
      <c r="I27" s="109">
        <v>2.2005309573014231</v>
      </c>
      <c r="K27" s="1"/>
      <c r="L27" s="4"/>
      <c r="M27" s="4"/>
      <c r="N27" s="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21" x14ac:dyDescent="0.25">
      <c r="A28" s="138">
        <v>1</v>
      </c>
      <c r="B28" s="139">
        <v>3.3</v>
      </c>
      <c r="C28" s="126">
        <v>4.5614035087719298</v>
      </c>
      <c r="D28" s="111">
        <v>4.3508771929824563</v>
      </c>
      <c r="E28" s="111">
        <v>4.1403508771929829</v>
      </c>
      <c r="F28" s="111">
        <v>4.3508771929824563</v>
      </c>
      <c r="G28" s="111">
        <v>0.21052631578947345</v>
      </c>
      <c r="H28" s="111">
        <v>108.42588975088837</v>
      </c>
      <c r="I28" s="109">
        <v>5.2464140202042699</v>
      </c>
      <c r="K28" s="1"/>
      <c r="L28" s="4"/>
      <c r="M28" s="4"/>
      <c r="N28" s="4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21" x14ac:dyDescent="0.25">
      <c r="A29" s="138">
        <v>1</v>
      </c>
      <c r="B29" s="139">
        <v>4.4000000000000004</v>
      </c>
      <c r="C29" s="126">
        <v>4.7368421052631575</v>
      </c>
      <c r="D29" s="111">
        <v>4.3508771929824563</v>
      </c>
      <c r="E29" s="111">
        <v>4.3859649122807021</v>
      </c>
      <c r="F29" s="111">
        <v>4.4912280701754383</v>
      </c>
      <c r="G29" s="111">
        <v>0.21343026422098982</v>
      </c>
      <c r="H29" s="111">
        <v>111.92349909769122</v>
      </c>
      <c r="I29" s="109">
        <v>5.3187817700882949</v>
      </c>
      <c r="K29" s="1"/>
      <c r="L29" s="4"/>
      <c r="M29" s="4"/>
      <c r="N29" s="4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ht="22" thickBot="1" x14ac:dyDescent="0.3">
      <c r="A30" s="129">
        <v>1</v>
      </c>
      <c r="B30" s="130">
        <v>5.5</v>
      </c>
      <c r="C30" s="127">
        <v>4.5614035087719298</v>
      </c>
      <c r="D30" s="128">
        <v>3.9298245614035086</v>
      </c>
      <c r="E30" s="128">
        <v>4.0350877192982457</v>
      </c>
      <c r="F30" s="128">
        <v>4.1754385964912286</v>
      </c>
      <c r="G30" s="128">
        <v>0.33837371091203355</v>
      </c>
      <c r="H30" s="128">
        <v>104.05387806738482</v>
      </c>
      <c r="I30" s="110">
        <v>8.4324307597378461</v>
      </c>
      <c r="K30" s="1"/>
      <c r="L30" s="4"/>
      <c r="M30" s="4"/>
      <c r="N30" s="4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21" x14ac:dyDescent="0.25">
      <c r="A31" s="139"/>
      <c r="B31" s="139"/>
      <c r="C31" s="111"/>
      <c r="D31" s="111"/>
      <c r="E31" s="111"/>
      <c r="F31" s="111"/>
      <c r="G31" s="111"/>
      <c r="H31" s="111"/>
      <c r="I31" s="111"/>
      <c r="K31" s="1"/>
      <c r="L31" s="4"/>
      <c r="M31" s="4"/>
      <c r="N31" s="4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39" x14ac:dyDescent="0.2">
      <c r="A32" s="146"/>
      <c r="B32" s="146"/>
      <c r="C32" s="146"/>
      <c r="D32" s="146"/>
      <c r="E32" s="146"/>
      <c r="F32" s="146"/>
      <c r="G32" s="146"/>
      <c r="H32" s="146"/>
      <c r="I32" s="146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1:39" ht="16" thickBot="1" x14ac:dyDescent="0.25">
      <c r="A33" s="146"/>
      <c r="B33" s="146"/>
      <c r="C33" s="146"/>
      <c r="D33" s="146"/>
      <c r="E33" s="146"/>
      <c r="F33" s="146"/>
      <c r="G33" s="146"/>
      <c r="H33" s="146"/>
      <c r="I33" s="146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1:39" ht="21" x14ac:dyDescent="0.25">
      <c r="A34" s="140"/>
      <c r="B34" s="141"/>
      <c r="C34" s="140" t="s">
        <v>13</v>
      </c>
      <c r="D34" s="141"/>
      <c r="E34" s="141"/>
      <c r="F34" s="141"/>
      <c r="G34" s="141"/>
      <c r="H34" s="141" t="s">
        <v>56</v>
      </c>
      <c r="I34" s="150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1:39" ht="21" x14ac:dyDescent="0.25">
      <c r="A35" s="138" t="s">
        <v>49</v>
      </c>
      <c r="B35" s="139" t="s">
        <v>50</v>
      </c>
      <c r="C35" s="138" t="s">
        <v>44</v>
      </c>
      <c r="D35" s="139"/>
      <c r="E35" s="139"/>
      <c r="F35" s="139"/>
      <c r="G35" s="139"/>
      <c r="H35" s="139"/>
      <c r="I35" s="15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</row>
    <row r="36" spans="1:39" ht="22" thickBot="1" x14ac:dyDescent="0.3">
      <c r="A36" s="148" t="s">
        <v>58</v>
      </c>
      <c r="B36" s="149" t="s">
        <v>58</v>
      </c>
      <c r="C36" s="129" t="s">
        <v>1</v>
      </c>
      <c r="D36" s="130" t="s">
        <v>2</v>
      </c>
      <c r="E36" s="130" t="s">
        <v>48</v>
      </c>
      <c r="F36" s="130" t="s">
        <v>41</v>
      </c>
      <c r="G36" s="130" t="s">
        <v>30</v>
      </c>
      <c r="H36" s="130"/>
      <c r="I36" s="131" t="s">
        <v>30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 spans="1:39" ht="21" x14ac:dyDescent="0.25">
      <c r="A37" s="147"/>
      <c r="B37" s="146"/>
      <c r="C37" s="126">
        <v>4.2277310924369749</v>
      </c>
      <c r="D37" s="111">
        <v>3.9</v>
      </c>
      <c r="E37" s="111">
        <v>4.4243697478991599</v>
      </c>
      <c r="F37" s="111">
        <v>4.1840336134453784</v>
      </c>
      <c r="G37" s="111">
        <v>0.26490188821641669</v>
      </c>
      <c r="H37" s="111">
        <v>104.2680699002825</v>
      </c>
      <c r="I37" s="109">
        <v>6.6014786565066723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</row>
    <row r="38" spans="1:39" ht="21" x14ac:dyDescent="0.25">
      <c r="A38" s="138">
        <v>1</v>
      </c>
      <c r="B38" s="139">
        <v>0.2</v>
      </c>
      <c r="C38" s="126">
        <v>4.3588235294117643</v>
      </c>
      <c r="D38" s="111">
        <v>4.5554621848739494</v>
      </c>
      <c r="E38" s="111">
        <v>4.6210084033613441</v>
      </c>
      <c r="F38" s="111">
        <v>4.5117647058823529</v>
      </c>
      <c r="G38" s="111">
        <v>0.13644533441878853</v>
      </c>
      <c r="H38" s="111">
        <v>112.43528164181899</v>
      </c>
      <c r="I38" s="109">
        <v>3.400281398559418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1:39" ht="21" x14ac:dyDescent="0.25">
      <c r="A39" s="138">
        <v>1</v>
      </c>
      <c r="B39" s="139">
        <v>0.4</v>
      </c>
      <c r="C39" s="126">
        <v>4.1621848739495801</v>
      </c>
      <c r="D39" s="111">
        <v>3.8344537815126052</v>
      </c>
      <c r="E39" s="111">
        <v>4.6537815126050415</v>
      </c>
      <c r="F39" s="111">
        <v>4.2168067226890757</v>
      </c>
      <c r="G39" s="111">
        <v>0.41238591453159523</v>
      </c>
      <c r="H39" s="111">
        <v>105.08479107443615</v>
      </c>
      <c r="I39" s="109">
        <v>10.276849407733286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</row>
    <row r="40" spans="1:39" ht="21" x14ac:dyDescent="0.25">
      <c r="A40" s="138">
        <v>1</v>
      </c>
      <c r="B40" s="139">
        <v>0.6</v>
      </c>
      <c r="C40" s="126">
        <v>4.326050420168067</v>
      </c>
      <c r="D40" s="111">
        <v>4.326050420168067</v>
      </c>
      <c r="E40" s="111">
        <v>4.6865546218487388</v>
      </c>
      <c r="F40" s="111">
        <v>4.4462184873949573</v>
      </c>
      <c r="G40" s="111">
        <v>0.20813719788432705</v>
      </c>
      <c r="H40" s="111">
        <v>110.80183929351168</v>
      </c>
      <c r="I40" s="109">
        <v>5.1868760872552349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 spans="1:39" ht="21" x14ac:dyDescent="0.25">
      <c r="A41" s="138">
        <v>1</v>
      </c>
      <c r="B41" s="139">
        <v>0.8</v>
      </c>
      <c r="C41" s="126">
        <v>4.4571428571428573</v>
      </c>
      <c r="D41" s="111">
        <v>4.2277310924369749</v>
      </c>
      <c r="E41" s="111">
        <v>4.8504201680672274</v>
      </c>
      <c r="F41" s="111">
        <v>4.5117647058823529</v>
      </c>
      <c r="G41" s="111">
        <v>0.31491757810116738</v>
      </c>
      <c r="H41" s="111">
        <v>112.43528164181899</v>
      </c>
      <c r="I41" s="109">
        <v>7.8478929855540134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</row>
    <row r="42" spans="1:39" ht="21" x14ac:dyDescent="0.25">
      <c r="A42" s="138">
        <v>1</v>
      </c>
      <c r="B42" s="139">
        <v>1.1000000000000001</v>
      </c>
      <c r="C42" s="126">
        <v>4.4243697478991599</v>
      </c>
      <c r="D42" s="111">
        <v>3.9655462184873946</v>
      </c>
      <c r="E42" s="111">
        <v>4.4899159663865547</v>
      </c>
      <c r="F42" s="111">
        <v>4.2932773109243696</v>
      </c>
      <c r="G42" s="111">
        <v>0.28570934251779229</v>
      </c>
      <c r="H42" s="111">
        <v>106.99047381412799</v>
      </c>
      <c r="I42" s="109">
        <v>7.1200101263712821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</row>
    <row r="43" spans="1:39" ht="21" x14ac:dyDescent="0.25">
      <c r="A43" s="138">
        <v>1</v>
      </c>
      <c r="B43" s="139">
        <v>2.2000000000000002</v>
      </c>
      <c r="C43" s="126">
        <v>4.2932773109243696</v>
      </c>
      <c r="D43" s="111">
        <v>3.9983193277310924</v>
      </c>
      <c r="E43" s="111">
        <v>4.3588235294117643</v>
      </c>
      <c r="F43" s="111">
        <v>4.2168067226890757</v>
      </c>
      <c r="G43" s="111">
        <v>0.19203289563547066</v>
      </c>
      <c r="H43" s="111">
        <v>105.08479107443615</v>
      </c>
      <c r="I43" s="109">
        <v>4.7855493610111992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</row>
    <row r="44" spans="1:39" ht="21" x14ac:dyDescent="0.25">
      <c r="A44" s="138">
        <v>1</v>
      </c>
      <c r="B44" s="139">
        <v>3.3</v>
      </c>
      <c r="C44" s="126">
        <v>3.8672268907563025</v>
      </c>
      <c r="D44" s="111">
        <v>3.6705882352941179</v>
      </c>
      <c r="E44" s="111">
        <v>3.8672268907563025</v>
      </c>
      <c r="F44" s="111">
        <v>3.8016806722689078</v>
      </c>
      <c r="G44" s="111">
        <v>0.11352938066417836</v>
      </c>
      <c r="H44" s="111">
        <v>94.73965620182328</v>
      </c>
      <c r="I44" s="109">
        <v>2.8292051385028549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1:39" ht="21" x14ac:dyDescent="0.25">
      <c r="A45" s="138">
        <v>1</v>
      </c>
      <c r="B45" s="139">
        <v>4.4000000000000004</v>
      </c>
      <c r="C45" s="126">
        <v>4.2932773109243696</v>
      </c>
      <c r="D45" s="111">
        <v>3.9</v>
      </c>
      <c r="E45" s="111">
        <v>4.0638655462184872</v>
      </c>
      <c r="F45" s="111">
        <v>4.0857142857142854</v>
      </c>
      <c r="G45" s="111">
        <v>0.19754692198346774</v>
      </c>
      <c r="H45" s="111">
        <v>101.81790637782156</v>
      </c>
      <c r="I45" s="109">
        <v>4.9229614704257614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53"/>
      <c r="AJ45" s="1"/>
      <c r="AK45" s="1"/>
      <c r="AL45" s="1"/>
      <c r="AM45" s="1"/>
    </row>
    <row r="46" spans="1:39" ht="22" thickBot="1" x14ac:dyDescent="0.3">
      <c r="A46" s="129">
        <v>1</v>
      </c>
      <c r="B46" s="130">
        <v>5.5</v>
      </c>
      <c r="C46" s="127">
        <v>3.8672268907563025</v>
      </c>
      <c r="D46" s="128">
        <v>3.6378151260504201</v>
      </c>
      <c r="E46" s="128">
        <v>4.0638655462184872</v>
      </c>
      <c r="F46" s="128">
        <v>3.8563025210084034</v>
      </c>
      <c r="G46" s="128">
        <v>0.21323519062795013</v>
      </c>
      <c r="H46" s="128">
        <v>96.100858158746007</v>
      </c>
      <c r="I46" s="110">
        <v>5.3139204451291926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1:39" ht="21" x14ac:dyDescent="0.25">
      <c r="A47" s="54"/>
      <c r="B47" s="54"/>
      <c r="C47" s="111"/>
      <c r="D47" s="111"/>
      <c r="E47" s="111"/>
      <c r="F47" s="111"/>
      <c r="G47" s="111"/>
      <c r="H47" s="111"/>
      <c r="I47" s="11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1:39" x14ac:dyDescent="0.2"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11:39" x14ac:dyDescent="0.2"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11:39" x14ac:dyDescent="0.2"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11:39" x14ac:dyDescent="0.2"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11:39" x14ac:dyDescent="0.2"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11:39" x14ac:dyDescent="0.2"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11:39" x14ac:dyDescent="0.2"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11:39" x14ac:dyDescent="0.2"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11:39" x14ac:dyDescent="0.2"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11:39" x14ac:dyDescent="0.2"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11:39" x14ac:dyDescent="0.2"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11:39" x14ac:dyDescent="0.2"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11:39" x14ac:dyDescent="0.2"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11:39" x14ac:dyDescent="0.2"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11:39" x14ac:dyDescent="0.2"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4"/>
      <c r="Y62" s="4"/>
      <c r="Z62" s="4"/>
      <c r="AA62" s="4"/>
      <c r="AB62" s="4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11:39" x14ac:dyDescent="0.2"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4"/>
      <c r="Y63" s="4"/>
      <c r="Z63" s="4"/>
      <c r="AA63" s="4"/>
      <c r="AB63" s="4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11:39" x14ac:dyDescent="0.2"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4"/>
      <c r="Y64" s="4"/>
      <c r="Z64" s="4"/>
      <c r="AA64" s="4"/>
      <c r="AB64" s="4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11:39" x14ac:dyDescent="0.2"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4"/>
      <c r="Y65" s="4"/>
      <c r="Z65" s="4"/>
      <c r="AA65" s="4"/>
      <c r="AB65" s="4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11:39" x14ac:dyDescent="0.2"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4"/>
      <c r="Y66" s="4"/>
      <c r="Z66" s="4"/>
      <c r="AA66" s="4"/>
      <c r="AB66" s="4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11:39" x14ac:dyDescent="0.2"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4"/>
      <c r="Y67" s="4"/>
      <c r="Z67" s="4"/>
      <c r="AA67" s="4"/>
      <c r="AB67" s="4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11:39" x14ac:dyDescent="0.2"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4"/>
      <c r="Y68" s="4"/>
      <c r="Z68" s="4"/>
      <c r="AA68" s="4"/>
      <c r="AB68" s="4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11:39" x14ac:dyDescent="0.2"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4"/>
      <c r="Y69" s="4"/>
      <c r="Z69" s="4"/>
      <c r="AA69" s="4"/>
      <c r="AB69" s="4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11:39" x14ac:dyDescent="0.2"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4"/>
      <c r="Y70" s="4"/>
      <c r="Z70" s="4"/>
      <c r="AA70" s="4"/>
      <c r="AB70" s="4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11:39" x14ac:dyDescent="0.2"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4"/>
      <c r="Y71" s="4"/>
      <c r="Z71" s="4"/>
      <c r="AA71" s="4"/>
      <c r="AB71" s="4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11:39" x14ac:dyDescent="0.2"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4"/>
      <c r="Y72" s="4"/>
      <c r="Z72" s="4"/>
      <c r="AA72" s="4"/>
      <c r="AB72" s="4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11:39" x14ac:dyDescent="0.2"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11:39" x14ac:dyDescent="0.2"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11:39" x14ac:dyDescent="0.2"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4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11:39" x14ac:dyDescent="0.2"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11:39" x14ac:dyDescent="0.2"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11:39" x14ac:dyDescent="0.2"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11:39" x14ac:dyDescent="0.2"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11:39" x14ac:dyDescent="0.2"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11:39" x14ac:dyDescent="0.2"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11:39" x14ac:dyDescent="0.2"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11:39" x14ac:dyDescent="0.2"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11:39" x14ac:dyDescent="0.2"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11:39" x14ac:dyDescent="0.2"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11:39" x14ac:dyDescent="0.2"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11:39" x14ac:dyDescent="0.2"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11:39" x14ac:dyDescent="0.2"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11:39" x14ac:dyDescent="0.2"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Z304"/>
  <sheetViews>
    <sheetView zoomScale="66" zoomScaleNormal="66" workbookViewId="0">
      <selection activeCell="O18" sqref="O18"/>
    </sheetView>
  </sheetViews>
  <sheetFormatPr baseColWidth="10" defaultColWidth="8.83203125" defaultRowHeight="15" x14ac:dyDescent="0.2"/>
  <cols>
    <col min="4" max="4" width="19.33203125" customWidth="1"/>
    <col min="6" max="6" width="28.33203125" customWidth="1"/>
    <col min="7" max="7" width="24.5" customWidth="1"/>
    <col min="8" max="8" width="22.6640625" customWidth="1"/>
    <col min="9" max="9" width="18.33203125" customWidth="1"/>
    <col min="10" max="10" width="12" customWidth="1"/>
    <col min="11" max="11" width="16.5" customWidth="1"/>
  </cols>
  <sheetData>
    <row r="1" spans="4:15" ht="16" thickBot="1" x14ac:dyDescent="0.25"/>
    <row r="2" spans="4:15" ht="21" x14ac:dyDescent="0.25">
      <c r="D2" s="73" t="s">
        <v>24</v>
      </c>
      <c r="E2" s="10"/>
      <c r="F2" s="34" t="s">
        <v>28</v>
      </c>
      <c r="G2" s="15"/>
      <c r="H2" s="16"/>
      <c r="I2" s="17"/>
    </row>
    <row r="3" spans="4:15" ht="22" thickBot="1" x14ac:dyDescent="0.3">
      <c r="D3" s="10" t="s">
        <v>25</v>
      </c>
      <c r="E3" s="10"/>
      <c r="F3" s="35" t="s">
        <v>26</v>
      </c>
      <c r="G3" s="20" t="s">
        <v>27</v>
      </c>
      <c r="H3" s="20" t="s">
        <v>41</v>
      </c>
      <c r="I3" s="36" t="s">
        <v>30</v>
      </c>
    </row>
    <row r="4" spans="4:15" ht="21" x14ac:dyDescent="0.25">
      <c r="D4" s="75">
        <v>5.6962999999999999</v>
      </c>
      <c r="E4" s="76"/>
      <c r="F4" s="75">
        <v>491.58269999999999</v>
      </c>
      <c r="G4" s="76">
        <v>491.67559999999997</v>
      </c>
      <c r="H4" s="76">
        <v>491.62914999999998</v>
      </c>
      <c r="I4" s="68">
        <v>6.5690219972220368E-2</v>
      </c>
    </row>
    <row r="5" spans="4:15" ht="21" x14ac:dyDescent="0.25">
      <c r="D5" s="77">
        <v>11.3926</v>
      </c>
      <c r="E5" s="78"/>
      <c r="F5" s="77">
        <v>489.53309999999999</v>
      </c>
      <c r="G5" s="78">
        <v>492.22210000000001</v>
      </c>
      <c r="H5" s="78">
        <v>490.87760000000003</v>
      </c>
      <c r="I5" s="36">
        <v>1.9014101346106413</v>
      </c>
    </row>
    <row r="6" spans="4:15" ht="21" x14ac:dyDescent="0.25">
      <c r="D6" s="77">
        <v>22.7852</v>
      </c>
      <c r="E6" s="78"/>
      <c r="F6" s="77">
        <v>485.1225</v>
      </c>
      <c r="G6" s="78">
        <v>487.14010000000002</v>
      </c>
      <c r="H6" s="78">
        <v>486.13130000000001</v>
      </c>
      <c r="I6" s="36">
        <v>1.4266586417219895</v>
      </c>
    </row>
    <row r="7" spans="4:15" ht="21" x14ac:dyDescent="0.25">
      <c r="D7" s="77">
        <v>45.570300000000003</v>
      </c>
      <c r="E7" s="78"/>
      <c r="F7" s="77">
        <v>488.03870000000001</v>
      </c>
      <c r="G7" s="78">
        <v>483.22719999999998</v>
      </c>
      <c r="H7" s="78">
        <v>485.63294999999999</v>
      </c>
      <c r="I7" s="36">
        <v>3.4022442776790904</v>
      </c>
    </row>
    <row r="8" spans="4:15" ht="21" x14ac:dyDescent="0.25">
      <c r="D8" s="77">
        <v>91.140600000000006</v>
      </c>
      <c r="E8" s="78"/>
      <c r="F8" s="77">
        <v>483.79849999999999</v>
      </c>
      <c r="G8" s="78">
        <v>487.02069999999998</v>
      </c>
      <c r="H8" s="78">
        <v>485.40959999999995</v>
      </c>
      <c r="I8" s="36">
        <v>2.2784394703392841</v>
      </c>
      <c r="O8" s="2"/>
    </row>
    <row r="9" spans="4:15" ht="21" x14ac:dyDescent="0.25">
      <c r="D9" s="77">
        <v>182.28129999999999</v>
      </c>
      <c r="E9" s="78"/>
      <c r="F9" s="77">
        <v>484.41149999999999</v>
      </c>
      <c r="G9" s="78">
        <v>488.30279999999999</v>
      </c>
      <c r="H9" s="78">
        <v>486.35714999999999</v>
      </c>
      <c r="I9" s="36">
        <v>2.7515646176312134</v>
      </c>
      <c r="O9" s="2"/>
    </row>
    <row r="10" spans="4:15" ht="21" x14ac:dyDescent="0.25">
      <c r="D10" s="77">
        <v>364.5625</v>
      </c>
      <c r="E10" s="78"/>
      <c r="F10" s="77">
        <v>486.78899999999999</v>
      </c>
      <c r="G10" s="78">
        <v>487.6558</v>
      </c>
      <c r="H10" s="78">
        <v>487.22239999999999</v>
      </c>
      <c r="I10" s="36">
        <v>0.61292015793250787</v>
      </c>
      <c r="O10" s="2"/>
    </row>
    <row r="11" spans="4:15" ht="21" x14ac:dyDescent="0.25">
      <c r="D11" s="77">
        <v>729.125</v>
      </c>
      <c r="E11" s="78"/>
      <c r="F11" s="77">
        <v>488.32040000000001</v>
      </c>
      <c r="G11" s="78">
        <v>487.46010000000001</v>
      </c>
      <c r="H11" s="78">
        <v>487.89025000000004</v>
      </c>
      <c r="I11" s="36">
        <v>0.60832396385478338</v>
      </c>
      <c r="O11" s="2"/>
    </row>
    <row r="12" spans="4:15" ht="21" x14ac:dyDescent="0.25">
      <c r="D12" s="77">
        <v>1458.25</v>
      </c>
      <c r="E12" s="78"/>
      <c r="F12" s="77">
        <v>491.61880000000002</v>
      </c>
      <c r="G12" s="78">
        <v>489.733</v>
      </c>
      <c r="H12" s="78">
        <v>490.67590000000001</v>
      </c>
      <c r="I12" s="36">
        <v>1.3334619679616038</v>
      </c>
      <c r="O12" s="2"/>
    </row>
    <row r="13" spans="4:15" ht="21" x14ac:dyDescent="0.25">
      <c r="D13" s="77">
        <v>2916.5</v>
      </c>
      <c r="E13" s="78"/>
      <c r="F13" s="77">
        <v>491.28030000000001</v>
      </c>
      <c r="G13" s="78">
        <v>493.74250000000001</v>
      </c>
      <c r="H13" s="78">
        <v>492.51139999999998</v>
      </c>
      <c r="I13" s="36">
        <v>1.7410383166375143</v>
      </c>
      <c r="O13" s="2"/>
    </row>
    <row r="14" spans="4:15" ht="21" x14ac:dyDescent="0.25">
      <c r="D14" s="77">
        <v>5833</v>
      </c>
      <c r="E14" s="78"/>
      <c r="F14" s="77">
        <v>495.678</v>
      </c>
      <c r="G14" s="78">
        <v>497.5206</v>
      </c>
      <c r="H14" s="78">
        <v>496.59929999999997</v>
      </c>
      <c r="I14" s="36">
        <v>1.3029149550143357</v>
      </c>
      <c r="O14" s="2"/>
    </row>
    <row r="15" spans="4:15" ht="22" thickBot="1" x14ac:dyDescent="0.3">
      <c r="D15" s="79">
        <v>11666</v>
      </c>
      <c r="E15" s="80"/>
      <c r="F15" s="79">
        <v>502.64100000000002</v>
      </c>
      <c r="G15" s="80">
        <v>501.78179999999998</v>
      </c>
      <c r="H15" s="80">
        <v>502.21140000000003</v>
      </c>
      <c r="I15" s="70">
        <v>0.60754614639551274</v>
      </c>
      <c r="O15" s="2"/>
    </row>
    <row r="16" spans="4:15" ht="21" x14ac:dyDescent="0.25">
      <c r="D16" s="72"/>
      <c r="E16" s="72"/>
      <c r="F16" s="72"/>
      <c r="G16" s="72"/>
      <c r="O16" s="2"/>
    </row>
    <row r="17" spans="4:15" ht="21" x14ac:dyDescent="0.25">
      <c r="D17" s="72"/>
      <c r="E17" s="72"/>
      <c r="F17" s="72"/>
      <c r="G17" s="72"/>
      <c r="O17" s="2"/>
    </row>
    <row r="18" spans="4:15" ht="22" thickBot="1" x14ac:dyDescent="0.3">
      <c r="D18" s="74" t="s">
        <v>29</v>
      </c>
      <c r="E18" s="72"/>
      <c r="F18" s="72"/>
      <c r="G18" s="72"/>
      <c r="O18" s="2"/>
    </row>
    <row r="19" spans="4:15" ht="21" x14ac:dyDescent="0.25">
      <c r="D19" s="72" t="s">
        <v>25</v>
      </c>
      <c r="E19" s="72"/>
      <c r="F19" s="75" t="s">
        <v>28</v>
      </c>
      <c r="G19" s="76"/>
      <c r="H19" s="16"/>
      <c r="I19" s="17"/>
      <c r="O19" s="2"/>
    </row>
    <row r="20" spans="4:15" ht="22" thickBot="1" x14ac:dyDescent="0.3">
      <c r="D20" s="72"/>
      <c r="E20" s="72"/>
      <c r="F20" s="79" t="s">
        <v>26</v>
      </c>
      <c r="G20" s="80" t="s">
        <v>27</v>
      </c>
      <c r="H20" s="39" t="s">
        <v>41</v>
      </c>
      <c r="I20" s="70" t="s">
        <v>30</v>
      </c>
      <c r="K20" s="3"/>
      <c r="O20" s="2"/>
    </row>
    <row r="21" spans="4:15" ht="21" x14ac:dyDescent="0.25">
      <c r="D21" s="75">
        <v>1.3733</v>
      </c>
      <c r="E21" s="87"/>
      <c r="F21" s="81">
        <v>837.39819999999997</v>
      </c>
      <c r="G21" s="82">
        <v>831.38149999999996</v>
      </c>
      <c r="H21" s="82">
        <v>834.38985000000002</v>
      </c>
      <c r="I21" s="90">
        <v>4.2544493703651112</v>
      </c>
      <c r="O21" s="2"/>
    </row>
    <row r="22" spans="4:15" ht="21" x14ac:dyDescent="0.25">
      <c r="D22" s="77">
        <v>2.7465999999999999</v>
      </c>
      <c r="E22" s="88"/>
      <c r="F22" s="83">
        <v>833.76769999999999</v>
      </c>
      <c r="G22" s="84">
        <v>833.76769999999999</v>
      </c>
      <c r="H22" s="84">
        <v>833.76769999999999</v>
      </c>
      <c r="I22" s="91">
        <v>0</v>
      </c>
      <c r="O22" s="2"/>
    </row>
    <row r="23" spans="4:15" ht="21" x14ac:dyDescent="0.25">
      <c r="D23" s="77">
        <v>5.4931999999999999</v>
      </c>
      <c r="E23" s="88"/>
      <c r="F23" s="83">
        <v>838.23220000000003</v>
      </c>
      <c r="G23" s="84">
        <v>835.33910000000003</v>
      </c>
      <c r="H23" s="84">
        <v>836.78565000000003</v>
      </c>
      <c r="I23" s="91">
        <v>2.0457306286508032</v>
      </c>
      <c r="O23" s="2"/>
    </row>
    <row r="24" spans="4:15" ht="21" x14ac:dyDescent="0.25">
      <c r="D24" s="77">
        <v>10.9863</v>
      </c>
      <c r="E24" s="88"/>
      <c r="F24" s="83">
        <v>833.57659999999998</v>
      </c>
      <c r="G24" s="84">
        <v>832.38720000000001</v>
      </c>
      <c r="H24" s="84">
        <v>832.9819</v>
      </c>
      <c r="I24" s="91">
        <v>0.84103280554326387</v>
      </c>
      <c r="O24" s="2"/>
    </row>
    <row r="25" spans="4:15" ht="21" x14ac:dyDescent="0.25">
      <c r="D25" s="77">
        <v>21.9727</v>
      </c>
      <c r="E25" s="88"/>
      <c r="F25" s="83">
        <v>831.30449999999996</v>
      </c>
      <c r="G25" s="84">
        <v>831.45759999999996</v>
      </c>
      <c r="H25" s="84">
        <v>831.38104999999996</v>
      </c>
      <c r="I25" s="91">
        <v>0.10825804819965683</v>
      </c>
      <c r="O25" s="2"/>
    </row>
    <row r="26" spans="4:15" ht="21" x14ac:dyDescent="0.25">
      <c r="D26" s="77">
        <v>43.945300000000003</v>
      </c>
      <c r="E26" s="88"/>
      <c r="F26" s="83">
        <v>830.51990000000001</v>
      </c>
      <c r="G26" s="84">
        <v>830.54549999999995</v>
      </c>
      <c r="H26" s="84">
        <v>830.53269999999998</v>
      </c>
      <c r="I26" s="91">
        <v>1.8101933598333429E-2</v>
      </c>
      <c r="O26" s="2"/>
    </row>
    <row r="27" spans="4:15" ht="21" x14ac:dyDescent="0.25">
      <c r="D27" s="77">
        <v>87.890600000000006</v>
      </c>
      <c r="E27" s="88"/>
      <c r="F27" s="83">
        <v>829.91319999999996</v>
      </c>
      <c r="G27" s="84">
        <v>828.87490000000003</v>
      </c>
      <c r="H27" s="84">
        <v>829.39404999999999</v>
      </c>
      <c r="I27" s="91">
        <v>0.7341889709059467</v>
      </c>
      <c r="O27" s="2"/>
    </row>
    <row r="28" spans="4:15" ht="21" x14ac:dyDescent="0.25">
      <c r="D28" s="77">
        <v>351.5625</v>
      </c>
      <c r="E28" s="88"/>
      <c r="F28" s="83">
        <v>828.71130000000005</v>
      </c>
      <c r="G28" s="84">
        <v>828.16639999999995</v>
      </c>
      <c r="H28" s="84">
        <v>828.43885</v>
      </c>
      <c r="I28" s="91">
        <v>0.38530248506861892</v>
      </c>
      <c r="O28" s="2"/>
    </row>
    <row r="29" spans="4:15" ht="21" x14ac:dyDescent="0.25">
      <c r="D29" s="77">
        <v>703.125</v>
      </c>
      <c r="E29" s="88"/>
      <c r="F29" s="83">
        <v>824.83429999999998</v>
      </c>
      <c r="G29" s="84">
        <v>824.52419999999995</v>
      </c>
      <c r="H29" s="84">
        <v>824.67924999999991</v>
      </c>
      <c r="I29" s="91">
        <v>0.21927381284597242</v>
      </c>
    </row>
    <row r="30" spans="4:15" ht="21" x14ac:dyDescent="0.25">
      <c r="D30" s="77">
        <v>1406.25</v>
      </c>
      <c r="E30" s="88"/>
      <c r="F30" s="83">
        <v>825.45699999999999</v>
      </c>
      <c r="G30" s="84">
        <v>823.15290000000005</v>
      </c>
      <c r="H30" s="84">
        <v>824.30494999999996</v>
      </c>
      <c r="I30" s="91">
        <v>1.6292447345318877</v>
      </c>
    </row>
    <row r="31" spans="4:15" ht="21" x14ac:dyDescent="0.25">
      <c r="D31" s="77">
        <v>2812.5</v>
      </c>
      <c r="E31" s="88"/>
      <c r="F31" s="83">
        <v>822.82209999999998</v>
      </c>
      <c r="G31" s="84">
        <v>821.57</v>
      </c>
      <c r="H31" s="84">
        <v>822.19605000000001</v>
      </c>
      <c r="I31" s="91">
        <v>0.88536840072362499</v>
      </c>
    </row>
    <row r="32" spans="4:15" ht="21" x14ac:dyDescent="0.25">
      <c r="D32" s="77">
        <v>11250</v>
      </c>
      <c r="E32" s="88"/>
      <c r="F32" s="83">
        <v>823.65859999999998</v>
      </c>
      <c r="G32" s="84">
        <v>824.80460000000005</v>
      </c>
      <c r="H32" s="84">
        <v>824.23160000000007</v>
      </c>
      <c r="I32" s="91">
        <v>0.81034437123983427</v>
      </c>
    </row>
    <row r="33" spans="2:26" ht="22" thickBot="1" x14ac:dyDescent="0.3">
      <c r="D33" s="79">
        <v>22500</v>
      </c>
      <c r="E33" s="89"/>
      <c r="F33" s="85">
        <v>824.88829999999996</v>
      </c>
      <c r="G33" s="86">
        <v>823.30669999999998</v>
      </c>
      <c r="H33" s="86">
        <v>824.09749999999997</v>
      </c>
      <c r="I33" s="92">
        <v>1.1183600851246296</v>
      </c>
    </row>
    <row r="37" spans="2:26" x14ac:dyDescent="0.2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2:26" x14ac:dyDescent="0.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2:26" x14ac:dyDescent="0.2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2:26" x14ac:dyDescent="0.2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2:26" x14ac:dyDescent="0.2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2:26" x14ac:dyDescent="0.2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2:26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2:26" x14ac:dyDescent="0.2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2:26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2:26" x14ac:dyDescent="0.2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2:26" x14ac:dyDescent="0.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2:26" x14ac:dyDescent="0.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2:26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2:26" x14ac:dyDescent="0.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2:26" x14ac:dyDescent="0.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2:26" x14ac:dyDescent="0.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2:26" x14ac:dyDescent="0.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2:26" x14ac:dyDescent="0.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2:26" x14ac:dyDescent="0.2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2:26" x14ac:dyDescent="0.2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2:26" x14ac:dyDescent="0.2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2:26" x14ac:dyDescent="0.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2:26" x14ac:dyDescent="0.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 x14ac:dyDescent="0.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2:26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2:26" x14ac:dyDescent="0.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2:26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2:26" x14ac:dyDescent="0.2">
      <c r="B64" s="1"/>
      <c r="C64" s="1"/>
      <c r="D64" s="152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2:26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2:26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2:26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2:26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2:26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2:26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2:26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2:26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2:26" x14ac:dyDescent="0.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2:26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2:26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2:26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2:26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2:26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2:26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2:26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2:26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2:26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2:26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2:26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2:26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2:26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2:26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2:26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2:26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2:26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2:26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2:26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2:26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2:26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2:26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2:26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2:26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2:26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2:26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2:26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2:26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2:26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2:26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2:26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2:26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2:26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2:26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2:26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2:26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2:26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2:26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2:26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2:26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2:26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2:26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2:26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2:26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2:26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2:26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2:26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2:26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2:26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2:26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2:26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2:26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2:26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2:26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2:26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2:26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2:26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2:26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2:26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2:26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2:26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2:26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2:26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2:26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2:26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2:26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2:26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2:26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2:26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2:26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2:26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2:26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2:26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2:26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2:26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2:26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2:26" x14ac:dyDescent="0.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2:26" x14ac:dyDescent="0.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2:26" x14ac:dyDescent="0.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2:26" x14ac:dyDescent="0.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2:26" x14ac:dyDescent="0.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2:26" x14ac:dyDescent="0.2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2:26" x14ac:dyDescent="0.2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2:26" x14ac:dyDescent="0.2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2:26" x14ac:dyDescent="0.2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2:26" x14ac:dyDescent="0.2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2:26" x14ac:dyDescent="0.2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2:26" x14ac:dyDescent="0.2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2:26" x14ac:dyDescent="0.2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2:26" x14ac:dyDescent="0.2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2:26" x14ac:dyDescent="0.2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2:26" x14ac:dyDescent="0.2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2:26" x14ac:dyDescent="0.2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2:26" x14ac:dyDescent="0.2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2:26" x14ac:dyDescent="0.2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2:26" x14ac:dyDescent="0.2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2:26" x14ac:dyDescent="0.2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2:26" x14ac:dyDescent="0.2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2:26" x14ac:dyDescent="0.2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2:26" x14ac:dyDescent="0.2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2:26" x14ac:dyDescent="0.2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2:26" x14ac:dyDescent="0.2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2:26" x14ac:dyDescent="0.2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2:26" x14ac:dyDescent="0.2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2:26" x14ac:dyDescent="0.2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2:26" x14ac:dyDescent="0.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2:26" x14ac:dyDescent="0.2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2:26" x14ac:dyDescent="0.2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2:26" x14ac:dyDescent="0.2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2:26" x14ac:dyDescent="0.2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2:26" x14ac:dyDescent="0.2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2:26" x14ac:dyDescent="0.2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2:26" x14ac:dyDescent="0.2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2:26" x14ac:dyDescent="0.2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2:26" x14ac:dyDescent="0.2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2:26" x14ac:dyDescent="0.2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2:26" x14ac:dyDescent="0.2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2:26" x14ac:dyDescent="0.2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2:26" x14ac:dyDescent="0.2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2:26" x14ac:dyDescent="0.2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2:26" x14ac:dyDescent="0.2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2:26" x14ac:dyDescent="0.2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2:26" x14ac:dyDescent="0.2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2:26" x14ac:dyDescent="0.2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2:26" x14ac:dyDescent="0.2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2:26" x14ac:dyDescent="0.2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2:26" x14ac:dyDescent="0.2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2:26" x14ac:dyDescent="0.2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2:26" x14ac:dyDescent="0.2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2:26" x14ac:dyDescent="0.2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2:26" x14ac:dyDescent="0.2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2:26" x14ac:dyDescent="0.2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2:26" x14ac:dyDescent="0.2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2:26" x14ac:dyDescent="0.2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2:26" x14ac:dyDescent="0.2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2:26" x14ac:dyDescent="0.2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2:26" x14ac:dyDescent="0.2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2:26" x14ac:dyDescent="0.2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2:26" x14ac:dyDescent="0.2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2:26" x14ac:dyDescent="0.2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2:26" x14ac:dyDescent="0.2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2:26" x14ac:dyDescent="0.2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2:26" x14ac:dyDescent="0.2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2:26" x14ac:dyDescent="0.2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2:26" x14ac:dyDescent="0.2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2:26" x14ac:dyDescent="0.2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2:26" x14ac:dyDescent="0.2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2:26" x14ac:dyDescent="0.2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2:26" x14ac:dyDescent="0.2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2:26" x14ac:dyDescent="0.2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2:26" x14ac:dyDescent="0.2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2:26" x14ac:dyDescent="0.2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2:26" x14ac:dyDescent="0.2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2:26" x14ac:dyDescent="0.2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2:26" x14ac:dyDescent="0.2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2:26" x14ac:dyDescent="0.2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2:26" x14ac:dyDescent="0.2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2:26" x14ac:dyDescent="0.2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2:26" x14ac:dyDescent="0.2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2:26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2:26" x14ac:dyDescent="0.2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2:26" x14ac:dyDescent="0.2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2:26" x14ac:dyDescent="0.2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2:26" x14ac:dyDescent="0.2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2:26" x14ac:dyDescent="0.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2:26" x14ac:dyDescent="0.2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2:26" x14ac:dyDescent="0.2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2:26" x14ac:dyDescent="0.2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2:26" x14ac:dyDescent="0.2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2:26" x14ac:dyDescent="0.2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2:26" x14ac:dyDescent="0.2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2:26" x14ac:dyDescent="0.2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2:26" x14ac:dyDescent="0.2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2:26" x14ac:dyDescent="0.2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2:26" x14ac:dyDescent="0.2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2:26" x14ac:dyDescent="0.2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2:26" x14ac:dyDescent="0.2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2:26" x14ac:dyDescent="0.2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2:26" x14ac:dyDescent="0.2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2:26" x14ac:dyDescent="0.2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2:26" x14ac:dyDescent="0.2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2:26" x14ac:dyDescent="0.2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2:26" x14ac:dyDescent="0.2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2:26" x14ac:dyDescent="0.2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2:26" x14ac:dyDescent="0.2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2:26" x14ac:dyDescent="0.2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2:26" x14ac:dyDescent="0.2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2:26" x14ac:dyDescent="0.2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2:26" x14ac:dyDescent="0.2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2:26" x14ac:dyDescent="0.2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2:26" x14ac:dyDescent="0.2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2:26" x14ac:dyDescent="0.2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2:26" x14ac:dyDescent="0.2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2:26" x14ac:dyDescent="0.2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2:26" x14ac:dyDescent="0.2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2:26" x14ac:dyDescent="0.2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2:26" x14ac:dyDescent="0.2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2:26" x14ac:dyDescent="0.2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2:26" x14ac:dyDescent="0.2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2:26" x14ac:dyDescent="0.2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2:26" x14ac:dyDescent="0.2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2:26" x14ac:dyDescent="0.2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2:26" x14ac:dyDescent="0.2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2:26" x14ac:dyDescent="0.2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2:26" x14ac:dyDescent="0.2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2:26" x14ac:dyDescent="0.2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2:26" x14ac:dyDescent="0.2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2:26" x14ac:dyDescent="0.2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2:26" x14ac:dyDescent="0.2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2:26" x14ac:dyDescent="0.2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2:26" x14ac:dyDescent="0.2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2:26" x14ac:dyDescent="0.2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2:26" x14ac:dyDescent="0.2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2:26" x14ac:dyDescent="0.2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2:26" x14ac:dyDescent="0.2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2:26" x14ac:dyDescent="0.2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2:26" x14ac:dyDescent="0.2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2:26" x14ac:dyDescent="0.2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2:26" x14ac:dyDescent="0.2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2:26" x14ac:dyDescent="0.2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2:26" x14ac:dyDescent="0.2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2:26" x14ac:dyDescent="0.2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2:26" x14ac:dyDescent="0.2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2:26" x14ac:dyDescent="0.2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2:26" x14ac:dyDescent="0.2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2:26" x14ac:dyDescent="0.2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2:26" x14ac:dyDescent="0.2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2:26" x14ac:dyDescent="0.2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2:26" x14ac:dyDescent="0.2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2:26" x14ac:dyDescent="0.2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2:26" x14ac:dyDescent="0.2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K25" sqref="K25"/>
    </sheetView>
  </sheetViews>
  <sheetFormatPr baseColWidth="10" defaultColWidth="8.83203125" defaultRowHeight="1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78"/>
  <sheetViews>
    <sheetView tabSelected="1" topLeftCell="A37" workbookViewId="0">
      <selection sqref="A1:O81"/>
    </sheetView>
  </sheetViews>
  <sheetFormatPr baseColWidth="10" defaultColWidth="8.83203125" defaultRowHeight="15" x14ac:dyDescent="0.2"/>
  <cols>
    <col min="1" max="1" width="15.5" customWidth="1"/>
    <col min="2" max="2" width="20" customWidth="1"/>
    <col min="3" max="3" width="20.5" customWidth="1"/>
    <col min="4" max="4" width="20.33203125" customWidth="1"/>
    <col min="5" max="5" width="5.33203125" customWidth="1"/>
    <col min="6" max="6" width="22.5" customWidth="1"/>
    <col min="7" max="7" width="21" customWidth="1"/>
    <col min="9" max="9" width="12.5" bestFit="1" customWidth="1"/>
    <col min="10" max="10" width="15.1640625" customWidth="1"/>
  </cols>
  <sheetData>
    <row r="1" spans="1:15" ht="16" thickBot="1" x14ac:dyDescent="0.25">
      <c r="A1" s="1"/>
      <c r="B1" s="1" t="s">
        <v>65</v>
      </c>
      <c r="C1" s="1"/>
      <c r="D1" s="1"/>
      <c r="E1" s="1" t="s">
        <v>66</v>
      </c>
      <c r="F1" s="1"/>
      <c r="G1" s="1"/>
      <c r="H1" s="1"/>
      <c r="I1" s="1"/>
      <c r="J1" s="1"/>
      <c r="K1" s="1"/>
      <c r="L1" s="1"/>
    </row>
    <row r="2" spans="1:15" x14ac:dyDescent="0.2">
      <c r="A2" s="1"/>
      <c r="B2" s="105"/>
      <c r="C2" s="106"/>
      <c r="D2" s="106"/>
      <c r="E2" s="106"/>
      <c r="F2" s="106"/>
      <c r="G2" s="106" t="s">
        <v>8</v>
      </c>
      <c r="H2" s="106" t="s">
        <v>8</v>
      </c>
      <c r="I2" s="106"/>
      <c r="J2" s="106"/>
      <c r="K2" s="113"/>
      <c r="L2" s="1"/>
      <c r="M2" s="55"/>
      <c r="N2" s="154" t="s">
        <v>67</v>
      </c>
      <c r="O2" s="17"/>
    </row>
    <row r="3" spans="1:15" x14ac:dyDescent="0.2">
      <c r="A3" s="1"/>
      <c r="B3" s="107"/>
      <c r="C3" s="4" t="s">
        <v>3</v>
      </c>
      <c r="D3" s="4" t="s">
        <v>5</v>
      </c>
      <c r="E3" s="4" t="s">
        <v>5</v>
      </c>
      <c r="F3" s="4"/>
      <c r="G3" s="4" t="s">
        <v>9</v>
      </c>
      <c r="H3" s="4" t="s">
        <v>9</v>
      </c>
      <c r="I3" s="4"/>
      <c r="J3" s="4"/>
      <c r="K3" s="114"/>
      <c r="L3" s="1"/>
      <c r="M3" s="57" t="s">
        <v>68</v>
      </c>
      <c r="N3" s="155" t="s">
        <v>69</v>
      </c>
      <c r="O3" s="21"/>
    </row>
    <row r="4" spans="1:15" x14ac:dyDescent="0.2">
      <c r="A4" s="1"/>
      <c r="B4" s="107"/>
      <c r="C4" s="3" t="s">
        <v>4</v>
      </c>
      <c r="D4" s="3" t="s">
        <v>6</v>
      </c>
      <c r="E4" s="3" t="s">
        <v>6</v>
      </c>
      <c r="F4" s="4"/>
      <c r="G4" s="4" t="s">
        <v>10</v>
      </c>
      <c r="H4" s="4" t="s">
        <v>10</v>
      </c>
      <c r="I4" s="4"/>
      <c r="J4" s="4" t="s">
        <v>41</v>
      </c>
      <c r="K4" s="114" t="s">
        <v>11</v>
      </c>
      <c r="L4" s="1"/>
      <c r="M4" s="107" t="s">
        <v>70</v>
      </c>
      <c r="N4" s="155">
        <f>AVERAGE(J20:J29)</f>
        <v>990201.5</v>
      </c>
      <c r="O4" s="21"/>
    </row>
    <row r="5" spans="1:15" ht="16" thickBot="1" x14ac:dyDescent="0.25">
      <c r="A5" s="1"/>
      <c r="B5" s="156" t="s">
        <v>0</v>
      </c>
      <c r="C5" s="157" t="s">
        <v>7</v>
      </c>
      <c r="D5" s="157" t="s">
        <v>1</v>
      </c>
      <c r="E5" s="22" t="s">
        <v>2</v>
      </c>
      <c r="F5" s="158"/>
      <c r="G5" s="157" t="s">
        <v>1</v>
      </c>
      <c r="H5" s="157" t="s">
        <v>2</v>
      </c>
      <c r="I5" s="157"/>
      <c r="J5" s="22"/>
      <c r="K5" s="159" t="s">
        <v>12</v>
      </c>
      <c r="L5" s="1"/>
      <c r="M5" s="61"/>
      <c r="N5" s="160" t="s">
        <v>71</v>
      </c>
      <c r="O5" s="23"/>
    </row>
    <row r="6" spans="1:15" x14ac:dyDescent="0.2">
      <c r="A6" s="1"/>
      <c r="B6" s="107">
        <v>0</v>
      </c>
      <c r="C6" s="4">
        <v>2100</v>
      </c>
      <c r="D6" s="161">
        <v>76610</v>
      </c>
      <c r="E6" s="4">
        <v>75360</v>
      </c>
      <c r="F6" s="3"/>
      <c r="G6" s="4">
        <v>74510</v>
      </c>
      <c r="H6" s="4">
        <v>73260</v>
      </c>
      <c r="I6" s="3"/>
      <c r="J6" s="3">
        <f>AVERAGE(G6:H6)</f>
        <v>73885</v>
      </c>
      <c r="K6" s="162">
        <v>883.88347650000003</v>
      </c>
      <c r="L6" s="1"/>
      <c r="M6" s="57">
        <f>B6/5</f>
        <v>0</v>
      </c>
      <c r="N6" s="163">
        <f>100*J6/$N$4</f>
        <v>7.4616126111705547</v>
      </c>
      <c r="O6" s="164">
        <f>100*K6/$N$4</f>
        <v>8.9262991067979594E-2</v>
      </c>
    </row>
    <row r="7" spans="1:15" x14ac:dyDescent="0.2">
      <c r="A7" s="1"/>
      <c r="B7" s="107">
        <v>0.13</v>
      </c>
      <c r="C7" s="4">
        <v>2580</v>
      </c>
      <c r="D7" s="161">
        <v>251650</v>
      </c>
      <c r="E7" s="4">
        <v>251470</v>
      </c>
      <c r="F7" s="3"/>
      <c r="G7" s="4">
        <v>249070</v>
      </c>
      <c r="H7" s="4">
        <v>248890</v>
      </c>
      <c r="I7" s="3"/>
      <c r="J7" s="3">
        <f t="shared" ref="J7:J29" si="0">AVERAGE(G7:H7)</f>
        <v>248980</v>
      </c>
      <c r="K7" s="162">
        <v>127.2792206</v>
      </c>
      <c r="L7" s="1"/>
      <c r="M7" s="57">
        <f t="shared" ref="M7:M29" si="1">B7/5</f>
        <v>2.6000000000000002E-2</v>
      </c>
      <c r="N7" s="163">
        <f t="shared" ref="N7:O29" si="2">100*J7/$N$4</f>
        <v>25.144377179796233</v>
      </c>
      <c r="O7" s="164">
        <f t="shared" si="2"/>
        <v>1.285387071217323E-2</v>
      </c>
    </row>
    <row r="8" spans="1:15" x14ac:dyDescent="0.2">
      <c r="A8" s="1"/>
      <c r="B8" s="107">
        <v>0.26</v>
      </c>
      <c r="C8" s="4">
        <v>3190</v>
      </c>
      <c r="D8" s="161">
        <v>242890</v>
      </c>
      <c r="E8" s="4">
        <v>249410</v>
      </c>
      <c r="F8" s="3"/>
      <c r="G8" s="4">
        <v>239700</v>
      </c>
      <c r="H8" s="4">
        <v>246220</v>
      </c>
      <c r="I8" s="3"/>
      <c r="J8" s="3">
        <f t="shared" si="0"/>
        <v>242960</v>
      </c>
      <c r="K8" s="162">
        <v>4610.3362129999996</v>
      </c>
      <c r="L8" s="1"/>
      <c r="M8" s="57">
        <f t="shared" si="1"/>
        <v>5.2000000000000005E-2</v>
      </c>
      <c r="N8" s="163">
        <f t="shared" si="2"/>
        <v>24.536420112472058</v>
      </c>
      <c r="O8" s="164">
        <f t="shared" si="2"/>
        <v>0.46559576136776193</v>
      </c>
    </row>
    <row r="9" spans="1:15" x14ac:dyDescent="0.2">
      <c r="A9" s="1"/>
      <c r="B9" s="107">
        <v>0.39</v>
      </c>
      <c r="C9" s="4">
        <v>3340</v>
      </c>
      <c r="D9" s="161">
        <v>322790</v>
      </c>
      <c r="E9" s="4">
        <v>323290</v>
      </c>
      <c r="F9" s="3"/>
      <c r="G9" s="4">
        <v>319450</v>
      </c>
      <c r="H9" s="4">
        <v>319950</v>
      </c>
      <c r="I9" s="3"/>
      <c r="J9" s="3">
        <f t="shared" si="0"/>
        <v>319700</v>
      </c>
      <c r="K9" s="162">
        <v>353.5533906</v>
      </c>
      <c r="L9" s="1"/>
      <c r="M9" s="57">
        <f t="shared" si="1"/>
        <v>7.8E-2</v>
      </c>
      <c r="N9" s="163">
        <f t="shared" si="2"/>
        <v>32.286357877664294</v>
      </c>
      <c r="O9" s="164">
        <f t="shared" si="2"/>
        <v>3.5705196427191839E-2</v>
      </c>
    </row>
    <row r="10" spans="1:15" x14ac:dyDescent="0.2">
      <c r="A10" s="1"/>
      <c r="B10" s="107">
        <v>0.52</v>
      </c>
      <c r="C10" s="4">
        <v>3640</v>
      </c>
      <c r="D10" s="161">
        <v>401750</v>
      </c>
      <c r="E10" s="4">
        <v>399300</v>
      </c>
      <c r="F10" s="3"/>
      <c r="G10" s="4">
        <v>398110</v>
      </c>
      <c r="H10" s="4">
        <v>395660</v>
      </c>
      <c r="I10" s="3"/>
      <c r="J10" s="3">
        <f t="shared" si="0"/>
        <v>396885</v>
      </c>
      <c r="K10" s="162">
        <v>1732.4116140000001</v>
      </c>
      <c r="L10" s="1"/>
      <c r="M10" s="57">
        <f t="shared" si="1"/>
        <v>0.10400000000000001</v>
      </c>
      <c r="N10" s="163">
        <f t="shared" si="2"/>
        <v>40.081235990856406</v>
      </c>
      <c r="O10" s="164">
        <f t="shared" si="2"/>
        <v>0.17495546249929939</v>
      </c>
    </row>
    <row r="11" spans="1:15" x14ac:dyDescent="0.2">
      <c r="A11" s="1"/>
      <c r="B11" s="107">
        <v>0.65</v>
      </c>
      <c r="C11" s="4">
        <v>4690</v>
      </c>
      <c r="D11" s="161">
        <v>436710</v>
      </c>
      <c r="E11" s="4">
        <v>436070</v>
      </c>
      <c r="F11" s="3"/>
      <c r="G11" s="4">
        <v>432020</v>
      </c>
      <c r="H11" s="4">
        <v>431380</v>
      </c>
      <c r="I11" s="3"/>
      <c r="J11" s="3">
        <f t="shared" si="0"/>
        <v>431700</v>
      </c>
      <c r="K11" s="162">
        <v>452.54834</v>
      </c>
      <c r="L11" s="1"/>
      <c r="M11" s="57">
        <f t="shared" si="1"/>
        <v>0.13</v>
      </c>
      <c r="N11" s="163">
        <f t="shared" si="2"/>
        <v>43.597187037183843</v>
      </c>
      <c r="O11" s="164">
        <f t="shared" si="2"/>
        <v>4.5702651430037225E-2</v>
      </c>
    </row>
    <row r="12" spans="1:15" x14ac:dyDescent="0.2">
      <c r="A12" s="1"/>
      <c r="B12" s="107">
        <v>0.77</v>
      </c>
      <c r="C12" s="4">
        <v>4680</v>
      </c>
      <c r="D12" s="161">
        <v>523180</v>
      </c>
      <c r="E12" s="4">
        <v>504230</v>
      </c>
      <c r="F12" s="3"/>
      <c r="G12" s="4">
        <v>518500</v>
      </c>
      <c r="H12" s="4">
        <v>499550</v>
      </c>
      <c r="I12" s="3"/>
      <c r="J12" s="3">
        <f t="shared" si="0"/>
        <v>509025</v>
      </c>
      <c r="K12" s="162">
        <v>13399.673500000001</v>
      </c>
      <c r="L12" s="1"/>
      <c r="M12" s="57">
        <f t="shared" si="1"/>
        <v>0.154</v>
      </c>
      <c r="N12" s="163">
        <f t="shared" si="2"/>
        <v>51.406203686825357</v>
      </c>
      <c r="O12" s="164">
        <f t="shared" si="2"/>
        <v>1.3532269442128699</v>
      </c>
    </row>
    <row r="13" spans="1:15" x14ac:dyDescent="0.2">
      <c r="A13" s="1"/>
      <c r="B13" s="107">
        <v>0.89</v>
      </c>
      <c r="C13" s="4">
        <v>5110</v>
      </c>
      <c r="D13" s="161">
        <v>570260</v>
      </c>
      <c r="E13" s="4">
        <v>551790</v>
      </c>
      <c r="F13" s="3"/>
      <c r="G13" s="4">
        <v>565150</v>
      </c>
      <c r="H13" s="4">
        <v>546680</v>
      </c>
      <c r="I13" s="3"/>
      <c r="J13" s="3">
        <f t="shared" si="0"/>
        <v>555915</v>
      </c>
      <c r="K13" s="162">
        <v>13060.26225</v>
      </c>
      <c r="L13" s="1"/>
      <c r="M13" s="57">
        <f t="shared" si="1"/>
        <v>0.17799999999999999</v>
      </c>
      <c r="N13" s="163">
        <f t="shared" si="2"/>
        <v>56.141603501913501</v>
      </c>
      <c r="O13" s="164">
        <f t="shared" si="2"/>
        <v>1.3189499561452898</v>
      </c>
    </row>
    <row r="14" spans="1:15" x14ac:dyDescent="0.2">
      <c r="A14" s="1"/>
      <c r="B14" s="107">
        <v>1.01</v>
      </c>
      <c r="C14" s="4">
        <v>5700</v>
      </c>
      <c r="D14" s="161">
        <v>643170</v>
      </c>
      <c r="E14" s="4">
        <v>624780</v>
      </c>
      <c r="F14" s="3"/>
      <c r="G14" s="4">
        <v>637470</v>
      </c>
      <c r="H14" s="4">
        <v>619080</v>
      </c>
      <c r="I14" s="3"/>
      <c r="J14" s="3">
        <f t="shared" si="0"/>
        <v>628275</v>
      </c>
      <c r="K14" s="162">
        <v>13003.69371</v>
      </c>
      <c r="L14" s="1"/>
      <c r="M14" s="57">
        <f t="shared" si="1"/>
        <v>0.20200000000000001</v>
      </c>
      <c r="N14" s="163">
        <f t="shared" si="2"/>
        <v>63.449207055331669</v>
      </c>
      <c r="O14" s="164">
        <f t="shared" si="2"/>
        <v>1.3132371249690089</v>
      </c>
    </row>
    <row r="15" spans="1:15" x14ac:dyDescent="0.2">
      <c r="A15" s="1"/>
      <c r="B15" s="107">
        <v>1.1299999999999999</v>
      </c>
      <c r="C15" s="4">
        <v>6360</v>
      </c>
      <c r="D15" s="161">
        <v>690950</v>
      </c>
      <c r="E15" s="4">
        <v>687150</v>
      </c>
      <c r="F15" s="3"/>
      <c r="G15" s="4">
        <v>684590</v>
      </c>
      <c r="H15" s="4">
        <v>680790</v>
      </c>
      <c r="I15" s="3"/>
      <c r="J15" s="3">
        <f t="shared" si="0"/>
        <v>682690</v>
      </c>
      <c r="K15" s="162">
        <v>2687.0057689999999</v>
      </c>
      <c r="L15" s="1"/>
      <c r="M15" s="57">
        <f t="shared" si="1"/>
        <v>0.22599999999999998</v>
      </c>
      <c r="N15" s="163">
        <f t="shared" si="2"/>
        <v>68.94455320457503</v>
      </c>
      <c r="O15" s="164">
        <f t="shared" si="2"/>
        <v>0.27135949289109335</v>
      </c>
    </row>
    <row r="16" spans="1:15" x14ac:dyDescent="0.2">
      <c r="A16" s="1"/>
      <c r="B16" s="107">
        <v>1.25</v>
      </c>
      <c r="C16" s="4">
        <v>6530</v>
      </c>
      <c r="D16" s="161">
        <v>773130</v>
      </c>
      <c r="E16" s="4">
        <v>754010</v>
      </c>
      <c r="F16" s="3"/>
      <c r="G16" s="4">
        <v>766600</v>
      </c>
      <c r="H16" s="4">
        <v>747480</v>
      </c>
      <c r="I16" s="3"/>
      <c r="J16" s="3">
        <f t="shared" si="0"/>
        <v>757040</v>
      </c>
      <c r="K16" s="162">
        <v>13519.881659999999</v>
      </c>
      <c r="L16" s="1"/>
      <c r="M16" s="57">
        <f t="shared" si="1"/>
        <v>0.25</v>
      </c>
      <c r="N16" s="163">
        <f t="shared" si="2"/>
        <v>76.453125954666802</v>
      </c>
      <c r="O16" s="164">
        <f t="shared" si="2"/>
        <v>1.3653667117248358</v>
      </c>
    </row>
    <row r="17" spans="1:15" x14ac:dyDescent="0.2">
      <c r="A17" s="1"/>
      <c r="B17" s="107">
        <v>1.48</v>
      </c>
      <c r="C17" s="4">
        <v>7350</v>
      </c>
      <c r="D17" s="161">
        <v>819260</v>
      </c>
      <c r="E17" s="4">
        <v>836140</v>
      </c>
      <c r="F17" s="3"/>
      <c r="G17" s="4">
        <v>811910</v>
      </c>
      <c r="H17" s="4">
        <v>828790</v>
      </c>
      <c r="I17" s="3"/>
      <c r="J17" s="3">
        <f t="shared" si="0"/>
        <v>820350</v>
      </c>
      <c r="K17" s="162">
        <v>11935.96247</v>
      </c>
      <c r="L17" s="1"/>
      <c r="M17" s="57">
        <f t="shared" si="1"/>
        <v>0.29599999999999999</v>
      </c>
      <c r="N17" s="163">
        <f t="shared" si="2"/>
        <v>82.846774116177357</v>
      </c>
      <c r="O17" s="164">
        <f t="shared" si="2"/>
        <v>1.2054074317197054</v>
      </c>
    </row>
    <row r="18" spans="1:15" x14ac:dyDescent="0.2">
      <c r="A18" s="1"/>
      <c r="B18" s="107">
        <v>1.71</v>
      </c>
      <c r="C18" s="4">
        <v>8230</v>
      </c>
      <c r="D18" s="161">
        <v>906600</v>
      </c>
      <c r="E18" s="4">
        <v>906230</v>
      </c>
      <c r="F18" s="3"/>
      <c r="G18" s="4">
        <v>898370</v>
      </c>
      <c r="H18" s="4">
        <v>898000</v>
      </c>
      <c r="I18" s="3"/>
      <c r="J18" s="3">
        <f t="shared" si="0"/>
        <v>898185</v>
      </c>
      <c r="K18" s="162">
        <v>261.62950899999998</v>
      </c>
      <c r="L18" s="1"/>
      <c r="M18" s="57">
        <f t="shared" si="1"/>
        <v>0.34199999999999997</v>
      </c>
      <c r="N18" s="163">
        <f t="shared" si="2"/>
        <v>90.70729543431311</v>
      </c>
      <c r="O18" s="164">
        <f t="shared" si="2"/>
        <v>2.6421845351678422E-2</v>
      </c>
    </row>
    <row r="19" spans="1:15" x14ac:dyDescent="0.2">
      <c r="A19" s="1"/>
      <c r="B19" s="107">
        <v>1.93</v>
      </c>
      <c r="C19" s="4">
        <v>8830</v>
      </c>
      <c r="D19" s="161">
        <v>964320</v>
      </c>
      <c r="E19" s="4">
        <v>947750</v>
      </c>
      <c r="F19" s="3"/>
      <c r="G19" s="4">
        <v>955490</v>
      </c>
      <c r="H19" s="4">
        <v>938920</v>
      </c>
      <c r="I19" s="3"/>
      <c r="J19" s="3">
        <f t="shared" si="0"/>
        <v>947205</v>
      </c>
      <c r="K19" s="162">
        <v>11716.75936</v>
      </c>
      <c r="L19" s="1"/>
      <c r="M19" s="57">
        <f t="shared" si="1"/>
        <v>0.38600000000000001</v>
      </c>
      <c r="N19" s="163">
        <f t="shared" si="2"/>
        <v>95.65780298252426</v>
      </c>
      <c r="O19" s="164">
        <f t="shared" si="2"/>
        <v>1.1832702091443004</v>
      </c>
    </row>
    <row r="20" spans="1:15" x14ac:dyDescent="0.2">
      <c r="A20" s="1"/>
      <c r="B20" s="107">
        <v>2.25</v>
      </c>
      <c r="C20" s="4">
        <v>10320</v>
      </c>
      <c r="D20" s="161">
        <v>980180</v>
      </c>
      <c r="E20" s="4">
        <v>976690</v>
      </c>
      <c r="F20" s="3"/>
      <c r="G20" s="4">
        <v>969860</v>
      </c>
      <c r="H20" s="4">
        <v>966370</v>
      </c>
      <c r="I20" s="3"/>
      <c r="J20" s="3">
        <f t="shared" si="0"/>
        <v>968115</v>
      </c>
      <c r="K20" s="162">
        <v>2467.802666</v>
      </c>
      <c r="L20" s="1"/>
      <c r="M20" s="57">
        <f t="shared" si="1"/>
        <v>0.45</v>
      </c>
      <c r="N20" s="163">
        <f t="shared" si="2"/>
        <v>97.76949439078814</v>
      </c>
      <c r="O20" s="164">
        <f t="shared" si="2"/>
        <v>0.2492222710226151</v>
      </c>
    </row>
    <row r="21" spans="1:15" x14ac:dyDescent="0.2">
      <c r="A21" s="1"/>
      <c r="B21" s="107">
        <v>2.56</v>
      </c>
      <c r="C21" s="4">
        <v>11190</v>
      </c>
      <c r="D21" s="161">
        <v>992390</v>
      </c>
      <c r="E21" s="4">
        <v>992870</v>
      </c>
      <c r="F21" s="3"/>
      <c r="G21" s="4">
        <v>981200</v>
      </c>
      <c r="H21" s="4">
        <v>981680</v>
      </c>
      <c r="I21" s="3"/>
      <c r="J21" s="3">
        <f t="shared" si="0"/>
        <v>981440</v>
      </c>
      <c r="K21" s="162">
        <v>339.41125499999998</v>
      </c>
      <c r="L21" s="1"/>
      <c r="M21" s="57">
        <f t="shared" si="1"/>
        <v>0.51200000000000001</v>
      </c>
      <c r="N21" s="163">
        <f t="shared" si="2"/>
        <v>99.115180092132761</v>
      </c>
      <c r="O21" s="164">
        <f t="shared" si="2"/>
        <v>3.4276988572527908E-2</v>
      </c>
    </row>
    <row r="22" spans="1:15" x14ac:dyDescent="0.2">
      <c r="A22" s="1"/>
      <c r="B22" s="107">
        <v>2.86</v>
      </c>
      <c r="C22" s="4">
        <v>11590</v>
      </c>
      <c r="D22" s="161">
        <v>997040</v>
      </c>
      <c r="E22" s="4">
        <v>995340</v>
      </c>
      <c r="F22" s="3"/>
      <c r="G22" s="4">
        <v>985450</v>
      </c>
      <c r="H22" s="4">
        <v>983750</v>
      </c>
      <c r="I22" s="3"/>
      <c r="J22" s="3">
        <f t="shared" si="0"/>
        <v>984600</v>
      </c>
      <c r="K22" s="162">
        <v>1202.0815279999999</v>
      </c>
      <c r="L22" s="1"/>
      <c r="M22" s="57">
        <f t="shared" si="1"/>
        <v>0.57199999999999995</v>
      </c>
      <c r="N22" s="163">
        <f t="shared" si="2"/>
        <v>99.434307057704928</v>
      </c>
      <c r="O22" s="164">
        <f t="shared" si="2"/>
        <v>0.12139766784841267</v>
      </c>
    </row>
    <row r="23" spans="1:15" x14ac:dyDescent="0.2">
      <c r="A23" s="1"/>
      <c r="B23" s="107">
        <v>3.24</v>
      </c>
      <c r="C23" s="4">
        <v>13730</v>
      </c>
      <c r="D23" s="161">
        <v>1000440</v>
      </c>
      <c r="E23" s="4">
        <v>996490</v>
      </c>
      <c r="F23" s="3"/>
      <c r="G23" s="4">
        <v>986710</v>
      </c>
      <c r="H23" s="4">
        <v>982760</v>
      </c>
      <c r="I23" s="3"/>
      <c r="J23" s="3">
        <f t="shared" si="0"/>
        <v>984735</v>
      </c>
      <c r="K23" s="162">
        <v>2793.071786</v>
      </c>
      <c r="L23" s="1"/>
      <c r="M23" s="57">
        <f t="shared" si="1"/>
        <v>0.64800000000000002</v>
      </c>
      <c r="N23" s="163">
        <f t="shared" si="2"/>
        <v>99.447940646423987</v>
      </c>
      <c r="O23" s="164">
        <f t="shared" si="2"/>
        <v>0.28207105180107278</v>
      </c>
    </row>
    <row r="24" spans="1:15" x14ac:dyDescent="0.2">
      <c r="A24" s="1"/>
      <c r="B24" s="107">
        <v>3.78</v>
      </c>
      <c r="C24" s="4">
        <v>15150</v>
      </c>
      <c r="D24" s="161">
        <v>1019680</v>
      </c>
      <c r="E24" s="4">
        <v>1013370</v>
      </c>
      <c r="F24" s="3"/>
      <c r="G24" s="4">
        <v>1004530</v>
      </c>
      <c r="H24" s="4">
        <v>998220</v>
      </c>
      <c r="I24" s="3"/>
      <c r="J24" s="3">
        <f t="shared" si="0"/>
        <v>1001375</v>
      </c>
      <c r="K24" s="162">
        <v>4461.8437889999996</v>
      </c>
      <c r="L24" s="1"/>
      <c r="M24" s="57">
        <f t="shared" si="1"/>
        <v>0.75600000000000001</v>
      </c>
      <c r="N24" s="163">
        <f t="shared" si="2"/>
        <v>101.12840669298117</v>
      </c>
      <c r="O24" s="164">
        <f t="shared" si="2"/>
        <v>0.45059957887359287</v>
      </c>
    </row>
    <row r="25" spans="1:15" x14ac:dyDescent="0.2">
      <c r="A25" s="1"/>
      <c r="B25" s="107">
        <v>4.46</v>
      </c>
      <c r="C25" s="4">
        <v>17820</v>
      </c>
      <c r="D25" s="161">
        <v>1023580</v>
      </c>
      <c r="E25" s="4">
        <v>1021600</v>
      </c>
      <c r="F25" s="3"/>
      <c r="G25" s="4">
        <v>1005760</v>
      </c>
      <c r="H25" s="4">
        <v>1003780</v>
      </c>
      <c r="I25" s="3"/>
      <c r="J25" s="3">
        <f t="shared" si="0"/>
        <v>1004770</v>
      </c>
      <c r="K25" s="162">
        <v>1400.0714270000001</v>
      </c>
      <c r="L25" s="1"/>
      <c r="M25" s="57">
        <f t="shared" si="1"/>
        <v>0.89200000000000002</v>
      </c>
      <c r="N25" s="163">
        <f t="shared" si="2"/>
        <v>101.47126620187912</v>
      </c>
      <c r="O25" s="164">
        <f t="shared" si="2"/>
        <v>0.14139257787430135</v>
      </c>
    </row>
    <row r="26" spans="1:15" x14ac:dyDescent="0.2">
      <c r="A26" s="1"/>
      <c r="B26" s="107">
        <v>5.22</v>
      </c>
      <c r="C26" s="4">
        <v>20160</v>
      </c>
      <c r="D26" s="161">
        <v>1023520</v>
      </c>
      <c r="E26" s="4">
        <v>1013010</v>
      </c>
      <c r="F26" s="3"/>
      <c r="G26" s="4">
        <v>1003360</v>
      </c>
      <c r="H26" s="4">
        <v>992850</v>
      </c>
      <c r="I26" s="3"/>
      <c r="J26" s="3">
        <f t="shared" si="0"/>
        <v>998105</v>
      </c>
      <c r="K26" s="162">
        <v>7431.6922699999996</v>
      </c>
      <c r="L26" s="1"/>
      <c r="M26" s="57">
        <f t="shared" si="1"/>
        <v>1.044</v>
      </c>
      <c r="N26" s="163">
        <f t="shared" si="2"/>
        <v>100.79817087734163</v>
      </c>
      <c r="O26" s="164">
        <f t="shared" si="2"/>
        <v>0.75052322885796474</v>
      </c>
    </row>
    <row r="27" spans="1:15" x14ac:dyDescent="0.2">
      <c r="A27" s="1"/>
      <c r="B27" s="107">
        <v>5.92</v>
      </c>
      <c r="C27" s="4">
        <v>23290</v>
      </c>
      <c r="D27" s="161">
        <v>1017970</v>
      </c>
      <c r="E27" s="4">
        <v>1014770</v>
      </c>
      <c r="F27" s="3"/>
      <c r="G27" s="4">
        <v>994680</v>
      </c>
      <c r="H27" s="4">
        <v>991480</v>
      </c>
      <c r="I27" s="3"/>
      <c r="J27" s="3">
        <f t="shared" si="0"/>
        <v>993080</v>
      </c>
      <c r="K27" s="162">
        <v>2262.7417</v>
      </c>
      <c r="L27" s="1"/>
      <c r="M27" s="57">
        <f t="shared" si="1"/>
        <v>1.1839999999999999</v>
      </c>
      <c r="N27" s="163">
        <f t="shared" si="2"/>
        <v>100.29069840835426</v>
      </c>
      <c r="O27" s="164">
        <f t="shared" si="2"/>
        <v>0.22851325715018611</v>
      </c>
    </row>
    <row r="28" spans="1:15" x14ac:dyDescent="0.2">
      <c r="A28" s="1"/>
      <c r="B28" s="107">
        <v>6.55</v>
      </c>
      <c r="C28" s="4">
        <v>23790</v>
      </c>
      <c r="D28" s="161">
        <v>1017280</v>
      </c>
      <c r="E28" s="4">
        <v>1016480</v>
      </c>
      <c r="F28" s="3"/>
      <c r="G28" s="4">
        <v>993490</v>
      </c>
      <c r="H28" s="4">
        <v>992690</v>
      </c>
      <c r="I28" s="3"/>
      <c r="J28" s="3">
        <f t="shared" si="0"/>
        <v>993090</v>
      </c>
      <c r="K28" s="162">
        <v>565.68542490000004</v>
      </c>
      <c r="L28" s="1"/>
      <c r="M28" s="57">
        <f t="shared" si="1"/>
        <v>1.31</v>
      </c>
      <c r="N28" s="163">
        <f t="shared" si="2"/>
        <v>100.29170830381493</v>
      </c>
      <c r="O28" s="164">
        <f t="shared" si="2"/>
        <v>5.7128314277447578E-2</v>
      </c>
    </row>
    <row r="29" spans="1:15" ht="16" thickBot="1" x14ac:dyDescent="0.25">
      <c r="A29" s="1"/>
      <c r="B29" s="156">
        <v>7.39</v>
      </c>
      <c r="C29" s="157">
        <v>28650</v>
      </c>
      <c r="D29" s="158">
        <v>1025680</v>
      </c>
      <c r="E29" s="157">
        <v>1017030</v>
      </c>
      <c r="F29" s="22"/>
      <c r="G29" s="157">
        <v>997030</v>
      </c>
      <c r="H29" s="157">
        <v>988380</v>
      </c>
      <c r="I29" s="22"/>
      <c r="J29" s="22">
        <f t="shared" si="0"/>
        <v>992705</v>
      </c>
      <c r="K29" s="165">
        <v>6116.4736569999995</v>
      </c>
      <c r="L29" s="1"/>
      <c r="M29" s="61">
        <f t="shared" si="1"/>
        <v>1.478</v>
      </c>
      <c r="N29" s="166">
        <f t="shared" si="2"/>
        <v>100.25282732857909</v>
      </c>
      <c r="O29" s="167">
        <f t="shared" si="2"/>
        <v>0.61769989815204274</v>
      </c>
    </row>
    <row r="30" spans="1:15" x14ac:dyDescent="0.2">
      <c r="A30" s="1"/>
      <c r="B30" s="1"/>
      <c r="C30" s="1"/>
      <c r="D30" s="168"/>
      <c r="E30" s="1"/>
      <c r="G30" s="1"/>
      <c r="H30" s="1"/>
      <c r="K30" s="169"/>
      <c r="L30" s="1"/>
    </row>
    <row r="31" spans="1:15" x14ac:dyDescent="0.2">
      <c r="A31" s="1"/>
      <c r="B31" s="1" t="s">
        <v>72</v>
      </c>
      <c r="C31" s="1"/>
      <c r="D31" s="168"/>
      <c r="E31" s="1" t="s">
        <v>73</v>
      </c>
      <c r="G31" s="1"/>
      <c r="H31" s="1"/>
      <c r="K31" s="169"/>
      <c r="L31" s="1"/>
    </row>
    <row r="32" spans="1:15" ht="16" thickBo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69"/>
      <c r="L32" s="1"/>
    </row>
    <row r="33" spans="1:15" x14ac:dyDescent="0.2">
      <c r="A33" s="1"/>
      <c r="B33" s="105"/>
      <c r="C33" s="106"/>
      <c r="D33" s="106"/>
      <c r="E33" s="106"/>
      <c r="F33" s="106"/>
      <c r="G33" s="106" t="s">
        <v>8</v>
      </c>
      <c r="H33" s="106" t="s">
        <v>8</v>
      </c>
      <c r="I33" s="106"/>
      <c r="J33" s="106"/>
      <c r="K33" s="113"/>
      <c r="L33" s="1"/>
      <c r="M33" s="55"/>
      <c r="N33" s="154" t="s">
        <v>67</v>
      </c>
      <c r="O33" s="17"/>
    </row>
    <row r="34" spans="1:15" x14ac:dyDescent="0.2">
      <c r="A34" s="1"/>
      <c r="B34" s="107"/>
      <c r="C34" s="4" t="s">
        <v>3</v>
      </c>
      <c r="D34" s="4" t="s">
        <v>5</v>
      </c>
      <c r="E34" s="4" t="s">
        <v>5</v>
      </c>
      <c r="F34" s="4"/>
      <c r="G34" s="4" t="s">
        <v>9</v>
      </c>
      <c r="H34" s="4" t="s">
        <v>9</v>
      </c>
      <c r="I34" s="4"/>
      <c r="J34" s="4"/>
      <c r="K34" s="114"/>
      <c r="L34" s="1"/>
      <c r="M34" s="57"/>
      <c r="N34" s="155" t="s">
        <v>74</v>
      </c>
      <c r="O34" s="21"/>
    </row>
    <row r="35" spans="1:15" x14ac:dyDescent="0.2">
      <c r="A35" s="1"/>
      <c r="B35" s="107"/>
      <c r="C35" s="3" t="s">
        <v>4</v>
      </c>
      <c r="D35" s="3" t="s">
        <v>6</v>
      </c>
      <c r="E35" s="3" t="s">
        <v>6</v>
      </c>
      <c r="F35" s="4"/>
      <c r="G35" s="4" t="s">
        <v>10</v>
      </c>
      <c r="H35" s="4" t="s">
        <v>10</v>
      </c>
      <c r="I35" s="4"/>
      <c r="J35" s="4" t="s">
        <v>41</v>
      </c>
      <c r="K35" s="114" t="s">
        <v>11</v>
      </c>
      <c r="L35" s="1"/>
      <c r="M35" s="57"/>
      <c r="N35" s="170">
        <f>AVERAGE(J48:J54)</f>
        <v>78047.28571428571</v>
      </c>
      <c r="O35" s="21"/>
    </row>
    <row r="36" spans="1:15" ht="16" thickBot="1" x14ac:dyDescent="0.25">
      <c r="B36" s="107" t="s">
        <v>75</v>
      </c>
      <c r="C36" s="4" t="s">
        <v>7</v>
      </c>
      <c r="D36" s="4" t="s">
        <v>1</v>
      </c>
      <c r="E36" s="3" t="s">
        <v>2</v>
      </c>
      <c r="F36" s="161"/>
      <c r="G36" s="4" t="s">
        <v>1</v>
      </c>
      <c r="H36" s="4" t="s">
        <v>2</v>
      </c>
      <c r="I36" s="4"/>
      <c r="J36" s="3"/>
      <c r="K36" s="114" t="s">
        <v>12</v>
      </c>
      <c r="M36" s="61"/>
      <c r="N36" s="160" t="s">
        <v>71</v>
      </c>
      <c r="O36" s="23"/>
    </row>
    <row r="37" spans="1:15" x14ac:dyDescent="0.2">
      <c r="B37" s="171">
        <v>0</v>
      </c>
      <c r="C37" s="16">
        <v>4034</v>
      </c>
      <c r="D37" s="16">
        <v>7307</v>
      </c>
      <c r="E37" s="16">
        <v>8563</v>
      </c>
      <c r="F37" s="16"/>
      <c r="G37" s="16">
        <v>3273</v>
      </c>
      <c r="H37" s="16">
        <v>4529</v>
      </c>
      <c r="I37" s="16"/>
      <c r="J37" s="172">
        <v>3901</v>
      </c>
      <c r="K37" s="173">
        <v>888.1261171703037</v>
      </c>
      <c r="M37" s="55">
        <f>B37/100</f>
        <v>0</v>
      </c>
      <c r="N37" s="174">
        <f>100*J37/$N$35</f>
        <v>4.9982519754507804</v>
      </c>
      <c r="O37" s="175">
        <f t="shared" ref="O37:O54" si="3">100*K37/$N$35</f>
        <v>1.1379333810807233</v>
      </c>
    </row>
    <row r="38" spans="1:15" x14ac:dyDescent="0.2">
      <c r="B38" s="176">
        <v>6.557377049180328</v>
      </c>
      <c r="C38" s="3">
        <v>8056</v>
      </c>
      <c r="D38" s="3">
        <v>31728</v>
      </c>
      <c r="E38" s="3">
        <v>34753</v>
      </c>
      <c r="F38" s="3"/>
      <c r="G38" s="3">
        <v>23672</v>
      </c>
      <c r="H38" s="3">
        <v>26697</v>
      </c>
      <c r="I38" s="3"/>
      <c r="J38" s="177">
        <v>25184.5</v>
      </c>
      <c r="K38" s="178">
        <v>2138.9980130893064</v>
      </c>
      <c r="M38" s="57">
        <f t="shared" ref="M38:M54" si="4">B38/100</f>
        <v>6.5573770491803282E-2</v>
      </c>
      <c r="N38" s="163">
        <f t="shared" ref="N38:N54" si="5">100*J38/$N$35</f>
        <v>32.268258619774464</v>
      </c>
      <c r="O38" s="164">
        <f t="shared" si="3"/>
        <v>2.7406436924913917</v>
      </c>
    </row>
    <row r="39" spans="1:15" x14ac:dyDescent="0.2">
      <c r="B39" s="176">
        <v>12.903225806451612</v>
      </c>
      <c r="C39" s="3">
        <v>10676</v>
      </c>
      <c r="D39" s="3">
        <v>48356</v>
      </c>
      <c r="E39" s="3">
        <v>45346</v>
      </c>
      <c r="F39" s="3"/>
      <c r="G39" s="3">
        <v>37680</v>
      </c>
      <c r="H39" s="3">
        <v>34670</v>
      </c>
      <c r="I39" s="3"/>
      <c r="J39" s="177">
        <v>36175</v>
      </c>
      <c r="K39" s="178">
        <v>2128.3914113715082</v>
      </c>
      <c r="M39" s="57">
        <f t="shared" si="4"/>
        <v>0.12903225806451613</v>
      </c>
      <c r="N39" s="163">
        <f t="shared" si="5"/>
        <v>46.350106437306323</v>
      </c>
      <c r="O39" s="164">
        <f t="shared" si="3"/>
        <v>2.7270537237682939</v>
      </c>
    </row>
    <row r="40" spans="1:15" x14ac:dyDescent="0.2">
      <c r="B40" s="176">
        <v>19.047619047619047</v>
      </c>
      <c r="C40" s="3">
        <v>15358</v>
      </c>
      <c r="D40" s="3">
        <v>64752</v>
      </c>
      <c r="E40" s="3">
        <v>63612</v>
      </c>
      <c r="F40" s="3"/>
      <c r="G40" s="3">
        <v>49394</v>
      </c>
      <c r="H40" s="3">
        <v>48254</v>
      </c>
      <c r="I40" s="3"/>
      <c r="J40" s="177">
        <v>48824</v>
      </c>
      <c r="K40" s="178">
        <v>806.10173055266421</v>
      </c>
      <c r="M40" s="57">
        <f t="shared" si="4"/>
        <v>0.19047619047619047</v>
      </c>
      <c r="N40" s="163">
        <f t="shared" si="5"/>
        <v>62.556948077264522</v>
      </c>
      <c r="O40" s="164">
        <f t="shared" si="3"/>
        <v>1.0328376229554337</v>
      </c>
    </row>
    <row r="41" spans="1:15" x14ac:dyDescent="0.2">
      <c r="B41" s="176">
        <v>25</v>
      </c>
      <c r="C41" s="3">
        <v>23441</v>
      </c>
      <c r="D41" s="3">
        <v>89453</v>
      </c>
      <c r="E41" s="3">
        <v>84583</v>
      </c>
      <c r="F41" s="3"/>
      <c r="G41" s="3">
        <v>66012</v>
      </c>
      <c r="H41" s="3">
        <v>61142</v>
      </c>
      <c r="I41" s="3"/>
      <c r="J41" s="177">
        <v>63577</v>
      </c>
      <c r="K41" s="178">
        <v>3443.6100243784863</v>
      </c>
      <c r="M41" s="57">
        <f t="shared" si="4"/>
        <v>0.25</v>
      </c>
      <c r="N41" s="163">
        <f t="shared" si="5"/>
        <v>81.459591346637851</v>
      </c>
      <c r="O41" s="164">
        <f t="shared" si="3"/>
        <v>4.4122098454324226</v>
      </c>
    </row>
    <row r="42" spans="1:15" x14ac:dyDescent="0.2">
      <c r="B42" s="176">
        <v>30.76923076923077</v>
      </c>
      <c r="C42" s="3">
        <v>28856</v>
      </c>
      <c r="D42" s="3">
        <v>96830</v>
      </c>
      <c r="E42" s="3">
        <v>108304</v>
      </c>
      <c r="F42" s="3"/>
      <c r="G42" s="3">
        <v>67974</v>
      </c>
      <c r="H42" s="3">
        <v>79448</v>
      </c>
      <c r="I42" s="3"/>
      <c r="J42" s="177">
        <v>73711</v>
      </c>
      <c r="K42" s="178">
        <v>8113.3432073344466</v>
      </c>
      <c r="M42" s="57">
        <f t="shared" si="4"/>
        <v>0.30769230769230771</v>
      </c>
      <c r="N42" s="163">
        <f t="shared" si="5"/>
        <v>94.444027521777102</v>
      </c>
      <c r="O42" s="164">
        <f t="shared" si="3"/>
        <v>10.395420075254952</v>
      </c>
    </row>
    <row r="43" spans="1:15" x14ac:dyDescent="0.2">
      <c r="B43" s="176">
        <v>36.363636363636367</v>
      </c>
      <c r="C43" s="3">
        <v>35407</v>
      </c>
      <c r="D43" s="3">
        <v>104470</v>
      </c>
      <c r="E43" s="3">
        <v>109435</v>
      </c>
      <c r="F43" s="3"/>
      <c r="G43" s="3">
        <v>69063</v>
      </c>
      <c r="H43" s="3">
        <v>74028</v>
      </c>
      <c r="I43" s="3"/>
      <c r="J43" s="177">
        <v>71545.5</v>
      </c>
      <c r="K43" s="178">
        <v>3510.7851685912083</v>
      </c>
      <c r="M43" s="57">
        <f t="shared" si="4"/>
        <v>0.36363636363636365</v>
      </c>
      <c r="N43" s="163">
        <f t="shared" si="5"/>
        <v>91.669427508232189</v>
      </c>
      <c r="O43" s="164">
        <f t="shared" si="3"/>
        <v>4.4982796473453748</v>
      </c>
    </row>
    <row r="44" spans="1:15" x14ac:dyDescent="0.2">
      <c r="B44" s="176">
        <v>41.791044776119406</v>
      </c>
      <c r="C44" s="3">
        <v>38307</v>
      </c>
      <c r="D44" s="3">
        <v>116231</v>
      </c>
      <c r="E44" s="3">
        <v>115232</v>
      </c>
      <c r="F44" s="3"/>
      <c r="G44" s="3">
        <v>77924</v>
      </c>
      <c r="H44" s="3">
        <v>76925</v>
      </c>
      <c r="I44" s="3"/>
      <c r="J44" s="177">
        <v>77424.5</v>
      </c>
      <c r="K44" s="178">
        <v>706.399674405361</v>
      </c>
      <c r="M44" s="57">
        <f t="shared" si="4"/>
        <v>0.41791044776119407</v>
      </c>
      <c r="N44" s="163">
        <f t="shared" si="5"/>
        <v>99.202040521222486</v>
      </c>
      <c r="O44" s="164">
        <f t="shared" si="3"/>
        <v>0.90509191695831415</v>
      </c>
    </row>
    <row r="45" spans="1:15" x14ac:dyDescent="0.2">
      <c r="B45" s="176">
        <v>52.173913043478258</v>
      </c>
      <c r="C45" s="3">
        <v>48439</v>
      </c>
      <c r="D45" s="3">
        <v>127445</v>
      </c>
      <c r="E45" s="3">
        <v>123485</v>
      </c>
      <c r="F45" s="3"/>
      <c r="G45" s="3">
        <v>79006</v>
      </c>
      <c r="H45" s="3">
        <v>75046</v>
      </c>
      <c r="I45" s="3"/>
      <c r="J45" s="177">
        <v>77026</v>
      </c>
      <c r="K45" s="178">
        <v>2800.1428534987281</v>
      </c>
      <c r="M45" s="57">
        <f t="shared" si="4"/>
        <v>0.52173913043478259</v>
      </c>
      <c r="N45" s="163">
        <f t="shared" si="5"/>
        <v>98.691452617552372</v>
      </c>
      <c r="O45" s="164">
        <f t="shared" si="3"/>
        <v>3.5877517428978214</v>
      </c>
    </row>
    <row r="46" spans="1:15" x14ac:dyDescent="0.2">
      <c r="B46" s="176">
        <v>61.971830985915496</v>
      </c>
      <c r="C46" s="3">
        <v>56873</v>
      </c>
      <c r="D46" s="3">
        <v>135120</v>
      </c>
      <c r="E46" s="3">
        <v>132438</v>
      </c>
      <c r="F46" s="3"/>
      <c r="G46" s="3">
        <v>78247</v>
      </c>
      <c r="H46" s="3">
        <v>75565</v>
      </c>
      <c r="I46" s="3"/>
      <c r="J46" s="177">
        <v>76906</v>
      </c>
      <c r="K46" s="178">
        <v>1896.4603871423205</v>
      </c>
      <c r="M46" s="57">
        <f t="shared" si="4"/>
        <v>0.61971830985915499</v>
      </c>
      <c r="N46" s="163">
        <f t="shared" si="5"/>
        <v>98.537699672908914</v>
      </c>
      <c r="O46" s="164">
        <f t="shared" si="3"/>
        <v>2.4298864076898883</v>
      </c>
    </row>
    <row r="47" spans="1:15" x14ac:dyDescent="0.2">
      <c r="B47" s="176">
        <v>71.232876712328761</v>
      </c>
      <c r="C47" s="3">
        <v>65378</v>
      </c>
      <c r="D47" s="3">
        <v>140045</v>
      </c>
      <c r="E47" s="3">
        <v>144365</v>
      </c>
      <c r="F47" s="3"/>
      <c r="G47" s="3">
        <v>74667</v>
      </c>
      <c r="H47" s="3">
        <v>78987</v>
      </c>
      <c r="I47" s="3"/>
      <c r="J47" s="177">
        <v>76827</v>
      </c>
      <c r="K47" s="178">
        <v>3054.7012947258854</v>
      </c>
      <c r="M47" s="57">
        <f t="shared" si="4"/>
        <v>0.71232876712328763</v>
      </c>
      <c r="N47" s="163">
        <f t="shared" si="5"/>
        <v>98.436478984351979</v>
      </c>
      <c r="O47" s="164">
        <f t="shared" si="3"/>
        <v>3.9139109922521693</v>
      </c>
    </row>
    <row r="48" spans="1:15" x14ac:dyDescent="0.2">
      <c r="B48" s="176">
        <v>80</v>
      </c>
      <c r="C48" s="3">
        <v>69422</v>
      </c>
      <c r="D48" s="3">
        <v>149435</v>
      </c>
      <c r="E48" s="3">
        <v>153782</v>
      </c>
      <c r="F48" s="3"/>
      <c r="G48" s="3">
        <v>80013</v>
      </c>
      <c r="H48" s="3">
        <v>84360</v>
      </c>
      <c r="I48" s="3"/>
      <c r="J48" s="177">
        <v>82186.5</v>
      </c>
      <c r="K48" s="178">
        <v>3073.7931778179222</v>
      </c>
      <c r="M48" s="57">
        <f t="shared" si="4"/>
        <v>0.8</v>
      </c>
      <c r="N48" s="163">
        <f t="shared" si="5"/>
        <v>105.30346987449001</v>
      </c>
      <c r="O48" s="164">
        <f t="shared" si="3"/>
        <v>3.9383729359537449</v>
      </c>
    </row>
    <row r="49" spans="2:15" x14ac:dyDescent="0.2">
      <c r="B49" s="176">
        <v>88.311688311688314</v>
      </c>
      <c r="C49" s="3">
        <v>78263</v>
      </c>
      <c r="D49" s="3">
        <v>153307</v>
      </c>
      <c r="E49" s="3">
        <v>160734</v>
      </c>
      <c r="F49" s="3"/>
      <c r="G49" s="3">
        <v>75044</v>
      </c>
      <c r="H49" s="3">
        <v>82471</v>
      </c>
      <c r="I49" s="3"/>
      <c r="J49" s="177">
        <v>78757.5</v>
      </c>
      <c r="K49" s="178">
        <v>5251.6820638724885</v>
      </c>
      <c r="M49" s="57">
        <f t="shared" si="4"/>
        <v>0.88311688311688319</v>
      </c>
      <c r="N49" s="163">
        <f t="shared" si="5"/>
        <v>100.90997948130347</v>
      </c>
      <c r="O49" s="164">
        <f t="shared" si="3"/>
        <v>6.7288465137631617</v>
      </c>
    </row>
    <row r="50" spans="2:15" x14ac:dyDescent="0.2">
      <c r="B50" s="176">
        <v>96.202531645569621</v>
      </c>
      <c r="C50" s="3">
        <v>86778</v>
      </c>
      <c r="D50" s="3">
        <v>153814</v>
      </c>
      <c r="E50" s="3">
        <v>167452</v>
      </c>
      <c r="F50" s="3"/>
      <c r="G50" s="3">
        <v>67036</v>
      </c>
      <c r="H50" s="3">
        <v>80674</v>
      </c>
      <c r="I50" s="3"/>
      <c r="J50" s="177">
        <v>73855</v>
      </c>
      <c r="K50" s="178">
        <v>9643.5222818221355</v>
      </c>
      <c r="M50" s="57">
        <f t="shared" si="4"/>
        <v>0.96202531645569622</v>
      </c>
      <c r="N50" s="163">
        <f t="shared" si="5"/>
        <v>94.628531055349228</v>
      </c>
      <c r="O50" s="164">
        <f t="shared" si="3"/>
        <v>12.355999563040529</v>
      </c>
    </row>
    <row r="51" spans="2:15" x14ac:dyDescent="0.2">
      <c r="B51" s="176">
        <v>110.8433734939759</v>
      </c>
      <c r="C51" s="3">
        <v>101745</v>
      </c>
      <c r="D51" s="3">
        <v>176655</v>
      </c>
      <c r="E51" s="3">
        <v>175534</v>
      </c>
      <c r="F51" s="3"/>
      <c r="G51" s="3">
        <v>74910</v>
      </c>
      <c r="H51" s="3">
        <v>73789</v>
      </c>
      <c r="I51" s="3"/>
      <c r="J51" s="177">
        <v>74349.5</v>
      </c>
      <c r="K51" s="178">
        <v>792.66670171011981</v>
      </c>
      <c r="M51" s="57">
        <f t="shared" si="4"/>
        <v>1.1084337349397591</v>
      </c>
      <c r="N51" s="163">
        <f t="shared" si="5"/>
        <v>95.262121314734117</v>
      </c>
      <c r="O51" s="164">
        <f t="shared" si="3"/>
        <v>1.015623662572843</v>
      </c>
    </row>
    <row r="52" spans="2:15" x14ac:dyDescent="0.2">
      <c r="B52" s="176">
        <v>124.13793103448276</v>
      </c>
      <c r="C52" s="3">
        <v>119231</v>
      </c>
      <c r="D52" s="3">
        <v>193745</v>
      </c>
      <c r="E52" s="3">
        <v>188542</v>
      </c>
      <c r="F52" s="3"/>
      <c r="G52" s="3">
        <v>74514</v>
      </c>
      <c r="H52" s="3">
        <v>69311</v>
      </c>
      <c r="I52" s="3"/>
      <c r="J52" s="177">
        <v>71912.5</v>
      </c>
      <c r="K52" s="178">
        <v>3679.0765825136068</v>
      </c>
      <c r="M52" s="57">
        <f t="shared" si="4"/>
        <v>1.2413793103448276</v>
      </c>
      <c r="N52" s="163">
        <f t="shared" si="5"/>
        <v>92.139655263933406</v>
      </c>
      <c r="O52" s="164">
        <f t="shared" si="3"/>
        <v>4.713907151085194</v>
      </c>
    </row>
    <row r="53" spans="2:15" x14ac:dyDescent="0.2">
      <c r="B53" s="176">
        <v>136.26373626373626</v>
      </c>
      <c r="C53" s="3">
        <v>122214</v>
      </c>
      <c r="D53" s="3">
        <v>218817</v>
      </c>
      <c r="E53" s="3">
        <v>190023</v>
      </c>
      <c r="F53" s="3"/>
      <c r="G53" s="3">
        <v>96603</v>
      </c>
      <c r="H53" s="3">
        <v>67809</v>
      </c>
      <c r="I53" s="3"/>
      <c r="J53" s="177">
        <v>82206</v>
      </c>
      <c r="K53" s="178">
        <v>20360.432657485449</v>
      </c>
      <c r="M53" s="57">
        <f t="shared" si="4"/>
        <v>1.3626373626373627</v>
      </c>
      <c r="N53" s="163">
        <f t="shared" si="5"/>
        <v>105.32845472799457</v>
      </c>
      <c r="O53" s="164">
        <f t="shared" si="3"/>
        <v>26.087303960858556</v>
      </c>
    </row>
    <row r="54" spans="2:15" ht="16" thickBot="1" x14ac:dyDescent="0.25">
      <c r="B54" s="179">
        <v>152.57731958762886</v>
      </c>
      <c r="C54" s="22">
        <v>133928</v>
      </c>
      <c r="D54" s="22">
        <v>215047</v>
      </c>
      <c r="E54" s="22">
        <v>218937</v>
      </c>
      <c r="F54" s="22"/>
      <c r="G54" s="22">
        <v>81119</v>
      </c>
      <c r="H54" s="22">
        <v>85009</v>
      </c>
      <c r="I54" s="22"/>
      <c r="J54" s="180">
        <v>83064</v>
      </c>
      <c r="K54" s="181">
        <v>2750.64537881567</v>
      </c>
      <c r="M54" s="61">
        <f t="shared" si="4"/>
        <v>1.5257731958762886</v>
      </c>
      <c r="N54" s="166">
        <f t="shared" si="5"/>
        <v>106.42778828219524</v>
      </c>
      <c r="O54" s="167">
        <f t="shared" si="3"/>
        <v>3.524331888856699</v>
      </c>
    </row>
    <row r="55" spans="2:15" x14ac:dyDescent="0.2">
      <c r="B55" s="182"/>
      <c r="J55" s="183"/>
      <c r="K55" s="183"/>
    </row>
    <row r="56" spans="2:15" ht="16" thickBot="1" x14ac:dyDescent="0.25">
      <c r="B56" t="s">
        <v>76</v>
      </c>
      <c r="E56" s="1" t="s">
        <v>77</v>
      </c>
    </row>
    <row r="57" spans="2:15" x14ac:dyDescent="0.2">
      <c r="B57" s="105"/>
      <c r="C57" s="106"/>
      <c r="D57" s="106"/>
      <c r="E57" s="106"/>
      <c r="F57" s="106"/>
      <c r="G57" s="106" t="s">
        <v>8</v>
      </c>
      <c r="H57" s="106" t="s">
        <v>8</v>
      </c>
      <c r="I57" s="106"/>
      <c r="J57" s="106"/>
      <c r="K57" s="113"/>
      <c r="M57" s="55"/>
      <c r="N57" s="154" t="s">
        <v>67</v>
      </c>
      <c r="O57" s="17"/>
    </row>
    <row r="58" spans="2:15" x14ac:dyDescent="0.2">
      <c r="B58" s="107"/>
      <c r="C58" s="4" t="s">
        <v>3</v>
      </c>
      <c r="D58" s="4" t="s">
        <v>5</v>
      </c>
      <c r="E58" s="4" t="s">
        <v>5</v>
      </c>
      <c r="F58" s="4"/>
      <c r="G58" s="4" t="s">
        <v>9</v>
      </c>
      <c r="H58" s="4" t="s">
        <v>9</v>
      </c>
      <c r="I58" s="4"/>
      <c r="J58" s="4"/>
      <c r="K58" s="114"/>
      <c r="M58" s="57"/>
      <c r="N58" s="155" t="s">
        <v>74</v>
      </c>
      <c r="O58" s="21"/>
    </row>
    <row r="59" spans="2:15" x14ac:dyDescent="0.2">
      <c r="B59" s="107"/>
      <c r="C59" s="3" t="s">
        <v>4</v>
      </c>
      <c r="D59" s="3" t="s">
        <v>6</v>
      </c>
      <c r="E59" s="3" t="s">
        <v>6</v>
      </c>
      <c r="F59" s="4"/>
      <c r="G59" s="4" t="s">
        <v>10</v>
      </c>
      <c r="H59" s="4" t="s">
        <v>10</v>
      </c>
      <c r="I59" s="4"/>
      <c r="J59" s="4" t="s">
        <v>41</v>
      </c>
      <c r="K59" s="114" t="s">
        <v>11</v>
      </c>
      <c r="M59" s="57"/>
      <c r="N59" s="170">
        <f>AVERAGE(J72:J78)</f>
        <v>94681.5</v>
      </c>
      <c r="O59" s="21" t="s">
        <v>11</v>
      </c>
    </row>
    <row r="60" spans="2:15" ht="16" thickBot="1" x14ac:dyDescent="0.25">
      <c r="B60" s="107" t="s">
        <v>75</v>
      </c>
      <c r="C60" s="4" t="s">
        <v>7</v>
      </c>
      <c r="D60" s="4" t="s">
        <v>1</v>
      </c>
      <c r="E60" s="3" t="s">
        <v>2</v>
      </c>
      <c r="F60" s="161"/>
      <c r="G60" s="4" t="s">
        <v>1</v>
      </c>
      <c r="H60" s="4" t="s">
        <v>2</v>
      </c>
      <c r="I60" s="4"/>
      <c r="J60" s="3"/>
      <c r="K60" s="114" t="s">
        <v>12</v>
      </c>
      <c r="M60" s="61"/>
      <c r="N60" s="160" t="s">
        <v>71</v>
      </c>
      <c r="O60" s="23" t="s">
        <v>78</v>
      </c>
    </row>
    <row r="61" spans="2:15" x14ac:dyDescent="0.2">
      <c r="B61" s="171">
        <v>0</v>
      </c>
      <c r="C61" s="16">
        <v>70376</v>
      </c>
      <c r="D61" s="16">
        <v>72436</v>
      </c>
      <c r="E61" s="16">
        <v>73322</v>
      </c>
      <c r="F61" s="16"/>
      <c r="G61" s="16">
        <v>2060</v>
      </c>
      <c r="H61" s="16">
        <v>2946</v>
      </c>
      <c r="I61" s="16"/>
      <c r="J61" s="172">
        <v>2503</v>
      </c>
      <c r="K61" s="173">
        <v>626.49660813128105</v>
      </c>
      <c r="M61" s="55">
        <f>B61/20</f>
        <v>0</v>
      </c>
      <c r="N61" s="174">
        <f>100*J61/$N$59</f>
        <v>2.6435998584728799</v>
      </c>
      <c r="O61" s="175">
        <f>100*K61/$N$59</f>
        <v>0.66168851162189135</v>
      </c>
    </row>
    <row r="62" spans="2:15" x14ac:dyDescent="0.2">
      <c r="B62" s="176">
        <v>1.3114754098360655</v>
      </c>
      <c r="C62" s="3">
        <v>71479</v>
      </c>
      <c r="D62" s="3">
        <v>93566</v>
      </c>
      <c r="E62" s="3">
        <v>97431</v>
      </c>
      <c r="F62" s="3"/>
      <c r="G62" s="3">
        <v>22087</v>
      </c>
      <c r="H62" s="3">
        <v>25952</v>
      </c>
      <c r="I62" s="3"/>
      <c r="J62" s="177">
        <v>24019.5</v>
      </c>
      <c r="K62" s="178">
        <v>2732.9677092860061</v>
      </c>
      <c r="M62" s="57">
        <f t="shared" ref="M62:M78" si="6">B62/20</f>
        <v>6.5573770491803268E-2</v>
      </c>
      <c r="N62" s="163">
        <f>100*J62/$N$59</f>
        <v>25.368736236751637</v>
      </c>
      <c r="O62" s="164">
        <f t="shared" ref="O62:O78" si="7">100*K62/$N$59</f>
        <v>2.8864854372670545</v>
      </c>
    </row>
    <row r="63" spans="2:15" x14ac:dyDescent="0.2">
      <c r="B63" s="176">
        <v>2.5806451612903225</v>
      </c>
      <c r="C63" s="3">
        <v>70565</v>
      </c>
      <c r="D63" s="3">
        <v>94988</v>
      </c>
      <c r="E63" s="3">
        <v>88532</v>
      </c>
      <c r="F63" s="3"/>
      <c r="G63" s="3">
        <v>24423</v>
      </c>
      <c r="H63" s="3">
        <v>17967</v>
      </c>
      <c r="I63" s="3"/>
      <c r="J63" s="177">
        <v>21195</v>
      </c>
      <c r="K63" s="178">
        <v>4565.0813793403504</v>
      </c>
      <c r="M63" s="57">
        <f t="shared" si="6"/>
        <v>0.12903225806451613</v>
      </c>
      <c r="N63" s="163">
        <f t="shared" ref="N63:N78" si="8">100*J63/$N$59</f>
        <v>22.385576907843664</v>
      </c>
      <c r="O63" s="164">
        <f t="shared" si="7"/>
        <v>4.8215135790416825</v>
      </c>
    </row>
    <row r="64" spans="2:15" x14ac:dyDescent="0.2">
      <c r="B64" s="176">
        <v>3.8095238095238093</v>
      </c>
      <c r="C64" s="3">
        <v>76467</v>
      </c>
      <c r="D64" s="3">
        <v>103367</v>
      </c>
      <c r="E64" s="3">
        <v>127317</v>
      </c>
      <c r="F64" s="3"/>
      <c r="G64" s="3">
        <v>26900</v>
      </c>
      <c r="H64" s="3">
        <v>50850</v>
      </c>
      <c r="I64" s="3"/>
      <c r="J64" s="177">
        <v>38875</v>
      </c>
      <c r="K64" s="178">
        <v>16935.207409417813</v>
      </c>
      <c r="M64" s="57">
        <f t="shared" si="6"/>
        <v>0.19047619047619047</v>
      </c>
      <c r="N64" s="163">
        <f t="shared" si="8"/>
        <v>41.058707350432769</v>
      </c>
      <c r="O64" s="164">
        <f t="shared" si="7"/>
        <v>17.886500963142549</v>
      </c>
    </row>
    <row r="65" spans="2:15" x14ac:dyDescent="0.2">
      <c r="B65" s="176">
        <v>5</v>
      </c>
      <c r="C65" s="3">
        <v>74527</v>
      </c>
      <c r="D65" s="3">
        <v>146732</v>
      </c>
      <c r="E65" s="3">
        <v>152498</v>
      </c>
      <c r="F65" s="3"/>
      <c r="G65" s="3">
        <v>72205</v>
      </c>
      <c r="H65" s="3">
        <v>77971</v>
      </c>
      <c r="I65" s="3"/>
      <c r="J65" s="177">
        <v>75088</v>
      </c>
      <c r="K65" s="178">
        <v>4077.177700321633</v>
      </c>
      <c r="M65" s="57">
        <f t="shared" si="6"/>
        <v>0.25</v>
      </c>
      <c r="N65" s="163">
        <f t="shared" si="8"/>
        <v>79.305883409113719</v>
      </c>
      <c r="O65" s="164">
        <f t="shared" si="7"/>
        <v>4.3062031128801648</v>
      </c>
    </row>
    <row r="66" spans="2:15" x14ac:dyDescent="0.2">
      <c r="B66" s="176">
        <v>6.1538461538461542</v>
      </c>
      <c r="C66" s="3">
        <v>75558</v>
      </c>
      <c r="D66" s="3">
        <v>126753</v>
      </c>
      <c r="E66" s="3">
        <v>148563</v>
      </c>
      <c r="F66" s="3"/>
      <c r="G66" s="3">
        <v>51195</v>
      </c>
      <c r="H66" s="3">
        <v>73005</v>
      </c>
      <c r="I66" s="3"/>
      <c r="J66" s="177">
        <v>62100</v>
      </c>
      <c r="K66" s="178">
        <v>15421.998897678601</v>
      </c>
      <c r="M66" s="57">
        <f t="shared" si="6"/>
        <v>0.30769230769230771</v>
      </c>
      <c r="N66" s="163">
        <f t="shared" si="8"/>
        <v>65.588314507057873</v>
      </c>
      <c r="O66" s="164">
        <f t="shared" si="7"/>
        <v>16.288291691279291</v>
      </c>
    </row>
    <row r="67" spans="2:15" x14ac:dyDescent="0.2">
      <c r="B67" s="176">
        <v>7.2727272727272725</v>
      </c>
      <c r="C67" s="3">
        <v>77273</v>
      </c>
      <c r="D67" s="3">
        <v>147670</v>
      </c>
      <c r="E67" s="3">
        <v>166453</v>
      </c>
      <c r="F67" s="3"/>
      <c r="G67" s="3">
        <v>70397</v>
      </c>
      <c r="H67" s="3">
        <v>89180</v>
      </c>
      <c r="I67" s="3"/>
      <c r="J67" s="177">
        <v>79788.5</v>
      </c>
      <c r="K67" s="178">
        <v>13281.586671026922</v>
      </c>
      <c r="M67" s="57">
        <f t="shared" si="6"/>
        <v>0.36363636363636365</v>
      </c>
      <c r="N67" s="163">
        <f t="shared" si="8"/>
        <v>84.270422416205918</v>
      </c>
      <c r="O67" s="164">
        <f t="shared" si="7"/>
        <v>14.027647081031587</v>
      </c>
    </row>
    <row r="68" spans="2:15" x14ac:dyDescent="0.2">
      <c r="B68" s="176">
        <v>8.3582089552238799</v>
      </c>
      <c r="C68" s="3">
        <v>78426</v>
      </c>
      <c r="D68" s="3">
        <v>167876</v>
      </c>
      <c r="E68" s="3">
        <v>155432</v>
      </c>
      <c r="F68" s="3"/>
      <c r="G68" s="3">
        <v>89450</v>
      </c>
      <c r="H68" s="3">
        <v>77006</v>
      </c>
      <c r="I68" s="3"/>
      <c r="J68" s="177">
        <v>83228</v>
      </c>
      <c r="K68" s="178">
        <v>8799.2367850853971</v>
      </c>
      <c r="M68" s="57">
        <f t="shared" si="6"/>
        <v>0.41791044776119401</v>
      </c>
      <c r="N68" s="163">
        <f t="shared" si="8"/>
        <v>87.903127854966385</v>
      </c>
      <c r="O68" s="164">
        <f t="shared" si="7"/>
        <v>9.2935122332085953</v>
      </c>
    </row>
    <row r="69" spans="2:15" x14ac:dyDescent="0.2">
      <c r="B69" s="176">
        <v>10.434782608695652</v>
      </c>
      <c r="C69" s="3">
        <v>89675</v>
      </c>
      <c r="D69" s="3">
        <v>164557</v>
      </c>
      <c r="E69" s="3">
        <v>163131</v>
      </c>
      <c r="F69" s="3"/>
      <c r="G69" s="3">
        <v>74882</v>
      </c>
      <c r="H69" s="3">
        <v>73456</v>
      </c>
      <c r="I69" s="3"/>
      <c r="J69" s="177">
        <v>74169</v>
      </c>
      <c r="K69" s="178">
        <v>1008.3342699720167</v>
      </c>
      <c r="M69" s="57">
        <f t="shared" si="6"/>
        <v>0.52173913043478259</v>
      </c>
      <c r="N69" s="163">
        <f t="shared" si="8"/>
        <v>78.335260848212158</v>
      </c>
      <c r="O69" s="164">
        <f t="shared" si="7"/>
        <v>1.0649749634004708</v>
      </c>
    </row>
    <row r="70" spans="2:15" x14ac:dyDescent="0.2">
      <c r="B70" s="176">
        <v>12.394366197183098</v>
      </c>
      <c r="C70" s="3">
        <v>81689</v>
      </c>
      <c r="D70" s="3">
        <v>160141</v>
      </c>
      <c r="E70" s="3">
        <v>158542</v>
      </c>
      <c r="F70" s="3"/>
      <c r="G70" s="3">
        <v>78452</v>
      </c>
      <c r="H70" s="3">
        <v>76853</v>
      </c>
      <c r="I70" s="3"/>
      <c r="J70" s="177">
        <v>77652.5</v>
      </c>
      <c r="K70" s="178">
        <v>1130.6637431172894</v>
      </c>
      <c r="M70" s="57">
        <f t="shared" si="6"/>
        <v>0.61971830985915488</v>
      </c>
      <c r="N70" s="163">
        <f t="shared" si="8"/>
        <v>82.01443787857184</v>
      </c>
      <c r="O70" s="164">
        <f t="shared" si="7"/>
        <v>1.1941759933221268</v>
      </c>
    </row>
    <row r="71" spans="2:15" x14ac:dyDescent="0.2">
      <c r="B71" s="176">
        <v>14.246575342465754</v>
      </c>
      <c r="C71" s="3">
        <v>89948</v>
      </c>
      <c r="D71" s="3">
        <v>164518</v>
      </c>
      <c r="E71" s="3">
        <v>175656</v>
      </c>
      <c r="F71" s="3"/>
      <c r="G71" s="3">
        <v>74570</v>
      </c>
      <c r="H71" s="3">
        <v>85708</v>
      </c>
      <c r="I71" s="3"/>
      <c r="J71" s="177">
        <v>80139</v>
      </c>
      <c r="K71" s="178">
        <v>7875.7553288557665</v>
      </c>
      <c r="M71" s="57">
        <f t="shared" si="6"/>
        <v>0.71232876712328763</v>
      </c>
      <c r="N71" s="163">
        <f t="shared" si="8"/>
        <v>84.64061089019502</v>
      </c>
      <c r="O71" s="164">
        <f t="shared" si="7"/>
        <v>8.3181564813144764</v>
      </c>
    </row>
    <row r="72" spans="2:15" x14ac:dyDescent="0.2">
      <c r="B72" s="176">
        <v>16</v>
      </c>
      <c r="C72" s="3">
        <v>83459</v>
      </c>
      <c r="D72" s="3">
        <v>167812</v>
      </c>
      <c r="E72" s="3">
        <v>193549</v>
      </c>
      <c r="F72" s="3"/>
      <c r="G72" s="3">
        <v>84353</v>
      </c>
      <c r="H72" s="3">
        <v>110090</v>
      </c>
      <c r="I72" s="3"/>
      <c r="J72" s="177">
        <v>97221.5</v>
      </c>
      <c r="K72" s="178">
        <v>18198.807227398174</v>
      </c>
      <c r="M72" s="57">
        <f t="shared" si="6"/>
        <v>0.8</v>
      </c>
      <c r="N72" s="163">
        <f t="shared" si="8"/>
        <v>102.68267824231766</v>
      </c>
      <c r="O72" s="164">
        <f t="shared" si="7"/>
        <v>19.221080387824625</v>
      </c>
    </row>
    <row r="73" spans="2:15" x14ac:dyDescent="0.2">
      <c r="B73" s="176">
        <v>17.662337662337663</v>
      </c>
      <c r="C73" s="3">
        <v>89451</v>
      </c>
      <c r="D73" s="3">
        <v>199849</v>
      </c>
      <c r="E73" s="3">
        <v>211909</v>
      </c>
      <c r="F73" s="3"/>
      <c r="G73" s="3">
        <v>110398</v>
      </c>
      <c r="H73" s="3">
        <v>122458</v>
      </c>
      <c r="I73" s="3"/>
      <c r="J73" s="177">
        <v>116428</v>
      </c>
      <c r="K73" s="178">
        <v>8527.7077811097624</v>
      </c>
      <c r="M73" s="57">
        <f t="shared" si="6"/>
        <v>0.88311688311688319</v>
      </c>
      <c r="N73" s="163">
        <f t="shared" si="8"/>
        <v>122.96805606163822</v>
      </c>
      <c r="O73" s="164">
        <f t="shared" si="7"/>
        <v>9.0067307563882721</v>
      </c>
    </row>
    <row r="74" spans="2:15" x14ac:dyDescent="0.2">
      <c r="B74" s="176">
        <v>19.240506329113924</v>
      </c>
      <c r="C74" s="3">
        <v>85238</v>
      </c>
      <c r="D74" s="3">
        <v>173438</v>
      </c>
      <c r="E74" s="3">
        <v>194448</v>
      </c>
      <c r="F74" s="3"/>
      <c r="G74" s="3">
        <v>88200</v>
      </c>
      <c r="H74" s="3">
        <v>109210</v>
      </c>
      <c r="I74" s="3"/>
      <c r="J74" s="177">
        <v>98705</v>
      </c>
      <c r="K74" s="178">
        <v>14856.313472729364</v>
      </c>
      <c r="M74" s="57">
        <f t="shared" si="6"/>
        <v>0.96202531645569622</v>
      </c>
      <c r="N74" s="163">
        <f t="shared" si="8"/>
        <v>104.24951019998628</v>
      </c>
      <c r="O74" s="164">
        <f t="shared" si="7"/>
        <v>15.69083028123695</v>
      </c>
    </row>
    <row r="75" spans="2:15" x14ac:dyDescent="0.2">
      <c r="B75" s="176">
        <v>22.168674698795179</v>
      </c>
      <c r="C75" s="3">
        <v>86436</v>
      </c>
      <c r="D75" s="3">
        <v>175406</v>
      </c>
      <c r="E75" s="3">
        <v>195456</v>
      </c>
      <c r="F75" s="3"/>
      <c r="G75" s="3">
        <v>88970</v>
      </c>
      <c r="H75" s="3">
        <v>109020</v>
      </c>
      <c r="I75" s="3"/>
      <c r="J75" s="177">
        <v>98995</v>
      </c>
      <c r="K75" s="178">
        <v>14177.490962790278</v>
      </c>
      <c r="M75" s="57">
        <f t="shared" si="6"/>
        <v>1.1084337349397591</v>
      </c>
      <c r="N75" s="163">
        <f t="shared" si="8"/>
        <v>104.55580023552648</v>
      </c>
      <c r="O75" s="164">
        <f t="shared" si="7"/>
        <v>14.973876589186144</v>
      </c>
    </row>
    <row r="76" spans="2:15" x14ac:dyDescent="0.2">
      <c r="B76" s="176">
        <v>24.827586206896552</v>
      </c>
      <c r="C76" s="3">
        <v>86562</v>
      </c>
      <c r="D76" s="3">
        <v>165955</v>
      </c>
      <c r="E76" s="3">
        <v>190489</v>
      </c>
      <c r="F76" s="3"/>
      <c r="G76" s="3">
        <v>79393</v>
      </c>
      <c r="H76" s="3">
        <v>103927</v>
      </c>
      <c r="I76" s="3"/>
      <c r="J76" s="177">
        <v>91660</v>
      </c>
      <c r="K76" s="178">
        <v>17348.157769630758</v>
      </c>
      <c r="M76" s="57">
        <f t="shared" si="6"/>
        <v>1.2413793103448276</v>
      </c>
      <c r="N76" s="163">
        <f t="shared" si="8"/>
        <v>96.808774681431956</v>
      </c>
      <c r="O76" s="164">
        <f t="shared" si="7"/>
        <v>18.322647792473461</v>
      </c>
    </row>
    <row r="77" spans="2:15" x14ac:dyDescent="0.2">
      <c r="B77" s="176">
        <v>27.252747252747252</v>
      </c>
      <c r="C77" s="3">
        <v>96546</v>
      </c>
      <c r="D77" s="3">
        <v>163995</v>
      </c>
      <c r="E77" s="3">
        <v>184846</v>
      </c>
      <c r="F77" s="3"/>
      <c r="G77" s="3">
        <v>67449</v>
      </c>
      <c r="H77" s="3">
        <v>88300</v>
      </c>
      <c r="I77" s="3"/>
      <c r="J77" s="177">
        <v>77874.5</v>
      </c>
      <c r="K77" s="178">
        <v>14743.883494520702</v>
      </c>
      <c r="M77" s="57">
        <f t="shared" si="6"/>
        <v>1.3626373626373627</v>
      </c>
      <c r="N77" s="163">
        <f t="shared" si="8"/>
        <v>82.248908181640559</v>
      </c>
      <c r="O77" s="164">
        <f t="shared" si="7"/>
        <v>15.572084825991036</v>
      </c>
    </row>
    <row r="78" spans="2:15" ht="16" thickBot="1" x14ac:dyDescent="0.25">
      <c r="B78" s="179">
        <v>30.515463917525775</v>
      </c>
      <c r="C78" s="22">
        <v>99654</v>
      </c>
      <c r="D78" s="22">
        <v>179549</v>
      </c>
      <c r="E78" s="22">
        <v>183532</v>
      </c>
      <c r="F78" s="22"/>
      <c r="G78" s="22">
        <v>79895</v>
      </c>
      <c r="H78" s="22">
        <v>83878</v>
      </c>
      <c r="I78" s="22"/>
      <c r="J78" s="180">
        <v>81886.5</v>
      </c>
      <c r="K78" s="181">
        <v>2816.4063094660187</v>
      </c>
      <c r="M78" s="61">
        <f t="shared" si="6"/>
        <v>1.5257731958762888</v>
      </c>
      <c r="N78" s="166">
        <f t="shared" si="8"/>
        <v>86.486272397458848</v>
      </c>
      <c r="O78" s="167">
        <f t="shared" si="7"/>
        <v>2.9746109952482995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22"/>
  <sheetViews>
    <sheetView topLeftCell="A4" workbookViewId="0">
      <selection activeCell="F6" sqref="F6:F16"/>
    </sheetView>
  </sheetViews>
  <sheetFormatPr baseColWidth="10" defaultColWidth="8.83203125" defaultRowHeight="15" x14ac:dyDescent="0.2"/>
  <cols>
    <col min="1" max="1" width="25.5" customWidth="1"/>
    <col min="2" max="2" width="11.83203125" customWidth="1"/>
    <col min="3" max="4" width="13.5" customWidth="1"/>
    <col min="5" max="5" width="15.1640625" customWidth="1"/>
    <col min="6" max="6" width="12.5" customWidth="1"/>
    <col min="7" max="7" width="14.83203125" customWidth="1"/>
  </cols>
  <sheetData>
    <row r="1" spans="1:6" ht="16" thickBot="1" x14ac:dyDescent="0.25"/>
    <row r="2" spans="1:6" ht="16" x14ac:dyDescent="0.2">
      <c r="A2" s="97"/>
      <c r="B2" s="97" t="s">
        <v>8</v>
      </c>
      <c r="C2" s="24"/>
      <c r="D2" s="24"/>
      <c r="E2" s="98"/>
    </row>
    <row r="3" spans="1:6" ht="16" x14ac:dyDescent="0.2">
      <c r="A3" s="99"/>
      <c r="B3" s="99" t="s">
        <v>7</v>
      </c>
      <c r="C3" s="25"/>
      <c r="D3" s="100"/>
      <c r="E3" s="101"/>
    </row>
    <row r="4" spans="1:6" ht="17" thickBot="1" x14ac:dyDescent="0.25">
      <c r="A4" s="99" t="s">
        <v>23</v>
      </c>
      <c r="B4" s="43" t="s">
        <v>1</v>
      </c>
      <c r="C4" s="102" t="s">
        <v>2</v>
      </c>
      <c r="D4" s="28" t="s">
        <v>41</v>
      </c>
      <c r="E4" s="44" t="s">
        <v>60</v>
      </c>
    </row>
    <row r="5" spans="1:6" ht="16" x14ac:dyDescent="0.2">
      <c r="A5" s="103">
        <v>0</v>
      </c>
      <c r="B5" s="97">
        <v>17000</v>
      </c>
      <c r="C5" s="24">
        <v>17500</v>
      </c>
      <c r="D5" s="25">
        <v>17250</v>
      </c>
      <c r="E5" s="135">
        <v>353.55339059327378</v>
      </c>
      <c r="F5" t="e">
        <f>LOG(A5:A16)</f>
        <v>#NUM!</v>
      </c>
    </row>
    <row r="6" spans="1:6" ht="16" x14ac:dyDescent="0.2">
      <c r="A6" s="104">
        <v>1</v>
      </c>
      <c r="B6" s="99">
        <v>16980</v>
      </c>
      <c r="C6" s="25">
        <v>17570</v>
      </c>
      <c r="D6" s="25">
        <v>17275</v>
      </c>
      <c r="E6" s="136">
        <v>417.19300090006305</v>
      </c>
      <c r="F6">
        <f t="shared" ref="F6:F16" si="0">LOG(A6:A17)</f>
        <v>0</v>
      </c>
    </row>
    <row r="7" spans="1:6" ht="16" x14ac:dyDescent="0.2">
      <c r="A7" s="104">
        <f>25</f>
        <v>25</v>
      </c>
      <c r="B7" s="99">
        <v>16560</v>
      </c>
      <c r="C7" s="25">
        <v>15340</v>
      </c>
      <c r="D7" s="25">
        <v>15950</v>
      </c>
      <c r="E7" s="136">
        <v>862.67027304758801</v>
      </c>
      <c r="F7">
        <f t="shared" si="0"/>
        <v>1.3979400086720377</v>
      </c>
    </row>
    <row r="8" spans="1:6" ht="16" x14ac:dyDescent="0.2">
      <c r="A8" s="104">
        <f>A7+25</f>
        <v>50</v>
      </c>
      <c r="B8" s="99">
        <v>14290</v>
      </c>
      <c r="C8" s="25">
        <v>14490</v>
      </c>
      <c r="D8" s="25">
        <v>14390</v>
      </c>
      <c r="E8" s="136">
        <v>141.42135623730951</v>
      </c>
      <c r="F8">
        <f t="shared" si="0"/>
        <v>1.6989700043360187</v>
      </c>
    </row>
    <row r="9" spans="1:6" ht="16" x14ac:dyDescent="0.2">
      <c r="A9" s="104">
        <v>100</v>
      </c>
      <c r="B9" s="99">
        <v>14420</v>
      </c>
      <c r="C9" s="25">
        <v>15110</v>
      </c>
      <c r="D9" s="25">
        <v>14765</v>
      </c>
      <c r="E9" s="136">
        <v>487.90367901871781</v>
      </c>
      <c r="F9">
        <f t="shared" si="0"/>
        <v>2</v>
      </c>
    </row>
    <row r="10" spans="1:6" ht="16" x14ac:dyDescent="0.2">
      <c r="A10" s="104">
        <v>250</v>
      </c>
      <c r="B10" s="99">
        <v>13400</v>
      </c>
      <c r="C10" s="25">
        <v>14460</v>
      </c>
      <c r="D10" s="25">
        <v>13930</v>
      </c>
      <c r="E10" s="136">
        <v>749.5331880577404</v>
      </c>
      <c r="F10">
        <f t="shared" si="0"/>
        <v>2.3979400086720375</v>
      </c>
    </row>
    <row r="11" spans="1:6" ht="16" x14ac:dyDescent="0.2">
      <c r="A11" s="104">
        <v>500</v>
      </c>
      <c r="B11" s="99">
        <v>12910</v>
      </c>
      <c r="C11" s="25">
        <v>13790</v>
      </c>
      <c r="D11" s="25">
        <v>13350</v>
      </c>
      <c r="E11" s="136">
        <v>622.25396744416184</v>
      </c>
      <c r="F11">
        <f t="shared" si="0"/>
        <v>2.6989700043360187</v>
      </c>
    </row>
    <row r="12" spans="1:6" ht="16" x14ac:dyDescent="0.2">
      <c r="A12" s="104">
        <v>750</v>
      </c>
      <c r="B12" s="99">
        <v>11820</v>
      </c>
      <c r="C12" s="25">
        <v>12160</v>
      </c>
      <c r="D12" s="25">
        <v>11990</v>
      </c>
      <c r="E12" s="136">
        <v>240.41630560342617</v>
      </c>
      <c r="F12">
        <f t="shared" si="0"/>
        <v>2.8750612633917001</v>
      </c>
    </row>
    <row r="13" spans="1:6" ht="16" x14ac:dyDescent="0.2">
      <c r="A13" s="104">
        <v>1000</v>
      </c>
      <c r="B13" s="99">
        <v>11510</v>
      </c>
      <c r="C13" s="25">
        <v>10750</v>
      </c>
      <c r="D13" s="25">
        <v>11130</v>
      </c>
      <c r="E13" s="136">
        <v>537.40115370177614</v>
      </c>
      <c r="F13">
        <f t="shared" si="0"/>
        <v>3</v>
      </c>
    </row>
    <row r="14" spans="1:6" ht="16" x14ac:dyDescent="0.2">
      <c r="A14" s="104">
        <v>2000</v>
      </c>
      <c r="B14" s="99">
        <v>11660</v>
      </c>
      <c r="C14" s="25">
        <v>11650</v>
      </c>
      <c r="D14" s="25">
        <v>11655</v>
      </c>
      <c r="E14" s="136">
        <v>7.0710678118654755</v>
      </c>
      <c r="F14">
        <f t="shared" si="0"/>
        <v>3.3010299956639813</v>
      </c>
    </row>
    <row r="15" spans="1:6" ht="16" x14ac:dyDescent="0.2">
      <c r="A15" s="104">
        <v>2500</v>
      </c>
      <c r="B15" s="99">
        <v>11080</v>
      </c>
      <c r="C15" s="25">
        <v>11430</v>
      </c>
      <c r="D15" s="25">
        <v>11255</v>
      </c>
      <c r="E15" s="136">
        <v>247.48737341529164</v>
      </c>
      <c r="F15">
        <f t="shared" si="0"/>
        <v>3.3979400086720375</v>
      </c>
    </row>
    <row r="16" spans="1:6" ht="17" thickBot="1" x14ac:dyDescent="0.25">
      <c r="A16" s="51">
        <v>100000</v>
      </c>
      <c r="B16" s="26">
        <v>9570</v>
      </c>
      <c r="C16" s="27">
        <v>9240</v>
      </c>
      <c r="D16" s="28">
        <v>9405</v>
      </c>
      <c r="E16" s="137">
        <v>233.34523779156069</v>
      </c>
      <c r="F16">
        <f t="shared" si="0"/>
        <v>5</v>
      </c>
    </row>
    <row r="20" spans="6:10" x14ac:dyDescent="0.2">
      <c r="F20" s="1"/>
      <c r="G20" s="1"/>
      <c r="H20" s="1"/>
      <c r="I20" s="1"/>
      <c r="J20" s="1"/>
    </row>
    <row r="21" spans="6:10" x14ac:dyDescent="0.2">
      <c r="F21" s="1"/>
      <c r="G21" s="1"/>
      <c r="H21" s="1"/>
      <c r="I21" s="1"/>
      <c r="J21" s="1"/>
    </row>
    <row r="22" spans="6:10" x14ac:dyDescent="0.2">
      <c r="F22" s="1"/>
      <c r="G22" s="1"/>
      <c r="H22" s="1"/>
      <c r="I22" s="1"/>
      <c r="J22" s="1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41"/>
  <sheetViews>
    <sheetView zoomScale="68" zoomScaleNormal="68" workbookViewId="0">
      <selection activeCell="E5" sqref="E5:E10"/>
    </sheetView>
  </sheetViews>
  <sheetFormatPr baseColWidth="10" defaultColWidth="8.83203125" defaultRowHeight="15" x14ac:dyDescent="0.2"/>
  <cols>
    <col min="1" max="1" width="13.1640625" customWidth="1"/>
    <col min="2" max="2" width="18" customWidth="1"/>
    <col min="3" max="3" width="22" customWidth="1"/>
    <col min="4" max="4" width="18.5" customWidth="1"/>
    <col min="5" max="5" width="25.1640625" customWidth="1"/>
  </cols>
  <sheetData>
    <row r="1" spans="1:5" ht="16" thickBot="1" x14ac:dyDescent="0.25"/>
    <row r="2" spans="1:5" ht="21" x14ac:dyDescent="0.25">
      <c r="A2" s="10"/>
      <c r="B2" s="34" t="s">
        <v>13</v>
      </c>
      <c r="C2" s="15"/>
      <c r="D2" s="15"/>
      <c r="E2" s="68"/>
    </row>
    <row r="3" spans="1:5" ht="21" x14ac:dyDescent="0.25">
      <c r="A3" s="10"/>
      <c r="B3" s="35" t="s">
        <v>44</v>
      </c>
      <c r="C3" s="20"/>
      <c r="D3" s="19" t="s">
        <v>41</v>
      </c>
      <c r="E3" s="36"/>
    </row>
    <row r="4" spans="1:5" ht="22" thickBot="1" x14ac:dyDescent="0.3">
      <c r="A4" s="8" t="s">
        <v>59</v>
      </c>
      <c r="B4" s="18" t="s">
        <v>1</v>
      </c>
      <c r="C4" s="19" t="s">
        <v>2</v>
      </c>
      <c r="D4" s="20"/>
      <c r="E4" s="71" t="s">
        <v>14</v>
      </c>
    </row>
    <row r="5" spans="1:5" ht="21" x14ac:dyDescent="0.25">
      <c r="A5" s="132">
        <v>37</v>
      </c>
      <c r="B5" s="124" t="s">
        <v>61</v>
      </c>
      <c r="C5" s="125" t="s">
        <v>61</v>
      </c>
      <c r="D5" s="125">
        <v>0</v>
      </c>
      <c r="E5" s="108">
        <v>0.01</v>
      </c>
    </row>
    <row r="6" spans="1:5" ht="21" x14ac:dyDescent="0.25">
      <c r="A6" s="133">
        <v>50</v>
      </c>
      <c r="B6" s="126">
        <v>1.1818666426340738</v>
      </c>
      <c r="C6" s="111">
        <v>1.278933204015096</v>
      </c>
      <c r="D6" s="111">
        <v>1.230399923324585</v>
      </c>
      <c r="E6" s="109">
        <v>6.8636423778981048E-2</v>
      </c>
    </row>
    <row r="7" spans="1:5" ht="21" x14ac:dyDescent="0.25">
      <c r="A7" s="133">
        <v>60</v>
      </c>
      <c r="B7" s="126">
        <v>3.0165332921346035</v>
      </c>
      <c r="C7" s="111">
        <v>2.6581332651774088</v>
      </c>
      <c r="D7" s="111">
        <v>2.8373332786560059</v>
      </c>
      <c r="E7" s="109">
        <v>0.25342708943887382</v>
      </c>
    </row>
    <row r="8" spans="1:5" ht="21" x14ac:dyDescent="0.25">
      <c r="A8" s="133">
        <v>70</v>
      </c>
      <c r="B8" s="126">
        <v>3.9125335979461666</v>
      </c>
      <c r="C8" s="111">
        <v>3.9242668120066315</v>
      </c>
      <c r="D8" s="111">
        <v>3.9184002049763991</v>
      </c>
      <c r="E8" s="109">
        <v>8.2966352272680795E-3</v>
      </c>
    </row>
    <row r="9" spans="1:5" ht="21" x14ac:dyDescent="0.25">
      <c r="A9" s="133">
        <v>80</v>
      </c>
      <c r="B9" s="126">
        <v>2.9471999772389732</v>
      </c>
      <c r="C9" s="111">
        <v>2.89600006421407</v>
      </c>
      <c r="D9" s="111">
        <v>2.9216000207265216</v>
      </c>
      <c r="E9" s="109">
        <v>3.6203805696070512E-2</v>
      </c>
    </row>
    <row r="10" spans="1:5" ht="22" thickBot="1" x14ac:dyDescent="0.3">
      <c r="A10" s="134">
        <v>90</v>
      </c>
      <c r="B10" s="127">
        <v>0.45226668993631997</v>
      </c>
      <c r="C10" s="128">
        <v>0.48960001945495601</v>
      </c>
      <c r="D10" s="128">
        <v>0.47093335469563802</v>
      </c>
      <c r="E10" s="110">
        <v>2.6398650466899456E-2</v>
      </c>
    </row>
    <row r="24" spans="3:5" x14ac:dyDescent="0.2">
      <c r="C24" s="1"/>
      <c r="D24" s="1"/>
      <c r="E24" s="1"/>
    </row>
    <row r="25" spans="3:5" x14ac:dyDescent="0.2">
      <c r="C25" s="1"/>
      <c r="D25" s="1"/>
      <c r="E25" s="1"/>
    </row>
    <row r="26" spans="3:5" x14ac:dyDescent="0.2">
      <c r="C26" s="1"/>
      <c r="D26" s="1"/>
      <c r="E26" s="1"/>
    </row>
    <row r="27" spans="3:5" x14ac:dyDescent="0.2">
      <c r="C27" s="1"/>
      <c r="D27" s="1"/>
      <c r="E27" s="1"/>
    </row>
    <row r="28" spans="3:5" x14ac:dyDescent="0.2">
      <c r="C28" s="1"/>
      <c r="D28" s="1"/>
      <c r="E28" s="1"/>
    </row>
    <row r="29" spans="3:5" x14ac:dyDescent="0.2">
      <c r="C29" s="1"/>
      <c r="D29" s="1"/>
      <c r="E29" s="1"/>
    </row>
    <row r="30" spans="3:5" x14ac:dyDescent="0.2">
      <c r="C30" s="1"/>
      <c r="D30" s="1"/>
      <c r="E30" s="1"/>
    </row>
    <row r="33" spans="3:25" x14ac:dyDescent="0.2">
      <c r="C33" s="1"/>
      <c r="D33" s="1"/>
      <c r="E33" s="1"/>
      <c r="F33" s="1"/>
      <c r="G33" s="1"/>
      <c r="H33" s="1"/>
      <c r="I33" s="1"/>
      <c r="J33" s="1"/>
      <c r="K33" s="1"/>
      <c r="L33" s="4"/>
      <c r="M33" s="4"/>
      <c r="N33" s="4"/>
      <c r="O33" s="4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3:25" x14ac:dyDescent="0.2">
      <c r="C34" s="1"/>
      <c r="D34" s="1"/>
      <c r="E34" s="1"/>
      <c r="F34" s="1"/>
      <c r="G34" s="1"/>
      <c r="H34" s="1"/>
      <c r="I34" s="1"/>
      <c r="J34" s="1"/>
      <c r="K34" s="1"/>
      <c r="L34" s="112"/>
      <c r="M34" s="112"/>
      <c r="N34" s="4"/>
      <c r="O34" s="4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3:25" x14ac:dyDescent="0.2">
      <c r="C35" s="1"/>
      <c r="D35" s="1"/>
      <c r="E35" s="1"/>
      <c r="F35" s="1"/>
      <c r="G35" s="1"/>
      <c r="H35" s="1"/>
      <c r="I35" s="1"/>
      <c r="J35" s="1"/>
      <c r="K35" s="1"/>
      <c r="L35" s="4"/>
      <c r="M35" s="4"/>
      <c r="N35" s="4"/>
      <c r="O35" s="4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3:25" x14ac:dyDescent="0.2">
      <c r="C36" s="1"/>
      <c r="D36" s="1"/>
      <c r="E36" s="1"/>
      <c r="F36" s="1"/>
      <c r="G36" s="1"/>
      <c r="H36" s="1"/>
      <c r="I36" s="1"/>
      <c r="J36" s="1"/>
      <c r="K36" s="1"/>
      <c r="L36" s="4"/>
      <c r="M36" s="4"/>
      <c r="N36" s="4"/>
      <c r="O36" s="4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3:25" x14ac:dyDescent="0.2">
      <c r="C37" s="1"/>
      <c r="D37" s="1"/>
      <c r="E37" s="1"/>
      <c r="F37" s="1"/>
      <c r="G37" s="1"/>
      <c r="H37" s="1"/>
      <c r="I37" s="1"/>
      <c r="J37" s="1"/>
      <c r="K37" s="1"/>
      <c r="L37" s="4"/>
      <c r="M37" s="4"/>
      <c r="N37" s="4"/>
      <c r="O37" s="4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3:25" x14ac:dyDescent="0.2">
      <c r="C38" s="1"/>
      <c r="D38" s="1"/>
      <c r="E38" s="1"/>
      <c r="F38" s="1"/>
      <c r="G38" s="1"/>
      <c r="H38" s="1"/>
      <c r="I38" s="1"/>
      <c r="J38" s="1"/>
      <c r="K38" s="1"/>
      <c r="L38" s="4"/>
      <c r="M38" s="4"/>
      <c r="N38" s="4"/>
      <c r="O38" s="4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3:25" x14ac:dyDescent="0.2">
      <c r="C39" s="1"/>
      <c r="D39" s="1"/>
      <c r="E39" s="1"/>
      <c r="F39" s="1"/>
      <c r="G39" s="1"/>
      <c r="H39" s="1"/>
      <c r="I39" s="1"/>
      <c r="J39" s="1"/>
      <c r="K39" s="1"/>
      <c r="L39" s="4"/>
      <c r="M39" s="4"/>
      <c r="N39" s="4"/>
      <c r="O39" s="4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3:25" x14ac:dyDescent="0.2">
      <c r="C40" s="1"/>
      <c r="D40" s="1"/>
      <c r="E40" s="1"/>
      <c r="F40" s="1"/>
      <c r="G40" s="1"/>
      <c r="H40" s="1"/>
      <c r="I40" s="1"/>
      <c r="J40" s="1"/>
      <c r="K40" s="1"/>
      <c r="L40" s="4"/>
      <c r="M40" s="4"/>
      <c r="N40" s="4"/>
      <c r="O40" s="4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3:25" x14ac:dyDescent="0.2">
      <c r="C41" s="1"/>
      <c r="D41" s="1"/>
      <c r="E41" s="1"/>
      <c r="F41" s="1"/>
      <c r="G41" s="1"/>
      <c r="H41" s="1"/>
      <c r="I41" s="1"/>
      <c r="J41" s="1"/>
      <c r="K41" s="1"/>
      <c r="L41" s="4"/>
      <c r="M41" s="4"/>
      <c r="N41" s="4"/>
      <c r="O41" s="4"/>
      <c r="P41" s="1"/>
      <c r="Q41" s="1"/>
      <c r="R41" s="1"/>
      <c r="S41" s="1"/>
      <c r="T41" s="1"/>
      <c r="U41" s="1"/>
      <c r="V41" s="1"/>
      <c r="W41" s="1"/>
      <c r="X41" s="1"/>
      <c r="Y41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21"/>
  <sheetViews>
    <sheetView zoomScale="68" zoomScaleNormal="68" workbookViewId="0">
      <selection activeCell="E5" sqref="E5:E10"/>
    </sheetView>
  </sheetViews>
  <sheetFormatPr baseColWidth="10" defaultColWidth="8.83203125" defaultRowHeight="15" x14ac:dyDescent="0.2"/>
  <cols>
    <col min="1" max="1" width="15.83203125" customWidth="1"/>
    <col min="2" max="2" width="20.33203125" customWidth="1"/>
    <col min="3" max="3" width="26.33203125" customWidth="1"/>
    <col min="4" max="4" width="17.5" customWidth="1"/>
    <col min="5" max="5" width="27.33203125" customWidth="1"/>
  </cols>
  <sheetData>
    <row r="1" spans="1:20" ht="17.25" customHeight="1" thickBot="1" x14ac:dyDescent="0.25"/>
    <row r="2" spans="1:20" ht="24" customHeight="1" x14ac:dyDescent="0.25">
      <c r="B2" s="34" t="s">
        <v>13</v>
      </c>
      <c r="C2" s="16"/>
      <c r="D2" s="16"/>
      <c r="E2" s="17"/>
    </row>
    <row r="3" spans="1:20" ht="21" x14ac:dyDescent="0.25">
      <c r="A3" s="10"/>
      <c r="B3" s="35" t="s">
        <v>44</v>
      </c>
      <c r="C3" s="20"/>
      <c r="D3" s="19" t="s">
        <v>41</v>
      </c>
      <c r="E3" s="36"/>
    </row>
    <row r="4" spans="1:20" ht="22" thickBot="1" x14ac:dyDescent="0.3">
      <c r="A4" s="8" t="s">
        <v>17</v>
      </c>
      <c r="B4" s="37" t="s">
        <v>1</v>
      </c>
      <c r="C4" s="38" t="s">
        <v>2</v>
      </c>
      <c r="D4" s="39"/>
      <c r="E4" s="40" t="s">
        <v>14</v>
      </c>
    </row>
    <row r="5" spans="1:20" ht="21" x14ac:dyDescent="0.25">
      <c r="A5" s="31">
        <v>3</v>
      </c>
      <c r="B5" s="115">
        <v>0.22159996509551999</v>
      </c>
      <c r="C5" s="116">
        <v>0.10639998197555542</v>
      </c>
      <c r="D5" s="116">
        <v>0.16400000000000001</v>
      </c>
      <c r="E5" s="117">
        <v>8.1458689256702813E-2</v>
      </c>
      <c r="F5" s="1"/>
      <c r="G5" s="1"/>
    </row>
    <row r="6" spans="1:20" ht="21" x14ac:dyDescent="0.25">
      <c r="A6" s="32">
        <v>6</v>
      </c>
      <c r="B6" s="118">
        <v>0.31279998898506162</v>
      </c>
      <c r="C6" s="119">
        <v>1.0939999806880951</v>
      </c>
      <c r="D6" s="119">
        <v>0.70299999999999996</v>
      </c>
      <c r="E6" s="120">
        <v>0.55239181159608974</v>
      </c>
      <c r="F6" s="1"/>
      <c r="G6" s="1"/>
    </row>
    <row r="7" spans="1:20" ht="21" x14ac:dyDescent="0.25">
      <c r="A7" s="32">
        <v>7</v>
      </c>
      <c r="B7" s="118">
        <v>3.5611999022960661</v>
      </c>
      <c r="C7" s="119">
        <v>3.4579998540878298</v>
      </c>
      <c r="D7" s="119">
        <v>3.51</v>
      </c>
      <c r="E7" s="120">
        <v>7.2973453906822472E-2</v>
      </c>
      <c r="F7" s="1"/>
      <c r="G7" s="1"/>
    </row>
    <row r="8" spans="1:20" ht="21" x14ac:dyDescent="0.25">
      <c r="A8" s="32">
        <v>8</v>
      </c>
      <c r="B8" s="118">
        <v>4.0291998672485345</v>
      </c>
      <c r="C8" s="119">
        <v>3.9499999570846556</v>
      </c>
      <c r="D8" s="119">
        <v>3.99</v>
      </c>
      <c r="E8" s="120">
        <v>5.6002793546244177E-2</v>
      </c>
      <c r="F8" s="1"/>
      <c r="G8" s="1"/>
    </row>
    <row r="9" spans="1:20" ht="21" x14ac:dyDescent="0.25">
      <c r="A9" s="32">
        <v>9</v>
      </c>
      <c r="B9" s="118">
        <v>0.52879997968673709</v>
      </c>
      <c r="C9" s="119">
        <v>1.177999972105026</v>
      </c>
      <c r="D9" s="119">
        <v>0.85299999999999998</v>
      </c>
      <c r="E9" s="120">
        <v>0.45905371698522751</v>
      </c>
      <c r="F9" s="1"/>
      <c r="G9" s="1"/>
    </row>
    <row r="10" spans="1:20" ht="22" thickBot="1" x14ac:dyDescent="0.3">
      <c r="A10" s="33">
        <v>10</v>
      </c>
      <c r="B10" s="121">
        <v>0.13400009155273437</v>
      </c>
      <c r="C10" s="122">
        <v>7.2799949645996093E-2</v>
      </c>
      <c r="D10" s="122">
        <v>0.10299999999999999</v>
      </c>
      <c r="E10" s="123">
        <v>4.3275035351833642E-2</v>
      </c>
      <c r="F10" s="1"/>
      <c r="G10" s="1"/>
    </row>
    <row r="11" spans="1:20" x14ac:dyDescent="0.2">
      <c r="C11" s="1"/>
      <c r="D11" s="1"/>
      <c r="E11" s="1"/>
      <c r="F11" s="1"/>
      <c r="G11" s="1"/>
    </row>
    <row r="14" spans="1:20" x14ac:dyDescent="0.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x14ac:dyDescent="0.2">
      <c r="B15" s="1"/>
      <c r="C15" s="1"/>
      <c r="D15" s="1"/>
      <c r="E15" s="1"/>
      <c r="F15" s="1"/>
      <c r="G15" s="1"/>
      <c r="H15" s="1"/>
      <c r="I15" s="1"/>
      <c r="J15" s="1"/>
      <c r="K15" s="5"/>
      <c r="L15" s="5"/>
      <c r="M15" s="5"/>
      <c r="N15" s="1"/>
      <c r="O15" s="1"/>
      <c r="P15" s="1"/>
      <c r="Q15" s="1"/>
      <c r="R15" s="1"/>
      <c r="S15" s="1"/>
      <c r="T15" s="1"/>
    </row>
    <row r="16" spans="1:20" x14ac:dyDescent="0.2">
      <c r="B16" s="1"/>
      <c r="C16" s="1"/>
      <c r="D16" s="6"/>
      <c r="E16" s="1"/>
      <c r="F16" s="1"/>
      <c r="G16" s="1"/>
      <c r="H16" s="1"/>
      <c r="I16" s="1"/>
      <c r="J16" s="1"/>
      <c r="K16" s="5"/>
      <c r="L16" s="5"/>
      <c r="M16" s="5"/>
      <c r="N16" s="1"/>
      <c r="O16" s="1"/>
      <c r="P16" s="1"/>
      <c r="Q16" s="1"/>
      <c r="R16" s="1"/>
      <c r="S16" s="1"/>
      <c r="T16" s="1"/>
    </row>
    <row r="17" spans="2:20" x14ac:dyDescent="0.2">
      <c r="B17" s="1"/>
      <c r="C17" s="1"/>
      <c r="D17" s="6"/>
      <c r="E17" s="1"/>
      <c r="F17" s="1"/>
      <c r="G17" s="1"/>
      <c r="H17" s="1"/>
      <c r="I17" s="1"/>
      <c r="J17" s="1"/>
      <c r="K17" s="5"/>
      <c r="L17" s="5"/>
      <c r="M17" s="5"/>
      <c r="N17" s="1"/>
      <c r="O17" s="1"/>
      <c r="P17" s="1"/>
      <c r="Q17" s="1"/>
      <c r="R17" s="1"/>
      <c r="S17" s="1"/>
      <c r="T17" s="1"/>
    </row>
    <row r="18" spans="2:20" x14ac:dyDescent="0.2">
      <c r="B18" s="1"/>
      <c r="C18" s="1"/>
      <c r="D18" s="6"/>
      <c r="E18" s="1"/>
      <c r="F18" s="1"/>
      <c r="G18" s="1"/>
      <c r="H18" s="1"/>
      <c r="I18" s="1"/>
      <c r="J18" s="1"/>
      <c r="K18" s="5"/>
      <c r="L18" s="5"/>
      <c r="M18" s="5"/>
      <c r="N18" s="1"/>
      <c r="O18" s="1"/>
      <c r="P18" s="1"/>
      <c r="Q18" s="1"/>
      <c r="R18" s="1"/>
      <c r="S18" s="1"/>
      <c r="T18" s="1"/>
    </row>
    <row r="19" spans="2:20" x14ac:dyDescent="0.2">
      <c r="B19" s="1"/>
      <c r="C19" s="1"/>
      <c r="D19" s="6"/>
      <c r="E19" s="1"/>
      <c r="F19" s="1"/>
      <c r="G19" s="1"/>
      <c r="H19" s="1"/>
      <c r="I19" s="1"/>
      <c r="J19" s="1"/>
      <c r="K19" s="5"/>
      <c r="L19" s="5"/>
      <c r="M19" s="5"/>
      <c r="N19" s="1"/>
      <c r="O19" s="1"/>
      <c r="P19" s="1"/>
      <c r="Q19" s="1"/>
      <c r="R19" s="1"/>
      <c r="S19" s="1"/>
      <c r="T19" s="1"/>
    </row>
    <row r="20" spans="2:20" x14ac:dyDescent="0.2">
      <c r="B20" s="1"/>
      <c r="C20" s="1"/>
      <c r="D20" s="6"/>
      <c r="E20" s="1"/>
      <c r="F20" s="1"/>
      <c r="G20" s="1"/>
      <c r="H20" s="1"/>
      <c r="I20" s="1"/>
      <c r="J20" s="1"/>
      <c r="K20" s="5"/>
      <c r="L20" s="5"/>
      <c r="M20" s="5"/>
      <c r="N20" s="1"/>
      <c r="O20" s="1"/>
      <c r="P20" s="1"/>
      <c r="Q20" s="1"/>
      <c r="R20" s="1"/>
      <c r="S20" s="1"/>
      <c r="T20" s="1"/>
    </row>
    <row r="21" spans="2:20" x14ac:dyDescent="0.2">
      <c r="B21" s="1"/>
      <c r="C21" s="1"/>
      <c r="D21" s="6"/>
      <c r="E21" s="1"/>
      <c r="F21" s="1"/>
      <c r="G21" s="1"/>
      <c r="H21" s="1"/>
      <c r="I21" s="1"/>
      <c r="J21" s="1"/>
      <c r="K21" s="5"/>
      <c r="L21" s="5"/>
      <c r="M21" s="5"/>
      <c r="N21" s="1"/>
      <c r="O21" s="1"/>
      <c r="P21" s="1"/>
      <c r="Q21" s="1"/>
      <c r="R21" s="1"/>
      <c r="S21" s="1"/>
      <c r="T21" s="1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42"/>
  <sheetViews>
    <sheetView zoomScale="62" zoomScaleNormal="62" workbookViewId="0">
      <selection activeCell="E5" sqref="E5:E12"/>
    </sheetView>
  </sheetViews>
  <sheetFormatPr baseColWidth="10" defaultColWidth="8.83203125" defaultRowHeight="15" x14ac:dyDescent="0.2"/>
  <cols>
    <col min="1" max="1" width="20" customWidth="1"/>
    <col min="2" max="2" width="28" customWidth="1"/>
    <col min="3" max="3" width="25" customWidth="1"/>
    <col min="4" max="4" width="17.6640625" customWidth="1"/>
    <col min="5" max="5" width="25.5" customWidth="1"/>
  </cols>
  <sheetData>
    <row r="1" spans="1:25" ht="16" thickBot="1" x14ac:dyDescent="0.25"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21" x14ac:dyDescent="0.25">
      <c r="A2" s="10"/>
      <c r="B2" s="34" t="s">
        <v>13</v>
      </c>
      <c r="C2" s="52"/>
      <c r="D2" s="52"/>
      <c r="E2" s="90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21" x14ac:dyDescent="0.25">
      <c r="A3" s="7" t="s">
        <v>42</v>
      </c>
      <c r="B3" s="53" t="s">
        <v>37</v>
      </c>
      <c r="C3" s="54"/>
      <c r="D3" s="54"/>
      <c r="E3" s="9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22" thickBot="1" x14ac:dyDescent="0.3">
      <c r="A4" s="7" t="s">
        <v>38</v>
      </c>
      <c r="B4" s="129" t="s">
        <v>39</v>
      </c>
      <c r="C4" s="130" t="s">
        <v>40</v>
      </c>
      <c r="D4" s="130" t="s">
        <v>43</v>
      </c>
      <c r="E4" s="131" t="s">
        <v>45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21" x14ac:dyDescent="0.25">
      <c r="A5" s="93">
        <f>A6/2</f>
        <v>3.125E-2</v>
      </c>
      <c r="B5" s="124">
        <v>0.74761904761904763</v>
      </c>
      <c r="C5" s="125">
        <v>0</v>
      </c>
      <c r="D5" s="125">
        <v>0.37380952380952381</v>
      </c>
      <c r="E5" s="108">
        <v>0.52864649831565702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21" x14ac:dyDescent="0.25">
      <c r="A6" s="94">
        <f>A7/2</f>
        <v>6.25E-2</v>
      </c>
      <c r="B6" s="126">
        <v>0.98571428571428521</v>
      </c>
      <c r="C6" s="111">
        <v>9.0476190476189933E-2</v>
      </c>
      <c r="D6" s="111">
        <v>0.53809523809523752</v>
      </c>
      <c r="E6" s="109">
        <v>0.63302892791938548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21" x14ac:dyDescent="0.25">
      <c r="A7" s="94">
        <f>A8/2</f>
        <v>0.125</v>
      </c>
      <c r="B7" s="126">
        <v>1.7714285714285711</v>
      </c>
      <c r="C7" s="111">
        <v>0.47142857142857192</v>
      </c>
      <c r="D7" s="111">
        <v>1.1214285714285714</v>
      </c>
      <c r="E7" s="109">
        <v>0.91923881554251141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21" x14ac:dyDescent="0.25">
      <c r="A8" s="94">
        <f>A9/2</f>
        <v>0.25</v>
      </c>
      <c r="B8" s="126">
        <v>2.7476190476190472</v>
      </c>
      <c r="C8" s="111">
        <v>1.447619047619048</v>
      </c>
      <c r="D8" s="111">
        <v>2.0976190476190477</v>
      </c>
      <c r="E8" s="109">
        <v>0.91923881554251119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21" x14ac:dyDescent="0.25">
      <c r="A9" s="94">
        <f>A10/2</f>
        <v>0.5</v>
      </c>
      <c r="B9" s="126">
        <v>3.509523809523809</v>
      </c>
      <c r="C9" s="111">
        <v>2.9952380952380957</v>
      </c>
      <c r="D9" s="111">
        <v>3.2523809523809524</v>
      </c>
      <c r="E9" s="109">
        <v>0.36365491603879518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21" x14ac:dyDescent="0.25">
      <c r="A10" s="94">
        <v>1</v>
      </c>
      <c r="B10" s="126">
        <v>5.3428571428571416</v>
      </c>
      <c r="C10" s="111">
        <v>4.8523809523809529</v>
      </c>
      <c r="D10" s="111">
        <v>5.0976190476190473</v>
      </c>
      <c r="E10" s="109">
        <v>0.34681904029625776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21" x14ac:dyDescent="0.25">
      <c r="A11" s="94">
        <v>2</v>
      </c>
      <c r="B11" s="126">
        <v>7.0333333333333332</v>
      </c>
      <c r="C11" s="111">
        <v>5.4952380952380961</v>
      </c>
      <c r="D11" s="111">
        <v>6.2642857142857142</v>
      </c>
      <c r="E11" s="109">
        <v>1.0875975729678835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22" thickBot="1" x14ac:dyDescent="0.3">
      <c r="A12" s="95">
        <v>5</v>
      </c>
      <c r="B12" s="127">
        <v>7.3666666666666689</v>
      </c>
      <c r="C12" s="128">
        <v>6.9476190476190478</v>
      </c>
      <c r="D12" s="128">
        <v>7.1571428571428584</v>
      </c>
      <c r="E12" s="110">
        <v>0.29631141306864994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x14ac:dyDescent="0.2"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x14ac:dyDescent="0.2"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x14ac:dyDescent="0.2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x14ac:dyDescent="0.2"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x14ac:dyDescent="0.2"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x14ac:dyDescent="0.2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x14ac:dyDescent="0.2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x14ac:dyDescent="0.2"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x14ac:dyDescent="0.2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3" spans="1:25" x14ac:dyDescent="0.2">
      <c r="A23" s="1"/>
      <c r="B23" s="1"/>
      <c r="C23" s="1"/>
      <c r="D23" s="1"/>
      <c r="E23" s="1"/>
      <c r="F23" s="1"/>
      <c r="G23" s="1"/>
    </row>
    <row r="24" spans="1:25" x14ac:dyDescent="0.2">
      <c r="A24" s="1"/>
      <c r="B24" s="1"/>
      <c r="C24" s="1"/>
      <c r="D24" s="1"/>
      <c r="E24" s="1"/>
      <c r="F24" s="1"/>
      <c r="G24" s="1"/>
    </row>
    <row r="25" spans="1:25" x14ac:dyDescent="0.2">
      <c r="A25" s="1"/>
      <c r="B25" s="1"/>
      <c r="C25" s="1"/>
      <c r="D25" s="1"/>
      <c r="E25" s="1"/>
      <c r="F25" s="1"/>
      <c r="G25" s="1"/>
    </row>
    <row r="26" spans="1:25" x14ac:dyDescent="0.2">
      <c r="A26" s="1"/>
      <c r="B26" s="1"/>
      <c r="C26" s="1"/>
      <c r="D26" s="1"/>
      <c r="E26" s="1"/>
      <c r="F26" s="1"/>
      <c r="G26" s="1"/>
    </row>
    <row r="27" spans="1:25" x14ac:dyDescent="0.2">
      <c r="A27" s="1"/>
      <c r="B27" s="1"/>
      <c r="C27" s="1"/>
      <c r="D27" s="1"/>
      <c r="E27" s="1"/>
      <c r="F27" s="1"/>
      <c r="G27" s="1"/>
    </row>
    <row r="28" spans="1:25" x14ac:dyDescent="0.2">
      <c r="E28" s="1"/>
      <c r="F28" s="1"/>
      <c r="G28" s="1"/>
    </row>
    <row r="29" spans="1:25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25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5"/>
    </row>
    <row r="31" spans="1:25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5"/>
    </row>
    <row r="32" spans="1:25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5"/>
    </row>
    <row r="33" spans="1:18" x14ac:dyDescent="0.2">
      <c r="A33" s="5"/>
      <c r="B33" s="5"/>
      <c r="C33" s="5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5"/>
    </row>
    <row r="34" spans="1:18" x14ac:dyDescent="0.2">
      <c r="A34" s="5"/>
      <c r="B34" s="5"/>
      <c r="C34" s="5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5"/>
    </row>
    <row r="35" spans="1:18" x14ac:dyDescent="0.2">
      <c r="A35" s="5"/>
      <c r="B35" s="5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5"/>
    </row>
    <row r="36" spans="1:18" x14ac:dyDescent="0.2">
      <c r="A36" s="5"/>
      <c r="B36" s="5"/>
      <c r="C36" s="5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5"/>
    </row>
    <row r="37" spans="1:18" x14ac:dyDescent="0.2">
      <c r="A37" s="5"/>
      <c r="B37" s="5"/>
      <c r="C37" s="5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5"/>
    </row>
    <row r="38" spans="1:18" x14ac:dyDescent="0.2">
      <c r="A38" s="5"/>
      <c r="B38" s="5"/>
      <c r="C38" s="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  <row r="39" spans="1:18" x14ac:dyDescent="0.2">
      <c r="A39" s="5"/>
      <c r="B39" s="5"/>
      <c r="C39" s="5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</row>
    <row r="40" spans="1:18" x14ac:dyDescent="0.2">
      <c r="A40" s="5"/>
      <c r="B40" s="5"/>
      <c r="C40" s="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</row>
    <row r="41" spans="1:18" x14ac:dyDescent="0.2">
      <c r="A41" s="1"/>
      <c r="B41" s="1"/>
      <c r="C41" s="1"/>
      <c r="D41" s="1"/>
      <c r="E41" s="1"/>
      <c r="F41" s="1"/>
      <c r="G41" s="1"/>
    </row>
    <row r="42" spans="1:18" x14ac:dyDescent="0.2">
      <c r="A42" s="1"/>
      <c r="B42" s="1"/>
      <c r="C42" s="1"/>
      <c r="D42" s="1"/>
      <c r="E42" s="1"/>
      <c r="F42" s="1"/>
      <c r="G42" s="1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907"/>
  <sheetViews>
    <sheetView workbookViewId="0">
      <selection activeCell="C11" sqref="C11"/>
    </sheetView>
  </sheetViews>
  <sheetFormatPr baseColWidth="10" defaultColWidth="8.83203125" defaultRowHeight="15" x14ac:dyDescent="0.2"/>
  <cols>
    <col min="2" max="2" width="11.83203125" customWidth="1"/>
    <col min="3" max="3" width="11.6640625" customWidth="1"/>
    <col min="4" max="4" width="12.83203125" customWidth="1"/>
  </cols>
  <sheetData>
    <row r="1" spans="1:4" ht="16" thickBot="1" x14ac:dyDescent="0.25"/>
    <row r="2" spans="1:4" ht="16" thickBot="1" x14ac:dyDescent="0.25">
      <c r="A2" t="s">
        <v>19</v>
      </c>
      <c r="B2" s="62" t="s">
        <v>20</v>
      </c>
      <c r="C2" s="63" t="s">
        <v>21</v>
      </c>
      <c r="D2" s="64" t="s">
        <v>22</v>
      </c>
    </row>
    <row r="3" spans="1:4" x14ac:dyDescent="0.2">
      <c r="A3" s="65">
        <v>5.03</v>
      </c>
      <c r="B3" s="55">
        <v>-2.0799999999999998E-3</v>
      </c>
      <c r="C3" s="16">
        <v>-3.0599999999999998E-3</v>
      </c>
      <c r="D3" s="56">
        <v>8.3040000000000002E-4</v>
      </c>
    </row>
    <row r="4" spans="1:4" x14ac:dyDescent="0.2">
      <c r="A4" s="66">
        <v>5.07</v>
      </c>
      <c r="B4" s="57">
        <v>-1.9300000000000001E-3</v>
      </c>
      <c r="C4" s="3">
        <v>-1.6299999999999999E-3</v>
      </c>
      <c r="D4" s="58">
        <v>6.9539999999999999E-4</v>
      </c>
    </row>
    <row r="5" spans="1:4" x14ac:dyDescent="0.2">
      <c r="A5" s="66">
        <v>5.1100000000000003</v>
      </c>
      <c r="B5" s="57">
        <v>-2.14E-3</v>
      </c>
      <c r="C5" s="3">
        <v>-2.1900000000000001E-3</v>
      </c>
      <c r="D5" s="58">
        <v>7.7090000000000004E-4</v>
      </c>
    </row>
    <row r="6" spans="1:4" x14ac:dyDescent="0.2">
      <c r="A6" s="66">
        <v>5.15</v>
      </c>
      <c r="B6" s="57">
        <v>-1.99E-3</v>
      </c>
      <c r="C6" s="3">
        <v>-1.6299999999999999E-3</v>
      </c>
      <c r="D6" s="58">
        <v>7.3660000000000002E-4</v>
      </c>
    </row>
    <row r="7" spans="1:4" x14ac:dyDescent="0.2">
      <c r="A7" s="66">
        <v>5.19</v>
      </c>
      <c r="B7" s="57">
        <v>-2.0699999999999998E-3</v>
      </c>
      <c r="C7" s="3">
        <v>-1.74E-3</v>
      </c>
      <c r="D7" s="58">
        <v>7.6860000000000003E-4</v>
      </c>
    </row>
    <row r="8" spans="1:4" x14ac:dyDescent="0.2">
      <c r="A8" s="66">
        <v>5.23</v>
      </c>
      <c r="B8" s="57">
        <v>-2.0600000000000002E-3</v>
      </c>
      <c r="C8" s="3">
        <v>-1.0200000000000001E-3</v>
      </c>
      <c r="D8" s="58">
        <v>6.4740000000000002E-4</v>
      </c>
    </row>
    <row r="9" spans="1:4" x14ac:dyDescent="0.2">
      <c r="A9" s="66">
        <v>5.27</v>
      </c>
      <c r="B9" s="57">
        <v>-1.9400000000000001E-3</v>
      </c>
      <c r="C9" s="3">
        <v>-1.25E-3</v>
      </c>
      <c r="D9" s="58">
        <v>6.2679999999999995E-4</v>
      </c>
    </row>
    <row r="10" spans="1:4" x14ac:dyDescent="0.2">
      <c r="A10" s="66">
        <v>5.31</v>
      </c>
      <c r="B10" s="57">
        <v>-1.9499999999999999E-3</v>
      </c>
      <c r="C10" s="59">
        <v>-7.5569999999999999E-4</v>
      </c>
      <c r="D10" s="58">
        <v>7.1369999999999995E-4</v>
      </c>
    </row>
    <row r="11" spans="1:4" x14ac:dyDescent="0.2">
      <c r="A11" s="66">
        <v>5.35</v>
      </c>
      <c r="B11" s="57">
        <v>-2.0200000000000001E-3</v>
      </c>
      <c r="C11" s="59">
        <v>-8.3739999999999997E-4</v>
      </c>
      <c r="D11" s="58">
        <v>7.1369999999999995E-4</v>
      </c>
    </row>
    <row r="12" spans="1:4" x14ac:dyDescent="0.2">
      <c r="A12" s="66">
        <v>5.39</v>
      </c>
      <c r="B12" s="57">
        <v>-2.0999999999999999E-3</v>
      </c>
      <c r="C12" s="59">
        <v>-5.31E-4</v>
      </c>
      <c r="D12" s="58">
        <v>8.0060000000000005E-4</v>
      </c>
    </row>
    <row r="13" spans="1:4" x14ac:dyDescent="0.2">
      <c r="A13" s="66">
        <v>5.43</v>
      </c>
      <c r="B13" s="57">
        <v>-2.2200000000000002E-3</v>
      </c>
      <c r="C13" s="59">
        <v>-6.332E-4</v>
      </c>
      <c r="D13" s="58">
        <v>7.7780000000000004E-4</v>
      </c>
    </row>
    <row r="14" spans="1:4" x14ac:dyDescent="0.2">
      <c r="A14" s="66">
        <v>5.47</v>
      </c>
      <c r="B14" s="57">
        <v>-2.14E-3</v>
      </c>
      <c r="C14" s="59">
        <v>-4.0850000000000001E-4</v>
      </c>
      <c r="D14" s="58">
        <v>7.8010000000000004E-4</v>
      </c>
    </row>
    <row r="15" spans="1:4" x14ac:dyDescent="0.2">
      <c r="A15" s="66">
        <v>5.51</v>
      </c>
      <c r="B15" s="57">
        <v>-2.0500000000000002E-3</v>
      </c>
      <c r="C15" s="59">
        <v>-1.838E-4</v>
      </c>
      <c r="D15" s="58">
        <v>8.0519999999999995E-4</v>
      </c>
    </row>
    <row r="16" spans="1:4" x14ac:dyDescent="0.2">
      <c r="A16" s="66">
        <v>5.55</v>
      </c>
      <c r="B16" s="57">
        <v>-2.0799999999999998E-3</v>
      </c>
      <c r="C16" s="59">
        <v>7.1489999999999998E-4</v>
      </c>
      <c r="D16" s="58">
        <v>7.9149999999999999E-4</v>
      </c>
    </row>
    <row r="17" spans="1:4" x14ac:dyDescent="0.2">
      <c r="A17" s="66">
        <v>5.59</v>
      </c>
      <c r="B17" s="57">
        <v>-1.91E-3</v>
      </c>
      <c r="C17" s="59">
        <v>9.1909999999999995E-4</v>
      </c>
      <c r="D17" s="58">
        <v>8.5780000000000003E-4</v>
      </c>
    </row>
    <row r="18" spans="1:4" x14ac:dyDescent="0.2">
      <c r="A18" s="66">
        <v>5.63</v>
      </c>
      <c r="B18" s="57">
        <v>-1.8E-3</v>
      </c>
      <c r="C18" s="3">
        <v>1.41E-3</v>
      </c>
      <c r="D18" s="58">
        <v>9.6080000000000004E-4</v>
      </c>
    </row>
    <row r="19" spans="1:4" x14ac:dyDescent="0.2">
      <c r="A19" s="66">
        <v>5.67</v>
      </c>
      <c r="B19" s="57">
        <v>-1.91E-3</v>
      </c>
      <c r="C19" s="3">
        <v>1.9400000000000001E-3</v>
      </c>
      <c r="D19" s="21">
        <v>1.1000000000000001E-3</v>
      </c>
    </row>
    <row r="20" spans="1:4" x14ac:dyDescent="0.2">
      <c r="A20" s="66">
        <v>5.71</v>
      </c>
      <c r="B20" s="57">
        <v>-1.8600000000000001E-3</v>
      </c>
      <c r="C20" s="3">
        <v>2.2499999999999998E-3</v>
      </c>
      <c r="D20" s="21">
        <v>1.0499999999999999E-3</v>
      </c>
    </row>
    <row r="21" spans="1:4" x14ac:dyDescent="0.2">
      <c r="A21" s="66">
        <v>5.75</v>
      </c>
      <c r="B21" s="57">
        <v>-1.8E-3</v>
      </c>
      <c r="C21" s="3">
        <v>1.92E-3</v>
      </c>
      <c r="D21" s="58">
        <v>9.6310000000000005E-4</v>
      </c>
    </row>
    <row r="22" spans="1:4" x14ac:dyDescent="0.2">
      <c r="A22" s="66">
        <v>5.79</v>
      </c>
      <c r="B22" s="57">
        <v>-1.8500000000000001E-3</v>
      </c>
      <c r="C22" s="3">
        <v>2.2100000000000002E-3</v>
      </c>
      <c r="D22" s="21">
        <v>1.0200000000000001E-3</v>
      </c>
    </row>
    <row r="23" spans="1:4" x14ac:dyDescent="0.2">
      <c r="A23" s="66">
        <v>5.83</v>
      </c>
      <c r="B23" s="57">
        <v>-1.7799999999999999E-3</v>
      </c>
      <c r="C23" s="3">
        <v>2.8E-3</v>
      </c>
      <c r="D23" s="21">
        <v>1.0200000000000001E-3</v>
      </c>
    </row>
    <row r="24" spans="1:4" x14ac:dyDescent="0.2">
      <c r="A24" s="66">
        <v>5.87</v>
      </c>
      <c r="B24" s="57">
        <v>-1.8600000000000001E-3</v>
      </c>
      <c r="C24" s="3">
        <v>3.13E-3</v>
      </c>
      <c r="D24" s="21">
        <v>1.01E-3</v>
      </c>
    </row>
    <row r="25" spans="1:4" x14ac:dyDescent="0.2">
      <c r="A25" s="66">
        <v>5.91</v>
      </c>
      <c r="B25" s="57">
        <v>-1.6299999999999999E-3</v>
      </c>
      <c r="C25" s="3">
        <v>3.4499999999999999E-3</v>
      </c>
      <c r="D25" s="21">
        <v>1.1199999999999999E-3</v>
      </c>
    </row>
    <row r="26" spans="1:4" x14ac:dyDescent="0.2">
      <c r="A26" s="66">
        <v>5.95</v>
      </c>
      <c r="B26" s="57">
        <v>-1.48E-3</v>
      </c>
      <c r="C26" s="3">
        <v>5.13E-3</v>
      </c>
      <c r="D26" s="58">
        <v>8.7379999999999999E-4</v>
      </c>
    </row>
    <row r="27" spans="1:4" x14ac:dyDescent="0.2">
      <c r="A27" s="66">
        <v>5.99</v>
      </c>
      <c r="B27" s="57">
        <v>-1.6000000000000001E-3</v>
      </c>
      <c r="C27" s="3">
        <v>4.4099999999999999E-3</v>
      </c>
      <c r="D27" s="58">
        <v>9.3099999999999997E-4</v>
      </c>
    </row>
    <row r="28" spans="1:4" x14ac:dyDescent="0.2">
      <c r="A28" s="66">
        <v>6.03</v>
      </c>
      <c r="B28" s="57">
        <v>-1.65E-3</v>
      </c>
      <c r="C28" s="3">
        <v>5.11E-3</v>
      </c>
      <c r="D28" s="58">
        <v>9.2190000000000002E-4</v>
      </c>
    </row>
    <row r="29" spans="1:4" x14ac:dyDescent="0.2">
      <c r="A29" s="66">
        <v>6.07</v>
      </c>
      <c r="B29" s="57">
        <v>-1.56E-3</v>
      </c>
      <c r="C29" s="3">
        <v>6.0000000000000001E-3</v>
      </c>
      <c r="D29" s="21">
        <v>1.0200000000000001E-3</v>
      </c>
    </row>
    <row r="30" spans="1:4" x14ac:dyDescent="0.2">
      <c r="A30" s="66">
        <v>6.11</v>
      </c>
      <c r="B30" s="57">
        <v>-1.3500000000000001E-3</v>
      </c>
      <c r="C30" s="3">
        <v>7.43E-3</v>
      </c>
      <c r="D30" s="21">
        <v>1.0499999999999999E-3</v>
      </c>
    </row>
    <row r="31" spans="1:4" x14ac:dyDescent="0.2">
      <c r="A31" s="66">
        <v>6.15</v>
      </c>
      <c r="B31" s="57">
        <v>-1.41E-3</v>
      </c>
      <c r="C31" s="3">
        <v>7.11E-3</v>
      </c>
      <c r="D31" s="21">
        <v>1.0300000000000001E-3</v>
      </c>
    </row>
    <row r="32" spans="1:4" x14ac:dyDescent="0.2">
      <c r="A32" s="66">
        <v>6.19</v>
      </c>
      <c r="B32" s="57">
        <v>-1.3699999999999999E-3</v>
      </c>
      <c r="C32" s="3">
        <v>8.2100000000000003E-3</v>
      </c>
      <c r="D32" s="21">
        <v>1.1100000000000001E-3</v>
      </c>
    </row>
    <row r="33" spans="1:4" x14ac:dyDescent="0.2">
      <c r="A33" s="66">
        <v>6.23</v>
      </c>
      <c r="B33" s="57">
        <v>-1.31E-3</v>
      </c>
      <c r="C33" s="3">
        <v>8.5800000000000008E-3</v>
      </c>
      <c r="D33" s="21">
        <v>1.08E-3</v>
      </c>
    </row>
    <row r="34" spans="1:4" x14ac:dyDescent="0.2">
      <c r="A34" s="66">
        <v>6.27</v>
      </c>
      <c r="B34" s="57">
        <v>-1.2999999999999999E-3</v>
      </c>
      <c r="C34" s="3">
        <v>1.0580000000000001E-2</v>
      </c>
      <c r="D34" s="21">
        <v>1.0399999999999999E-3</v>
      </c>
    </row>
    <row r="35" spans="1:4" x14ac:dyDescent="0.2">
      <c r="A35" s="66">
        <v>6.31</v>
      </c>
      <c r="B35" s="57">
        <v>-1.2800000000000001E-3</v>
      </c>
      <c r="C35" s="3">
        <v>1.038E-2</v>
      </c>
      <c r="D35" s="21">
        <v>1.0499999999999999E-3</v>
      </c>
    </row>
    <row r="36" spans="1:4" x14ac:dyDescent="0.2">
      <c r="A36" s="66">
        <v>6.35</v>
      </c>
      <c r="B36" s="57">
        <v>-1.24E-3</v>
      </c>
      <c r="C36" s="3">
        <v>9.7000000000000003E-3</v>
      </c>
      <c r="D36" s="21">
        <v>1.1299999999999999E-3</v>
      </c>
    </row>
    <row r="37" spans="1:4" x14ac:dyDescent="0.2">
      <c r="A37" s="66">
        <v>6.39</v>
      </c>
      <c r="B37" s="57">
        <v>-1.2800000000000001E-3</v>
      </c>
      <c r="C37" s="3">
        <v>9.9500000000000005E-3</v>
      </c>
      <c r="D37" s="21">
        <v>1.2600000000000001E-3</v>
      </c>
    </row>
    <row r="38" spans="1:4" x14ac:dyDescent="0.2">
      <c r="A38" s="66">
        <v>6.43</v>
      </c>
      <c r="B38" s="57">
        <v>-1.2899999999999999E-3</v>
      </c>
      <c r="C38" s="3">
        <v>9.4199999999999996E-3</v>
      </c>
      <c r="D38" s="21">
        <v>1.1000000000000001E-3</v>
      </c>
    </row>
    <row r="39" spans="1:4" x14ac:dyDescent="0.2">
      <c r="A39" s="66">
        <v>6.47</v>
      </c>
      <c r="B39" s="57">
        <v>-1.23E-3</v>
      </c>
      <c r="C39" s="3">
        <v>9.2700000000000005E-3</v>
      </c>
      <c r="D39" s="21">
        <v>1.1299999999999999E-3</v>
      </c>
    </row>
    <row r="40" spans="1:4" x14ac:dyDescent="0.2">
      <c r="A40" s="66">
        <v>6.51</v>
      </c>
      <c r="B40" s="57">
        <v>-1.3799999999999999E-3</v>
      </c>
      <c r="C40" s="3">
        <v>9.3100000000000006E-3</v>
      </c>
      <c r="D40" s="21">
        <v>1.17E-3</v>
      </c>
    </row>
    <row r="41" spans="1:4" x14ac:dyDescent="0.2">
      <c r="A41" s="66">
        <v>6.55</v>
      </c>
      <c r="B41" s="57">
        <v>-1.24E-3</v>
      </c>
      <c r="C41" s="3">
        <v>9.8200000000000006E-3</v>
      </c>
      <c r="D41" s="21">
        <v>1.01E-3</v>
      </c>
    </row>
    <row r="42" spans="1:4" x14ac:dyDescent="0.2">
      <c r="A42" s="66">
        <v>6.59</v>
      </c>
      <c r="B42" s="57">
        <v>-1.1999999999999999E-3</v>
      </c>
      <c r="C42" s="3">
        <v>1.0619999999999999E-2</v>
      </c>
      <c r="D42" s="21">
        <v>1.09E-3</v>
      </c>
    </row>
    <row r="43" spans="1:4" x14ac:dyDescent="0.2">
      <c r="A43" s="66">
        <v>6.63</v>
      </c>
      <c r="B43" s="57">
        <v>-1.15E-3</v>
      </c>
      <c r="C43" s="3">
        <v>9.7999999999999997E-3</v>
      </c>
      <c r="D43" s="21">
        <v>1.1800000000000001E-3</v>
      </c>
    </row>
    <row r="44" spans="1:4" x14ac:dyDescent="0.2">
      <c r="A44" s="66">
        <v>6.67</v>
      </c>
      <c r="B44" s="57">
        <v>-1.17E-3</v>
      </c>
      <c r="C44" s="3">
        <v>1.021E-2</v>
      </c>
      <c r="D44" s="21">
        <v>1.25E-3</v>
      </c>
    </row>
    <row r="45" spans="1:4" x14ac:dyDescent="0.2">
      <c r="A45" s="66">
        <v>6.71</v>
      </c>
      <c r="B45" s="57">
        <v>-1.1299999999999999E-3</v>
      </c>
      <c r="C45" s="3">
        <v>1.1050000000000001E-2</v>
      </c>
      <c r="D45" s="21">
        <v>1.34E-3</v>
      </c>
    </row>
    <row r="46" spans="1:4" x14ac:dyDescent="0.2">
      <c r="A46" s="66">
        <v>6.75</v>
      </c>
      <c r="B46" s="57">
        <v>-1.1900000000000001E-3</v>
      </c>
      <c r="C46" s="3">
        <v>9.3500000000000007E-3</v>
      </c>
      <c r="D46" s="21">
        <v>1.2099999999999999E-3</v>
      </c>
    </row>
    <row r="47" spans="1:4" x14ac:dyDescent="0.2">
      <c r="A47" s="66">
        <v>6.79</v>
      </c>
      <c r="B47" s="57">
        <v>-1.16E-3</v>
      </c>
      <c r="C47" s="3">
        <v>9.7599999999999996E-3</v>
      </c>
      <c r="D47" s="21">
        <v>1.2600000000000001E-3</v>
      </c>
    </row>
    <row r="48" spans="1:4" x14ac:dyDescent="0.2">
      <c r="A48" s="66">
        <v>6.83</v>
      </c>
      <c r="B48" s="57">
        <v>-1.32E-3</v>
      </c>
      <c r="C48" s="3">
        <v>1.0659999999999999E-2</v>
      </c>
      <c r="D48" s="21">
        <v>1.33E-3</v>
      </c>
    </row>
    <row r="49" spans="1:4" x14ac:dyDescent="0.2">
      <c r="A49" s="66">
        <v>6.87</v>
      </c>
      <c r="B49" s="57">
        <v>-1.2600000000000001E-3</v>
      </c>
      <c r="C49" s="3">
        <v>1.074E-2</v>
      </c>
      <c r="D49" s="21">
        <v>1.56E-3</v>
      </c>
    </row>
    <row r="50" spans="1:4" x14ac:dyDescent="0.2">
      <c r="A50" s="66">
        <v>6.91</v>
      </c>
      <c r="B50" s="57">
        <v>-1.09E-3</v>
      </c>
      <c r="C50" s="3">
        <v>1.009E-2</v>
      </c>
      <c r="D50" s="21">
        <v>1.9E-3</v>
      </c>
    </row>
    <row r="51" spans="1:4" x14ac:dyDescent="0.2">
      <c r="A51" s="66">
        <v>6.95</v>
      </c>
      <c r="B51" s="60">
        <v>-9.5370000000000003E-4</v>
      </c>
      <c r="C51" s="3">
        <v>1.107E-2</v>
      </c>
      <c r="D51" s="21">
        <v>2.5400000000000002E-3</v>
      </c>
    </row>
    <row r="52" spans="1:4" x14ac:dyDescent="0.2">
      <c r="A52" s="66">
        <v>6.99</v>
      </c>
      <c r="B52" s="60">
        <v>-9.7170000000000004E-4</v>
      </c>
      <c r="C52" s="3">
        <v>9.7199999999999995E-3</v>
      </c>
      <c r="D52" s="21">
        <v>3.3400000000000001E-3</v>
      </c>
    </row>
    <row r="53" spans="1:4" x14ac:dyDescent="0.2">
      <c r="A53" s="66">
        <v>7.03</v>
      </c>
      <c r="B53" s="60">
        <v>-7.7070000000000003E-4</v>
      </c>
      <c r="C53" s="3">
        <v>9.2899999999999996E-3</v>
      </c>
      <c r="D53" s="21">
        <v>4.5900000000000003E-3</v>
      </c>
    </row>
    <row r="54" spans="1:4" x14ac:dyDescent="0.2">
      <c r="A54" s="66">
        <v>7.07</v>
      </c>
      <c r="B54" s="60">
        <v>-5.5780000000000001E-4</v>
      </c>
      <c r="C54" s="3">
        <v>9.4199999999999996E-3</v>
      </c>
      <c r="D54" s="21">
        <v>6.3600000000000002E-3</v>
      </c>
    </row>
    <row r="55" spans="1:4" x14ac:dyDescent="0.2">
      <c r="A55" s="66">
        <v>7.11</v>
      </c>
      <c r="B55" s="60">
        <v>-2.7589999999999998E-4</v>
      </c>
      <c r="C55" s="3">
        <v>9.6799999999999994E-3</v>
      </c>
      <c r="D55" s="21">
        <v>8.26E-3</v>
      </c>
    </row>
    <row r="56" spans="1:4" x14ac:dyDescent="0.2">
      <c r="A56" s="66">
        <v>7.15</v>
      </c>
      <c r="B56" s="60">
        <v>2.1890000000000001E-4</v>
      </c>
      <c r="C56" s="3">
        <v>1.0149999999999999E-2</v>
      </c>
      <c r="D56" s="21">
        <v>1.0359999999999999E-2</v>
      </c>
    </row>
    <row r="57" spans="1:4" x14ac:dyDescent="0.2">
      <c r="A57" s="66">
        <v>7.19</v>
      </c>
      <c r="B57" s="60">
        <v>5.4279999999999997E-4</v>
      </c>
      <c r="C57" s="3">
        <v>1.056E-2</v>
      </c>
      <c r="D57" s="21">
        <v>1.2619999999999999E-2</v>
      </c>
    </row>
    <row r="58" spans="1:4" x14ac:dyDescent="0.2">
      <c r="A58" s="66">
        <v>7.23</v>
      </c>
      <c r="B58" s="60">
        <v>8.4570000000000001E-4</v>
      </c>
      <c r="C58" s="3">
        <v>1.095E-2</v>
      </c>
      <c r="D58" s="21">
        <v>1.4930000000000001E-2</v>
      </c>
    </row>
    <row r="59" spans="1:4" x14ac:dyDescent="0.2">
      <c r="A59" s="66">
        <v>7.27</v>
      </c>
      <c r="B59" s="57">
        <v>1.0499999999999999E-3</v>
      </c>
      <c r="C59" s="3">
        <v>1.095E-2</v>
      </c>
      <c r="D59" s="21">
        <v>1.7350000000000001E-2</v>
      </c>
    </row>
    <row r="60" spans="1:4" x14ac:dyDescent="0.2">
      <c r="A60" s="66">
        <v>7.31</v>
      </c>
      <c r="B60" s="57">
        <v>1.32E-3</v>
      </c>
      <c r="C60" s="3">
        <v>1.0829999999999999E-2</v>
      </c>
      <c r="D60" s="21">
        <v>1.9619999999999999E-2</v>
      </c>
    </row>
    <row r="61" spans="1:4" x14ac:dyDescent="0.2">
      <c r="A61" s="66">
        <v>7.35</v>
      </c>
      <c r="B61" s="57">
        <v>1.4499999999999999E-3</v>
      </c>
      <c r="C61" s="3">
        <v>1.0290000000000001E-2</v>
      </c>
      <c r="D61" s="21">
        <v>2.18E-2</v>
      </c>
    </row>
    <row r="62" spans="1:4" x14ac:dyDescent="0.2">
      <c r="A62" s="66">
        <v>7.39</v>
      </c>
      <c r="B62" s="57">
        <v>1.48E-3</v>
      </c>
      <c r="C62" s="3">
        <v>1.174E-2</v>
      </c>
      <c r="D62" s="21">
        <v>2.3890000000000002E-2</v>
      </c>
    </row>
    <row r="63" spans="1:4" x14ac:dyDescent="0.2">
      <c r="A63" s="66">
        <v>7.43</v>
      </c>
      <c r="B63" s="57">
        <v>1.6900000000000001E-3</v>
      </c>
      <c r="C63" s="3">
        <v>1.0619999999999999E-2</v>
      </c>
      <c r="D63" s="21">
        <v>2.579E-2</v>
      </c>
    </row>
    <row r="64" spans="1:4" x14ac:dyDescent="0.2">
      <c r="A64" s="66">
        <v>7.47</v>
      </c>
      <c r="B64" s="57">
        <v>1.6800000000000001E-3</v>
      </c>
      <c r="C64" s="3">
        <v>1.013E-2</v>
      </c>
      <c r="D64" s="21">
        <v>2.7519999999999999E-2</v>
      </c>
    </row>
    <row r="65" spans="1:4" x14ac:dyDescent="0.2">
      <c r="A65" s="66">
        <v>7.51</v>
      </c>
      <c r="B65" s="57">
        <v>1.7700000000000001E-3</v>
      </c>
      <c r="C65" s="3">
        <v>1.1129999999999999E-2</v>
      </c>
      <c r="D65" s="21">
        <v>2.8899999999999999E-2</v>
      </c>
    </row>
    <row r="66" spans="1:4" x14ac:dyDescent="0.2">
      <c r="A66" s="66">
        <v>7.55</v>
      </c>
      <c r="B66" s="57">
        <v>2.0100000000000001E-3</v>
      </c>
      <c r="C66" s="3">
        <v>1.1169999999999999E-2</v>
      </c>
      <c r="D66" s="21">
        <v>3.0020000000000002E-2</v>
      </c>
    </row>
    <row r="67" spans="1:4" x14ac:dyDescent="0.2">
      <c r="A67" s="66">
        <v>7.59</v>
      </c>
      <c r="B67" s="57">
        <v>2.14E-3</v>
      </c>
      <c r="C67" s="3">
        <v>1.1209999999999999E-2</v>
      </c>
      <c r="D67" s="21">
        <v>3.082E-2</v>
      </c>
    </row>
    <row r="68" spans="1:4" x14ac:dyDescent="0.2">
      <c r="A68" s="66">
        <v>7.63</v>
      </c>
      <c r="B68" s="57">
        <v>2.3800000000000002E-3</v>
      </c>
      <c r="C68" s="3">
        <v>1.191E-2</v>
      </c>
      <c r="D68" s="21">
        <v>3.1179999999999999E-2</v>
      </c>
    </row>
    <row r="69" spans="1:4" x14ac:dyDescent="0.2">
      <c r="A69" s="66">
        <v>7.67</v>
      </c>
      <c r="B69" s="57">
        <v>2.5600000000000002E-3</v>
      </c>
      <c r="C69" s="3">
        <v>1.1339999999999999E-2</v>
      </c>
      <c r="D69" s="21">
        <v>3.1440000000000003E-2</v>
      </c>
    </row>
    <row r="70" spans="1:4" x14ac:dyDescent="0.2">
      <c r="A70" s="66">
        <v>7.71</v>
      </c>
      <c r="B70" s="57">
        <v>2.7599999999999999E-3</v>
      </c>
      <c r="C70" s="3">
        <v>1.205E-2</v>
      </c>
      <c r="D70" s="21">
        <v>3.1559999999999998E-2</v>
      </c>
    </row>
    <row r="71" spans="1:4" x14ac:dyDescent="0.2">
      <c r="A71" s="66">
        <v>7.75</v>
      </c>
      <c r="B71" s="57">
        <v>3.0200000000000001E-3</v>
      </c>
      <c r="C71" s="3">
        <v>1.285E-2</v>
      </c>
      <c r="D71" s="21">
        <v>3.1260000000000003E-2</v>
      </c>
    </row>
    <row r="72" spans="1:4" x14ac:dyDescent="0.2">
      <c r="A72" s="66">
        <v>7.79</v>
      </c>
      <c r="B72" s="57">
        <v>3.3600000000000001E-3</v>
      </c>
      <c r="C72" s="3">
        <v>1.24E-2</v>
      </c>
      <c r="D72" s="21">
        <v>3.09E-2</v>
      </c>
    </row>
    <row r="73" spans="1:4" x14ac:dyDescent="0.2">
      <c r="A73" s="66">
        <v>7.83</v>
      </c>
      <c r="B73" s="57">
        <v>3.8700000000000002E-3</v>
      </c>
      <c r="C73" s="3">
        <v>1.299E-2</v>
      </c>
      <c r="D73" s="21">
        <v>3.065E-2</v>
      </c>
    </row>
    <row r="74" spans="1:4" x14ac:dyDescent="0.2">
      <c r="A74" s="66">
        <v>7.87</v>
      </c>
      <c r="B74" s="57">
        <v>4.1999999999999997E-3</v>
      </c>
      <c r="C74" s="3">
        <v>1.3599999999999999E-2</v>
      </c>
      <c r="D74" s="21">
        <v>3.0280000000000001E-2</v>
      </c>
    </row>
    <row r="75" spans="1:4" x14ac:dyDescent="0.2">
      <c r="A75" s="66">
        <v>7.91</v>
      </c>
      <c r="B75" s="57">
        <v>4.9500000000000004E-3</v>
      </c>
      <c r="C75" s="3">
        <v>1.366E-2</v>
      </c>
      <c r="D75" s="21">
        <v>3.0009999999999998E-2</v>
      </c>
    </row>
    <row r="76" spans="1:4" x14ac:dyDescent="0.2">
      <c r="A76" s="66">
        <v>7.95</v>
      </c>
      <c r="B76" s="57">
        <v>5.7099999999999998E-3</v>
      </c>
      <c r="C76" s="3">
        <v>1.4200000000000001E-2</v>
      </c>
      <c r="D76" s="21">
        <v>2.9909999999999999E-2</v>
      </c>
    </row>
    <row r="77" spans="1:4" x14ac:dyDescent="0.2">
      <c r="A77" s="66">
        <v>7.99</v>
      </c>
      <c r="B77" s="57">
        <v>6.4900000000000001E-3</v>
      </c>
      <c r="C77" s="3">
        <v>1.5730000000000001E-2</v>
      </c>
      <c r="D77" s="21">
        <v>3.023E-2</v>
      </c>
    </row>
    <row r="78" spans="1:4" x14ac:dyDescent="0.2">
      <c r="A78" s="66">
        <v>8.0299999999999994</v>
      </c>
      <c r="B78" s="57">
        <v>7.1199999999999996E-3</v>
      </c>
      <c r="C78" s="3">
        <v>1.55E-2</v>
      </c>
      <c r="D78" s="21">
        <v>3.09E-2</v>
      </c>
    </row>
    <row r="79" spans="1:4" x14ac:dyDescent="0.2">
      <c r="A79" s="66">
        <v>8.07</v>
      </c>
      <c r="B79" s="57">
        <v>7.7600000000000004E-3</v>
      </c>
      <c r="C79" s="3">
        <v>1.5520000000000001E-2</v>
      </c>
      <c r="D79" s="21">
        <v>3.2210000000000003E-2</v>
      </c>
    </row>
    <row r="80" spans="1:4" x14ac:dyDescent="0.2">
      <c r="A80" s="66">
        <v>8.1</v>
      </c>
      <c r="B80" s="57">
        <v>8.0700000000000008E-3</v>
      </c>
      <c r="C80" s="3">
        <v>1.6809999999999999E-2</v>
      </c>
      <c r="D80" s="21">
        <v>3.406E-2</v>
      </c>
    </row>
    <row r="81" spans="1:4" x14ac:dyDescent="0.2">
      <c r="A81" s="66">
        <v>8.14</v>
      </c>
      <c r="B81" s="57">
        <v>8.6499999999999997E-3</v>
      </c>
      <c r="C81" s="3">
        <v>1.9400000000000001E-2</v>
      </c>
      <c r="D81" s="21">
        <v>3.6729999999999999E-2</v>
      </c>
    </row>
    <row r="82" spans="1:4" x14ac:dyDescent="0.2">
      <c r="A82" s="66">
        <v>8.18</v>
      </c>
      <c r="B82" s="57">
        <v>8.7200000000000003E-3</v>
      </c>
      <c r="C82" s="3">
        <v>2.0629999999999999E-2</v>
      </c>
      <c r="D82" s="21">
        <v>4.0160000000000001E-2</v>
      </c>
    </row>
    <row r="83" spans="1:4" x14ac:dyDescent="0.2">
      <c r="A83" s="66">
        <v>8.2200000000000006</v>
      </c>
      <c r="B83" s="57">
        <v>8.7299999999999999E-3</v>
      </c>
      <c r="C83" s="3">
        <v>2.198E-2</v>
      </c>
      <c r="D83" s="21">
        <v>4.4330000000000001E-2</v>
      </c>
    </row>
    <row r="84" spans="1:4" x14ac:dyDescent="0.2">
      <c r="A84" s="66">
        <v>8.26</v>
      </c>
      <c r="B84" s="57">
        <v>8.5699999999999995E-3</v>
      </c>
      <c r="C84" s="3">
        <v>2.4629999999999999E-2</v>
      </c>
      <c r="D84" s="21">
        <v>4.9570000000000003E-2</v>
      </c>
    </row>
    <row r="85" spans="1:4" x14ac:dyDescent="0.2">
      <c r="A85" s="66">
        <v>8.3000000000000007</v>
      </c>
      <c r="B85" s="57">
        <v>8.3300000000000006E-3</v>
      </c>
      <c r="C85" s="3">
        <v>2.529E-2</v>
      </c>
      <c r="D85" s="21">
        <v>5.6239999999999998E-2</v>
      </c>
    </row>
    <row r="86" spans="1:4" x14ac:dyDescent="0.2">
      <c r="A86" s="66">
        <v>8.34</v>
      </c>
      <c r="B86" s="57">
        <v>8.1499999999999993E-3</v>
      </c>
      <c r="C86" s="3">
        <v>2.751E-2</v>
      </c>
      <c r="D86" s="21">
        <v>6.4649999999999999E-2</v>
      </c>
    </row>
    <row r="87" spans="1:4" x14ac:dyDescent="0.2">
      <c r="A87" s="66">
        <v>8.3800000000000008</v>
      </c>
      <c r="B87" s="57">
        <v>7.6699999999999997E-3</v>
      </c>
      <c r="C87" s="3">
        <v>3.056E-2</v>
      </c>
      <c r="D87" s="21">
        <v>7.5209999999999999E-2</v>
      </c>
    </row>
    <row r="88" spans="1:4" x14ac:dyDescent="0.2">
      <c r="A88" s="66">
        <v>8.42</v>
      </c>
      <c r="B88" s="57">
        <v>7.5399999999999998E-3</v>
      </c>
      <c r="C88" s="3">
        <v>3.3480000000000003E-2</v>
      </c>
      <c r="D88" s="21">
        <v>8.7940000000000004E-2</v>
      </c>
    </row>
    <row r="89" spans="1:4" x14ac:dyDescent="0.2">
      <c r="A89" s="66">
        <v>8.4600000000000009</v>
      </c>
      <c r="B89" s="57">
        <v>7.1900000000000002E-3</v>
      </c>
      <c r="C89" s="3">
        <v>3.7929999999999998E-2</v>
      </c>
      <c r="D89" s="21">
        <v>0.10363</v>
      </c>
    </row>
    <row r="90" spans="1:4" x14ac:dyDescent="0.2">
      <c r="A90" s="66">
        <v>8.5</v>
      </c>
      <c r="B90" s="57">
        <v>7.0400000000000003E-3</v>
      </c>
      <c r="C90" s="3">
        <v>4.2540000000000001E-2</v>
      </c>
      <c r="D90" s="21">
        <v>0.12182999999999999</v>
      </c>
    </row>
    <row r="91" spans="1:4" x14ac:dyDescent="0.2">
      <c r="A91" s="66">
        <v>8.5399999999999991</v>
      </c>
      <c r="B91" s="57">
        <v>6.8900000000000003E-3</v>
      </c>
      <c r="C91" s="3">
        <v>4.734E-2</v>
      </c>
      <c r="D91" s="21">
        <v>0.14319999999999999</v>
      </c>
    </row>
    <row r="92" spans="1:4" x14ac:dyDescent="0.2">
      <c r="A92" s="66">
        <v>8.58</v>
      </c>
      <c r="B92" s="57">
        <v>6.6899999999999998E-3</v>
      </c>
      <c r="C92" s="3">
        <v>5.3350000000000002E-2</v>
      </c>
      <c r="D92" s="21">
        <v>0.16719999999999999</v>
      </c>
    </row>
    <row r="93" spans="1:4" x14ac:dyDescent="0.2">
      <c r="A93" s="66">
        <v>8.6199999999999992</v>
      </c>
      <c r="B93" s="57">
        <v>6.5300000000000002E-3</v>
      </c>
      <c r="C93" s="3">
        <v>5.978E-2</v>
      </c>
      <c r="D93" s="21">
        <v>0.19389000000000001</v>
      </c>
    </row>
    <row r="94" spans="1:4" x14ac:dyDescent="0.2">
      <c r="A94" s="66">
        <v>8.66</v>
      </c>
      <c r="B94" s="57">
        <v>6.5399999999999998E-3</v>
      </c>
      <c r="C94" s="3">
        <v>6.6070000000000004E-2</v>
      </c>
      <c r="D94" s="21">
        <v>0.22245999999999999</v>
      </c>
    </row>
    <row r="95" spans="1:4" x14ac:dyDescent="0.2">
      <c r="A95" s="66">
        <v>8.6999999999999993</v>
      </c>
      <c r="B95" s="57">
        <v>6.3800000000000003E-3</v>
      </c>
      <c r="C95" s="3">
        <v>7.2830000000000006E-2</v>
      </c>
      <c r="D95" s="21">
        <v>0.25278</v>
      </c>
    </row>
    <row r="96" spans="1:4" x14ac:dyDescent="0.2">
      <c r="A96" s="66">
        <v>8.74</v>
      </c>
      <c r="B96" s="57">
        <v>6.3E-3</v>
      </c>
      <c r="C96" s="3">
        <v>7.8170000000000003E-2</v>
      </c>
      <c r="D96" s="21">
        <v>0.28410999999999997</v>
      </c>
    </row>
    <row r="97" spans="1:4" x14ac:dyDescent="0.2">
      <c r="A97" s="66">
        <v>8.7799999999999994</v>
      </c>
      <c r="B97" s="57">
        <v>6.4599999999999996E-3</v>
      </c>
      <c r="C97" s="3">
        <v>8.4209999999999993E-2</v>
      </c>
      <c r="D97" s="21">
        <v>0.31701000000000001</v>
      </c>
    </row>
    <row r="98" spans="1:4" x14ac:dyDescent="0.2">
      <c r="A98" s="66">
        <v>8.82</v>
      </c>
      <c r="B98" s="57">
        <v>6.3800000000000003E-3</v>
      </c>
      <c r="C98" s="3">
        <v>8.9709999999999998E-2</v>
      </c>
      <c r="D98" s="21">
        <v>0.35198000000000002</v>
      </c>
    </row>
    <row r="99" spans="1:4" x14ac:dyDescent="0.2">
      <c r="A99" s="66">
        <v>8.86</v>
      </c>
      <c r="B99" s="57">
        <v>6.4799999999999996E-3</v>
      </c>
      <c r="C99" s="3">
        <v>9.4200000000000006E-2</v>
      </c>
      <c r="D99" s="21">
        <v>0.38984000000000002</v>
      </c>
    </row>
    <row r="100" spans="1:4" x14ac:dyDescent="0.2">
      <c r="A100" s="66">
        <v>8.9</v>
      </c>
      <c r="B100" s="57">
        <v>6.6299999999999996E-3</v>
      </c>
      <c r="C100" s="3">
        <v>9.8839999999999997E-2</v>
      </c>
      <c r="D100" s="21">
        <v>0.43089</v>
      </c>
    </row>
    <row r="101" spans="1:4" x14ac:dyDescent="0.2">
      <c r="A101" s="66">
        <v>8.94</v>
      </c>
      <c r="B101" s="57">
        <v>6.6299999999999996E-3</v>
      </c>
      <c r="C101" s="3">
        <v>0.10329000000000001</v>
      </c>
      <c r="D101" s="21">
        <v>0.47588000000000003</v>
      </c>
    </row>
    <row r="102" spans="1:4" x14ac:dyDescent="0.2">
      <c r="A102" s="66">
        <v>8.98</v>
      </c>
      <c r="B102" s="57">
        <v>6.7400000000000003E-3</v>
      </c>
      <c r="C102" s="3">
        <v>0.10799</v>
      </c>
      <c r="D102" s="21">
        <v>0.52397000000000005</v>
      </c>
    </row>
    <row r="103" spans="1:4" x14ac:dyDescent="0.2">
      <c r="A103" s="66">
        <v>9.02</v>
      </c>
      <c r="B103" s="57">
        <v>6.7200000000000003E-3</v>
      </c>
      <c r="C103" s="3">
        <v>0.11193</v>
      </c>
      <c r="D103" s="21">
        <v>0.57455000000000001</v>
      </c>
    </row>
    <row r="104" spans="1:4" x14ac:dyDescent="0.2">
      <c r="A104" s="66">
        <v>9.06</v>
      </c>
      <c r="B104" s="57">
        <v>6.6E-3</v>
      </c>
      <c r="C104" s="3">
        <v>0.11509</v>
      </c>
      <c r="D104" s="21">
        <v>0.62490000000000001</v>
      </c>
    </row>
    <row r="105" spans="1:4" x14ac:dyDescent="0.2">
      <c r="A105" s="66">
        <v>9.1</v>
      </c>
      <c r="B105" s="57">
        <v>6.7999999999999996E-3</v>
      </c>
      <c r="C105" s="3">
        <v>0.12042</v>
      </c>
      <c r="D105" s="21">
        <v>0.67369000000000001</v>
      </c>
    </row>
    <row r="106" spans="1:4" x14ac:dyDescent="0.2">
      <c r="A106" s="66">
        <v>9.14</v>
      </c>
      <c r="B106" s="57">
        <v>6.8999999999999999E-3</v>
      </c>
      <c r="C106" s="3">
        <v>0.12655</v>
      </c>
      <c r="D106" s="21">
        <v>0.71818000000000004</v>
      </c>
    </row>
    <row r="107" spans="1:4" x14ac:dyDescent="0.2">
      <c r="A107" s="66">
        <v>9.18</v>
      </c>
      <c r="B107" s="57">
        <v>6.94E-3</v>
      </c>
      <c r="C107" s="3">
        <v>0.13439999999999999</v>
      </c>
      <c r="D107" s="21">
        <v>0.75636999999999999</v>
      </c>
    </row>
    <row r="108" spans="1:4" x14ac:dyDescent="0.2">
      <c r="A108" s="66">
        <v>9.2200000000000006</v>
      </c>
      <c r="B108" s="57">
        <v>6.8399999999999997E-3</v>
      </c>
      <c r="C108" s="3">
        <v>0.14141999999999999</v>
      </c>
      <c r="D108" s="21">
        <v>0.78842999999999996</v>
      </c>
    </row>
    <row r="109" spans="1:4" x14ac:dyDescent="0.2">
      <c r="A109" s="66">
        <v>9.26</v>
      </c>
      <c r="B109" s="57">
        <v>6.8100000000000001E-3</v>
      </c>
      <c r="C109" s="3">
        <v>0.15087999999999999</v>
      </c>
      <c r="D109" s="21">
        <v>0.81250999999999995</v>
      </c>
    </row>
    <row r="110" spans="1:4" x14ac:dyDescent="0.2">
      <c r="A110" s="66">
        <v>9.3000000000000007</v>
      </c>
      <c r="B110" s="57">
        <v>6.8599999999999998E-3</v>
      </c>
      <c r="C110" s="3">
        <v>0.1615</v>
      </c>
      <c r="D110" s="21">
        <v>0.83021999999999996</v>
      </c>
    </row>
    <row r="111" spans="1:4" x14ac:dyDescent="0.2">
      <c r="A111" s="66">
        <v>9.34</v>
      </c>
      <c r="B111" s="57">
        <v>6.9499999999999996E-3</v>
      </c>
      <c r="C111" s="3">
        <v>0.17291999999999999</v>
      </c>
      <c r="D111" s="21">
        <v>0.84228999999999998</v>
      </c>
    </row>
    <row r="112" spans="1:4" x14ac:dyDescent="0.2">
      <c r="A112" s="66">
        <v>9.3800000000000008</v>
      </c>
      <c r="B112" s="57">
        <v>6.7200000000000003E-3</v>
      </c>
      <c r="C112" s="3">
        <v>0.18468000000000001</v>
      </c>
      <c r="D112" s="21">
        <v>0.85085</v>
      </c>
    </row>
    <row r="113" spans="1:4" x14ac:dyDescent="0.2">
      <c r="A113" s="66">
        <v>9.42</v>
      </c>
      <c r="B113" s="57">
        <v>6.6E-3</v>
      </c>
      <c r="C113" s="3">
        <v>0.19988</v>
      </c>
      <c r="D113" s="21">
        <v>0.85789000000000004</v>
      </c>
    </row>
    <row r="114" spans="1:4" x14ac:dyDescent="0.2">
      <c r="A114" s="66">
        <v>9.4600000000000009</v>
      </c>
      <c r="B114" s="57">
        <v>6.62E-3</v>
      </c>
      <c r="C114" s="3">
        <v>0.21181</v>
      </c>
      <c r="D114" s="21">
        <v>0.86399999999999999</v>
      </c>
    </row>
    <row r="115" spans="1:4" x14ac:dyDescent="0.2">
      <c r="A115" s="66">
        <v>9.5</v>
      </c>
      <c r="B115" s="57">
        <v>6.5599999999999999E-3</v>
      </c>
      <c r="C115" s="3">
        <v>0.22567000000000001</v>
      </c>
      <c r="D115" s="21">
        <v>0.87205999999999995</v>
      </c>
    </row>
    <row r="116" spans="1:4" x14ac:dyDescent="0.2">
      <c r="A116" s="66">
        <v>9.5399999999999991</v>
      </c>
      <c r="B116" s="57">
        <v>6.6600000000000001E-3</v>
      </c>
      <c r="C116" s="3">
        <v>0.2392</v>
      </c>
      <c r="D116" s="21">
        <v>0.88263999999999998</v>
      </c>
    </row>
    <row r="117" spans="1:4" x14ac:dyDescent="0.2">
      <c r="A117" s="66">
        <v>9.58</v>
      </c>
      <c r="B117" s="57">
        <v>6.6499999999999997E-3</v>
      </c>
      <c r="C117" s="3">
        <v>0.25569999999999998</v>
      </c>
      <c r="D117" s="21">
        <v>0.89544999999999997</v>
      </c>
    </row>
    <row r="118" spans="1:4" x14ac:dyDescent="0.2">
      <c r="A118" s="66">
        <v>9.6199999999999992</v>
      </c>
      <c r="B118" s="57">
        <v>6.7099999999999998E-3</v>
      </c>
      <c r="C118" s="3">
        <v>0.27333000000000002</v>
      </c>
      <c r="D118" s="21">
        <v>0.91113999999999995</v>
      </c>
    </row>
    <row r="119" spans="1:4" x14ac:dyDescent="0.2">
      <c r="A119" s="66">
        <v>9.66</v>
      </c>
      <c r="B119" s="57">
        <v>6.9199999999999999E-3</v>
      </c>
      <c r="C119" s="3">
        <v>0.29409999999999997</v>
      </c>
      <c r="D119" s="21">
        <v>0.92867</v>
      </c>
    </row>
    <row r="120" spans="1:4" x14ac:dyDescent="0.2">
      <c r="A120" s="66">
        <v>9.6999999999999993</v>
      </c>
      <c r="B120" s="57">
        <v>7.1799999999999998E-3</v>
      </c>
      <c r="C120" s="3">
        <v>0.31907999999999997</v>
      </c>
      <c r="D120" s="21">
        <v>0.94745000000000001</v>
      </c>
    </row>
    <row r="121" spans="1:4" x14ac:dyDescent="0.2">
      <c r="A121" s="66">
        <v>9.74</v>
      </c>
      <c r="B121" s="57">
        <v>7.5900000000000004E-3</v>
      </c>
      <c r="C121" s="3">
        <v>0.35192000000000001</v>
      </c>
      <c r="D121" s="21">
        <v>0.96584999999999999</v>
      </c>
    </row>
    <row r="122" spans="1:4" x14ac:dyDescent="0.2">
      <c r="A122" s="66">
        <v>9.7799999999999994</v>
      </c>
      <c r="B122" s="57">
        <v>8.4100000000000008E-3</v>
      </c>
      <c r="C122" s="3">
        <v>0.39387</v>
      </c>
      <c r="D122" s="21">
        <v>0.98158000000000001</v>
      </c>
    </row>
    <row r="123" spans="1:4" x14ac:dyDescent="0.2">
      <c r="A123" s="66">
        <v>9.82</v>
      </c>
      <c r="B123" s="57">
        <v>9.4199999999999996E-3</v>
      </c>
      <c r="C123" s="3">
        <v>0.44470999999999999</v>
      </c>
      <c r="D123" s="21">
        <v>0.99339999999999995</v>
      </c>
    </row>
    <row r="124" spans="1:4" x14ac:dyDescent="0.2">
      <c r="A124" s="66">
        <v>9.86</v>
      </c>
      <c r="B124" s="57">
        <v>1.064E-2</v>
      </c>
      <c r="C124" s="3">
        <v>0.50558000000000003</v>
      </c>
      <c r="D124" s="21">
        <v>0.99999000000000005</v>
      </c>
    </row>
    <row r="125" spans="1:4" x14ac:dyDescent="0.2">
      <c r="A125" s="66">
        <v>9.9</v>
      </c>
      <c r="B125" s="57">
        <v>1.247E-2</v>
      </c>
      <c r="C125" s="3">
        <v>0.57460999999999995</v>
      </c>
      <c r="D125" s="21">
        <v>0.99950000000000006</v>
      </c>
    </row>
    <row r="126" spans="1:4" x14ac:dyDescent="0.2">
      <c r="A126" s="66">
        <v>9.94</v>
      </c>
      <c r="B126" s="57">
        <v>1.4460000000000001E-2</v>
      </c>
      <c r="C126" s="3">
        <v>0.64832999999999996</v>
      </c>
      <c r="D126" s="21">
        <v>0.99222999999999995</v>
      </c>
    </row>
    <row r="127" spans="1:4" x14ac:dyDescent="0.2">
      <c r="A127" s="66">
        <v>9.98</v>
      </c>
      <c r="B127" s="57">
        <v>1.7010000000000001E-2</v>
      </c>
      <c r="C127" s="3">
        <v>0.72528999999999999</v>
      </c>
      <c r="D127" s="21">
        <v>0.97631999999999997</v>
      </c>
    </row>
    <row r="128" spans="1:4" x14ac:dyDescent="0.2">
      <c r="A128" s="66">
        <v>10.02</v>
      </c>
      <c r="B128" s="57">
        <v>1.942E-2</v>
      </c>
      <c r="C128" s="3">
        <v>0.79705999999999999</v>
      </c>
      <c r="D128" s="21">
        <v>0.95320000000000005</v>
      </c>
    </row>
    <row r="129" spans="1:4" x14ac:dyDescent="0.2">
      <c r="A129" s="66">
        <v>10.06</v>
      </c>
      <c r="B129" s="57">
        <v>2.1870000000000001E-2</v>
      </c>
      <c r="C129" s="3">
        <v>0.86375000000000002</v>
      </c>
      <c r="D129" s="21">
        <v>0.92266000000000004</v>
      </c>
    </row>
    <row r="130" spans="1:4" x14ac:dyDescent="0.2">
      <c r="A130" s="66">
        <v>10.1</v>
      </c>
      <c r="B130" s="57">
        <v>2.4479999999999998E-2</v>
      </c>
      <c r="C130" s="3">
        <v>0.91822000000000004</v>
      </c>
      <c r="D130" s="21">
        <v>0.88709000000000005</v>
      </c>
    </row>
    <row r="131" spans="1:4" x14ac:dyDescent="0.2">
      <c r="A131" s="66">
        <v>10.14</v>
      </c>
      <c r="B131" s="57">
        <v>2.6679999999999999E-2</v>
      </c>
      <c r="C131" s="3">
        <v>0.96104999999999996</v>
      </c>
      <c r="D131" s="21">
        <v>0.84689999999999999</v>
      </c>
    </row>
    <row r="132" spans="1:4" x14ac:dyDescent="0.2">
      <c r="A132" s="66">
        <v>10.18</v>
      </c>
      <c r="B132" s="57">
        <v>2.8629999999999999E-2</v>
      </c>
      <c r="C132" s="3">
        <v>0.98865999999999998</v>
      </c>
      <c r="D132" s="21">
        <v>0.80408000000000002</v>
      </c>
    </row>
    <row r="133" spans="1:4" x14ac:dyDescent="0.2">
      <c r="A133" s="66">
        <v>10.220000000000001</v>
      </c>
      <c r="B133" s="57">
        <v>2.9819999999999999E-2</v>
      </c>
      <c r="C133" s="3">
        <v>1.00004</v>
      </c>
      <c r="D133" s="21">
        <v>0.75922999999999996</v>
      </c>
    </row>
    <row r="134" spans="1:4" x14ac:dyDescent="0.2">
      <c r="A134" s="66">
        <v>10.26</v>
      </c>
      <c r="B134" s="57">
        <v>3.0839999999999999E-2</v>
      </c>
      <c r="C134" s="3">
        <v>0.99809999999999999</v>
      </c>
      <c r="D134" s="21">
        <v>0.71447000000000005</v>
      </c>
    </row>
    <row r="135" spans="1:4" x14ac:dyDescent="0.2">
      <c r="A135" s="66">
        <v>10.3</v>
      </c>
      <c r="B135" s="57">
        <v>3.1559999999999998E-2</v>
      </c>
      <c r="C135" s="3">
        <v>0.98207</v>
      </c>
      <c r="D135" s="21">
        <v>0.67015000000000002</v>
      </c>
    </row>
    <row r="136" spans="1:4" x14ac:dyDescent="0.2">
      <c r="A136" s="66">
        <v>10.34</v>
      </c>
      <c r="B136" s="57">
        <v>3.1829999999999997E-2</v>
      </c>
      <c r="C136" s="3">
        <v>0.95415000000000005</v>
      </c>
      <c r="D136" s="21">
        <v>0.62785999999999997</v>
      </c>
    </row>
    <row r="137" spans="1:4" x14ac:dyDescent="0.2">
      <c r="A137" s="66">
        <v>10.38</v>
      </c>
      <c r="B137" s="57">
        <v>3.1989999999999998E-2</v>
      </c>
      <c r="C137" s="3">
        <v>0.91774999999999995</v>
      </c>
      <c r="D137" s="21">
        <v>0.58765000000000001</v>
      </c>
    </row>
    <row r="138" spans="1:4" x14ac:dyDescent="0.2">
      <c r="A138" s="66">
        <v>10.42</v>
      </c>
      <c r="B138" s="57">
        <v>3.202E-2</v>
      </c>
      <c r="C138" s="3">
        <v>0.87482000000000004</v>
      </c>
      <c r="D138" s="21">
        <v>0.55001</v>
      </c>
    </row>
    <row r="139" spans="1:4" x14ac:dyDescent="0.2">
      <c r="A139" s="66">
        <v>10.46</v>
      </c>
      <c r="B139" s="57">
        <v>3.1789999999999999E-2</v>
      </c>
      <c r="C139" s="3">
        <v>0.82823000000000002</v>
      </c>
      <c r="D139" s="21">
        <v>0.51490999999999998</v>
      </c>
    </row>
    <row r="140" spans="1:4" x14ac:dyDescent="0.2">
      <c r="A140" s="66">
        <v>10.5</v>
      </c>
      <c r="B140" s="57">
        <v>3.1399999999999997E-2</v>
      </c>
      <c r="C140" s="3">
        <v>0.78080000000000005</v>
      </c>
      <c r="D140" s="21">
        <v>0.48253000000000001</v>
      </c>
    </row>
    <row r="141" spans="1:4" x14ac:dyDescent="0.2">
      <c r="A141" s="66">
        <v>10.54</v>
      </c>
      <c r="B141" s="57">
        <v>3.0929999999999999E-2</v>
      </c>
      <c r="C141" s="3">
        <v>0.73065999999999998</v>
      </c>
      <c r="D141" s="21">
        <v>0.45285999999999998</v>
      </c>
    </row>
    <row r="142" spans="1:4" x14ac:dyDescent="0.2">
      <c r="A142" s="66">
        <v>10.58</v>
      </c>
      <c r="B142" s="57">
        <v>3.0370000000000001E-2</v>
      </c>
      <c r="C142" s="3">
        <v>0.68328999999999995</v>
      </c>
      <c r="D142" s="21">
        <v>0.42570999999999998</v>
      </c>
    </row>
    <row r="143" spans="1:4" x14ac:dyDescent="0.2">
      <c r="A143" s="66">
        <v>10.62</v>
      </c>
      <c r="B143" s="57">
        <v>2.9760000000000002E-2</v>
      </c>
      <c r="C143" s="3">
        <v>0.63551999999999997</v>
      </c>
      <c r="D143" s="21">
        <v>0.40172999999999998</v>
      </c>
    </row>
    <row r="144" spans="1:4" x14ac:dyDescent="0.2">
      <c r="A144" s="66">
        <v>10.66</v>
      </c>
      <c r="B144" s="57">
        <v>2.913E-2</v>
      </c>
      <c r="C144" s="3">
        <v>0.59065000000000001</v>
      </c>
      <c r="D144" s="21">
        <v>0.38083</v>
      </c>
    </row>
    <row r="145" spans="1:4" x14ac:dyDescent="0.2">
      <c r="A145" s="66">
        <v>10.7</v>
      </c>
      <c r="B145" s="57">
        <v>2.845E-2</v>
      </c>
      <c r="C145" s="3">
        <v>0.54839000000000004</v>
      </c>
      <c r="D145" s="21">
        <v>0.36365999999999998</v>
      </c>
    </row>
    <row r="146" spans="1:4" x14ac:dyDescent="0.2">
      <c r="A146" s="66">
        <v>10.74</v>
      </c>
      <c r="B146" s="57">
        <v>2.7650000000000001E-2</v>
      </c>
      <c r="C146" s="3">
        <v>0.50990999999999997</v>
      </c>
      <c r="D146" s="21">
        <v>0.34999000000000002</v>
      </c>
    </row>
    <row r="147" spans="1:4" x14ac:dyDescent="0.2">
      <c r="A147" s="66">
        <v>10.78</v>
      </c>
      <c r="B147" s="57">
        <v>2.683E-2</v>
      </c>
      <c r="C147" s="3">
        <v>0.47416000000000003</v>
      </c>
      <c r="D147" s="21">
        <v>0.34022000000000002</v>
      </c>
    </row>
    <row r="148" spans="1:4" x14ac:dyDescent="0.2">
      <c r="A148" s="66">
        <v>10.82</v>
      </c>
      <c r="B148" s="57">
        <v>2.6370000000000001E-2</v>
      </c>
      <c r="C148" s="3">
        <v>0.44059999999999999</v>
      </c>
      <c r="D148" s="21">
        <v>0.33390999999999998</v>
      </c>
    </row>
    <row r="149" spans="1:4" x14ac:dyDescent="0.2">
      <c r="A149" s="66">
        <v>10.86</v>
      </c>
      <c r="B149" s="57">
        <v>2.5510000000000001E-2</v>
      </c>
      <c r="C149" s="3">
        <v>0.41277000000000003</v>
      </c>
      <c r="D149" s="21">
        <v>0.33106000000000002</v>
      </c>
    </row>
    <row r="150" spans="1:4" x14ac:dyDescent="0.2">
      <c r="A150" s="66">
        <v>10.9</v>
      </c>
      <c r="B150" s="57">
        <v>2.4830000000000001E-2</v>
      </c>
      <c r="C150" s="3">
        <v>0.38835999999999998</v>
      </c>
      <c r="D150" s="21">
        <v>0.33118999999999998</v>
      </c>
    </row>
    <row r="151" spans="1:4" x14ac:dyDescent="0.2">
      <c r="A151" s="66">
        <v>10.94</v>
      </c>
      <c r="B151" s="57">
        <v>2.452E-2</v>
      </c>
      <c r="C151" s="3">
        <v>0.36767</v>
      </c>
      <c r="D151" s="21">
        <v>0.3332</v>
      </c>
    </row>
    <row r="152" spans="1:4" x14ac:dyDescent="0.2">
      <c r="A152" s="66">
        <v>10.98</v>
      </c>
      <c r="B152" s="57">
        <v>2.486E-2</v>
      </c>
      <c r="C152" s="3">
        <v>0.35125000000000001</v>
      </c>
      <c r="D152" s="21">
        <v>0.33649000000000001</v>
      </c>
    </row>
    <row r="153" spans="1:4" x14ac:dyDescent="0.2">
      <c r="A153" s="66">
        <v>11.02</v>
      </c>
      <c r="B153" s="57">
        <v>2.5680000000000001E-2</v>
      </c>
      <c r="C153" s="3">
        <v>0.33951999999999999</v>
      </c>
      <c r="D153" s="21">
        <v>0.33986</v>
      </c>
    </row>
    <row r="154" spans="1:4" x14ac:dyDescent="0.2">
      <c r="A154" s="66">
        <v>11.06</v>
      </c>
      <c r="B154" s="57">
        <v>2.7320000000000001E-2</v>
      </c>
      <c r="C154" s="3">
        <v>0.33163999999999999</v>
      </c>
      <c r="D154" s="21">
        <v>0.34266000000000002</v>
      </c>
    </row>
    <row r="155" spans="1:4" x14ac:dyDescent="0.2">
      <c r="A155" s="66">
        <v>11.1</v>
      </c>
      <c r="B155" s="57">
        <v>3.039E-2</v>
      </c>
      <c r="C155" s="3">
        <v>0.32540999999999998</v>
      </c>
      <c r="D155" s="21">
        <v>0.34372999999999998</v>
      </c>
    </row>
    <row r="156" spans="1:4" x14ac:dyDescent="0.2">
      <c r="A156" s="66">
        <v>11.14</v>
      </c>
      <c r="B156" s="57">
        <v>3.5720000000000002E-2</v>
      </c>
      <c r="C156" s="3">
        <v>0.32449</v>
      </c>
      <c r="D156" s="21">
        <v>0.34226000000000001</v>
      </c>
    </row>
    <row r="157" spans="1:4" x14ac:dyDescent="0.2">
      <c r="A157" s="66">
        <v>11.18</v>
      </c>
      <c r="B157" s="57">
        <v>4.3589999999999997E-2</v>
      </c>
      <c r="C157" s="3">
        <v>0.32623000000000002</v>
      </c>
      <c r="D157" s="21">
        <v>0.33792</v>
      </c>
    </row>
    <row r="158" spans="1:4" x14ac:dyDescent="0.2">
      <c r="A158" s="66">
        <v>11.22</v>
      </c>
      <c r="B158" s="57">
        <v>5.6149999999999999E-2</v>
      </c>
      <c r="C158" s="3">
        <v>0.32890000000000003</v>
      </c>
      <c r="D158" s="21">
        <v>0.33089000000000002</v>
      </c>
    </row>
    <row r="159" spans="1:4" x14ac:dyDescent="0.2">
      <c r="A159" s="66">
        <v>11.26</v>
      </c>
      <c r="B159" s="57">
        <v>7.4690000000000006E-2</v>
      </c>
      <c r="C159" s="3">
        <v>0.33266000000000001</v>
      </c>
      <c r="D159" s="21">
        <v>0.32073000000000002</v>
      </c>
    </row>
    <row r="160" spans="1:4" x14ac:dyDescent="0.2">
      <c r="A160" s="66">
        <v>11.3</v>
      </c>
      <c r="B160" s="57">
        <v>0.10166</v>
      </c>
      <c r="C160" s="3">
        <v>0.33718999999999999</v>
      </c>
      <c r="D160" s="21">
        <v>0.30779000000000001</v>
      </c>
    </row>
    <row r="161" spans="1:4" x14ac:dyDescent="0.2">
      <c r="A161" s="66">
        <v>11.34</v>
      </c>
      <c r="B161" s="57">
        <v>0.14063000000000001</v>
      </c>
      <c r="C161" s="3">
        <v>0.34294999999999998</v>
      </c>
      <c r="D161" s="21">
        <v>0.29309000000000002</v>
      </c>
    </row>
    <row r="162" spans="1:4" x14ac:dyDescent="0.2">
      <c r="A162" s="66">
        <v>11.38</v>
      </c>
      <c r="B162" s="57">
        <v>0.19336999999999999</v>
      </c>
      <c r="C162" s="3">
        <v>0.34808</v>
      </c>
      <c r="D162" s="21">
        <v>0.27718999999999999</v>
      </c>
    </row>
    <row r="163" spans="1:4" x14ac:dyDescent="0.2">
      <c r="A163" s="66">
        <v>11.42</v>
      </c>
      <c r="B163" s="57">
        <v>0.26245000000000002</v>
      </c>
      <c r="C163" s="3">
        <v>0.35399999999999998</v>
      </c>
      <c r="D163" s="21">
        <v>0.26012000000000002</v>
      </c>
    </row>
    <row r="164" spans="1:4" x14ac:dyDescent="0.2">
      <c r="A164" s="66">
        <v>11.46</v>
      </c>
      <c r="B164" s="57">
        <v>0.34578999999999999</v>
      </c>
      <c r="C164" s="3">
        <v>0.36092999999999997</v>
      </c>
      <c r="D164" s="21">
        <v>0.24304999999999999</v>
      </c>
    </row>
    <row r="165" spans="1:4" x14ac:dyDescent="0.2">
      <c r="A165" s="66">
        <v>11.5</v>
      </c>
      <c r="B165" s="57">
        <v>0.44359999999999999</v>
      </c>
      <c r="C165" s="3">
        <v>0.36586999999999997</v>
      </c>
      <c r="D165" s="21">
        <v>0.22611000000000001</v>
      </c>
    </row>
    <row r="166" spans="1:4" x14ac:dyDescent="0.2">
      <c r="A166" s="66">
        <v>11.54</v>
      </c>
      <c r="B166" s="57">
        <v>0.54867999999999995</v>
      </c>
      <c r="C166" s="3">
        <v>0.37180999999999997</v>
      </c>
      <c r="D166" s="21">
        <v>0.20987</v>
      </c>
    </row>
    <row r="167" spans="1:4" x14ac:dyDescent="0.2">
      <c r="A167" s="66">
        <v>11.58</v>
      </c>
      <c r="B167" s="57">
        <v>0.65605999999999998</v>
      </c>
      <c r="C167" s="3">
        <v>0.37835000000000002</v>
      </c>
      <c r="D167" s="21">
        <v>0.19431999999999999</v>
      </c>
    </row>
    <row r="168" spans="1:4" x14ac:dyDescent="0.2">
      <c r="A168" s="66">
        <v>11.62</v>
      </c>
      <c r="B168" s="57">
        <v>0.75731999999999999</v>
      </c>
      <c r="C168" s="3">
        <v>0.38330999999999998</v>
      </c>
      <c r="D168" s="21">
        <v>0.17962</v>
      </c>
    </row>
    <row r="169" spans="1:4" x14ac:dyDescent="0.2">
      <c r="A169" s="66">
        <v>11.66</v>
      </c>
      <c r="B169" s="57">
        <v>0.84667999999999999</v>
      </c>
      <c r="C169" s="3">
        <v>0.38469999999999999</v>
      </c>
      <c r="D169" s="21">
        <v>0.16569999999999999</v>
      </c>
    </row>
    <row r="170" spans="1:4" x14ac:dyDescent="0.2">
      <c r="A170" s="66">
        <v>11.7</v>
      </c>
      <c r="B170" s="57">
        <v>0.91742999999999997</v>
      </c>
      <c r="C170" s="3">
        <v>0.38696999999999998</v>
      </c>
      <c r="D170" s="21">
        <v>0.15256</v>
      </c>
    </row>
    <row r="171" spans="1:4" x14ac:dyDescent="0.2">
      <c r="A171" s="66">
        <v>11.74</v>
      </c>
      <c r="B171" s="57">
        <v>0.96750000000000003</v>
      </c>
      <c r="C171" s="3">
        <v>0.38495000000000001</v>
      </c>
      <c r="D171" s="21">
        <v>0.14035</v>
      </c>
    </row>
    <row r="172" spans="1:4" x14ac:dyDescent="0.2">
      <c r="A172" s="66">
        <v>11.78</v>
      </c>
      <c r="B172" s="57">
        <v>0.99477000000000004</v>
      </c>
      <c r="C172" s="3">
        <v>0.38053999999999999</v>
      </c>
      <c r="D172" s="21">
        <v>0.12912999999999999</v>
      </c>
    </row>
    <row r="173" spans="1:4" x14ac:dyDescent="0.2">
      <c r="A173" s="66">
        <v>11.82</v>
      </c>
      <c r="B173" s="57">
        <v>1</v>
      </c>
      <c r="C173" s="3">
        <v>0.37196000000000001</v>
      </c>
      <c r="D173" s="21">
        <v>0.11867</v>
      </c>
    </row>
    <row r="174" spans="1:4" x14ac:dyDescent="0.2">
      <c r="A174" s="66">
        <v>11.86</v>
      </c>
      <c r="B174" s="57">
        <v>0.98555000000000004</v>
      </c>
      <c r="C174" s="3">
        <v>0.36213000000000001</v>
      </c>
      <c r="D174" s="21">
        <v>0.10899</v>
      </c>
    </row>
    <row r="175" spans="1:4" x14ac:dyDescent="0.2">
      <c r="A175" s="66">
        <v>11.9</v>
      </c>
      <c r="B175" s="57">
        <v>0.95565999999999995</v>
      </c>
      <c r="C175" s="3">
        <v>0.34943000000000002</v>
      </c>
      <c r="D175" s="21">
        <v>0.10027</v>
      </c>
    </row>
    <row r="176" spans="1:4" x14ac:dyDescent="0.2">
      <c r="A176" s="66">
        <v>11.94</v>
      </c>
      <c r="B176" s="57">
        <v>0.91369</v>
      </c>
      <c r="C176" s="3">
        <v>0.33442</v>
      </c>
      <c r="D176" s="21">
        <v>9.2460000000000001E-2</v>
      </c>
    </row>
    <row r="177" spans="1:4" x14ac:dyDescent="0.2">
      <c r="A177" s="66">
        <v>11.98</v>
      </c>
      <c r="B177" s="57">
        <v>0.86268</v>
      </c>
      <c r="C177" s="3">
        <v>0.31774999999999998</v>
      </c>
      <c r="D177" s="21">
        <v>8.5629999999999998E-2</v>
      </c>
    </row>
    <row r="178" spans="1:4" x14ac:dyDescent="0.2">
      <c r="A178" s="66">
        <v>12.02</v>
      </c>
      <c r="B178" s="57">
        <v>0.80689999999999995</v>
      </c>
      <c r="C178" s="3">
        <v>0.2999</v>
      </c>
      <c r="D178" s="21">
        <v>7.9570000000000002E-2</v>
      </c>
    </row>
    <row r="179" spans="1:4" x14ac:dyDescent="0.2">
      <c r="A179" s="66">
        <v>12.06</v>
      </c>
      <c r="B179" s="57">
        <v>0.74868000000000001</v>
      </c>
      <c r="C179" s="3">
        <v>0.28377999999999998</v>
      </c>
      <c r="D179" s="21">
        <v>7.4529999999999999E-2</v>
      </c>
    </row>
    <row r="180" spans="1:4" x14ac:dyDescent="0.2">
      <c r="A180" s="66">
        <v>12.1</v>
      </c>
      <c r="B180" s="57">
        <v>0.69040999999999997</v>
      </c>
      <c r="C180" s="3">
        <v>0.2656</v>
      </c>
      <c r="D180" s="21">
        <v>7.0480000000000001E-2</v>
      </c>
    </row>
    <row r="181" spans="1:4" x14ac:dyDescent="0.2">
      <c r="A181" s="66">
        <v>12.14</v>
      </c>
      <c r="B181" s="57">
        <v>0.63383999999999996</v>
      </c>
      <c r="C181" s="3">
        <v>0.24933</v>
      </c>
      <c r="D181" s="21">
        <v>6.7400000000000002E-2</v>
      </c>
    </row>
    <row r="182" spans="1:4" x14ac:dyDescent="0.2">
      <c r="A182" s="66">
        <v>12.18</v>
      </c>
      <c r="B182" s="57">
        <v>0.57974000000000003</v>
      </c>
      <c r="C182" s="3">
        <v>0.23374</v>
      </c>
      <c r="D182" s="21">
        <v>6.5390000000000004E-2</v>
      </c>
    </row>
    <row r="183" spans="1:4" x14ac:dyDescent="0.2">
      <c r="A183" s="66">
        <v>12.22</v>
      </c>
      <c r="B183" s="57">
        <v>0.52937000000000001</v>
      </c>
      <c r="C183" s="3">
        <v>0.22028</v>
      </c>
      <c r="D183" s="21">
        <v>6.4119999999999996E-2</v>
      </c>
    </row>
    <row r="184" spans="1:4" x14ac:dyDescent="0.2">
      <c r="A184" s="66">
        <v>12.26</v>
      </c>
      <c r="B184" s="57">
        <v>0.48220000000000002</v>
      </c>
      <c r="C184" s="3">
        <v>0.20729</v>
      </c>
      <c r="D184" s="21">
        <v>6.3649999999999998E-2</v>
      </c>
    </row>
    <row r="185" spans="1:4" x14ac:dyDescent="0.2">
      <c r="A185" s="66">
        <v>12.3</v>
      </c>
      <c r="B185" s="57">
        <v>0.43881999999999999</v>
      </c>
      <c r="C185" s="3">
        <v>0.19436</v>
      </c>
      <c r="D185" s="21">
        <v>6.3810000000000006E-2</v>
      </c>
    </row>
    <row r="186" spans="1:4" x14ac:dyDescent="0.2">
      <c r="A186" s="66">
        <v>12.34</v>
      </c>
      <c r="B186" s="57">
        <v>0.39871000000000001</v>
      </c>
      <c r="C186" s="3">
        <v>0.18360000000000001</v>
      </c>
      <c r="D186" s="21">
        <v>6.4100000000000004E-2</v>
      </c>
    </row>
    <row r="187" spans="1:4" x14ac:dyDescent="0.2">
      <c r="A187" s="66">
        <v>12.38</v>
      </c>
      <c r="B187" s="57">
        <v>0.36226000000000003</v>
      </c>
      <c r="C187" s="3">
        <v>0.17249</v>
      </c>
      <c r="D187" s="21">
        <v>6.4570000000000002E-2</v>
      </c>
    </row>
    <row r="188" spans="1:4" x14ac:dyDescent="0.2">
      <c r="A188" s="66">
        <v>12.42</v>
      </c>
      <c r="B188" s="57">
        <v>0.32850000000000001</v>
      </c>
      <c r="C188" s="3">
        <v>0.16266</v>
      </c>
      <c r="D188" s="21">
        <v>6.4930000000000002E-2</v>
      </c>
    </row>
    <row r="189" spans="1:4" x14ac:dyDescent="0.2">
      <c r="A189" s="66">
        <v>12.46</v>
      </c>
      <c r="B189" s="57">
        <v>0.29824000000000001</v>
      </c>
      <c r="C189" s="3">
        <v>0.15276000000000001</v>
      </c>
      <c r="D189" s="21">
        <v>6.4930000000000002E-2</v>
      </c>
    </row>
    <row r="190" spans="1:4" x14ac:dyDescent="0.2">
      <c r="A190" s="66">
        <v>12.5</v>
      </c>
      <c r="B190" s="57">
        <v>0.2702</v>
      </c>
      <c r="C190" s="3">
        <v>0.14405999999999999</v>
      </c>
      <c r="D190" s="21">
        <v>6.4490000000000006E-2</v>
      </c>
    </row>
    <row r="191" spans="1:4" x14ac:dyDescent="0.2">
      <c r="A191" s="66">
        <v>12.54</v>
      </c>
      <c r="B191" s="57">
        <v>0.24492</v>
      </c>
      <c r="C191" s="3">
        <v>0.13586999999999999</v>
      </c>
      <c r="D191" s="21">
        <v>6.3740000000000005E-2</v>
      </c>
    </row>
    <row r="192" spans="1:4" x14ac:dyDescent="0.2">
      <c r="A192" s="66">
        <v>12.58</v>
      </c>
      <c r="B192" s="57">
        <v>0.22145000000000001</v>
      </c>
      <c r="C192" s="3">
        <v>0.12867999999999999</v>
      </c>
      <c r="D192" s="21">
        <v>6.2560000000000004E-2</v>
      </c>
    </row>
    <row r="193" spans="1:4" x14ac:dyDescent="0.2">
      <c r="A193" s="66">
        <v>12.62</v>
      </c>
      <c r="B193" s="57">
        <v>0.20043</v>
      </c>
      <c r="C193" s="3">
        <v>0.12173</v>
      </c>
      <c r="D193" s="21">
        <v>6.0940000000000001E-2</v>
      </c>
    </row>
    <row r="194" spans="1:4" x14ac:dyDescent="0.2">
      <c r="A194" s="66">
        <v>12.66</v>
      </c>
      <c r="B194" s="57">
        <v>0.18104999999999999</v>
      </c>
      <c r="C194" s="3">
        <v>0.11524</v>
      </c>
      <c r="D194" s="21">
        <v>5.917E-2</v>
      </c>
    </row>
    <row r="195" spans="1:4" x14ac:dyDescent="0.2">
      <c r="A195" s="66">
        <v>12.7</v>
      </c>
      <c r="B195" s="57">
        <v>0.16366</v>
      </c>
      <c r="C195" s="3">
        <v>0.10958</v>
      </c>
      <c r="D195" s="21">
        <v>5.7110000000000001E-2</v>
      </c>
    </row>
    <row r="196" spans="1:4" x14ac:dyDescent="0.2">
      <c r="A196" s="66">
        <v>12.74</v>
      </c>
      <c r="B196" s="57">
        <v>0.14771000000000001</v>
      </c>
      <c r="C196" s="3">
        <v>0.10385999999999999</v>
      </c>
      <c r="D196" s="21">
        <v>5.5070000000000001E-2</v>
      </c>
    </row>
    <row r="197" spans="1:4" x14ac:dyDescent="0.2">
      <c r="A197" s="66">
        <v>12.78</v>
      </c>
      <c r="B197" s="57">
        <v>0.13327</v>
      </c>
      <c r="C197" s="3">
        <v>9.9000000000000005E-2</v>
      </c>
      <c r="D197" s="21">
        <v>5.3060000000000003E-2</v>
      </c>
    </row>
    <row r="198" spans="1:4" x14ac:dyDescent="0.2">
      <c r="A198" s="66">
        <v>12.82</v>
      </c>
      <c r="B198" s="57">
        <v>0.12021</v>
      </c>
      <c r="C198" s="3">
        <v>9.5689999999999997E-2</v>
      </c>
      <c r="D198" s="21">
        <v>5.1229999999999998E-2</v>
      </c>
    </row>
    <row r="199" spans="1:4" x14ac:dyDescent="0.2">
      <c r="A199" s="66">
        <v>12.86</v>
      </c>
      <c r="B199" s="57">
        <v>0.1084</v>
      </c>
      <c r="C199" s="3">
        <v>9.0670000000000001E-2</v>
      </c>
      <c r="D199" s="21">
        <v>4.938E-2</v>
      </c>
    </row>
    <row r="200" spans="1:4" x14ac:dyDescent="0.2">
      <c r="A200" s="66">
        <v>12.9</v>
      </c>
      <c r="B200" s="57">
        <v>9.7809999999999994E-2</v>
      </c>
      <c r="C200" s="3">
        <v>8.7499999999999994E-2</v>
      </c>
      <c r="D200" s="21">
        <v>4.7710000000000002E-2</v>
      </c>
    </row>
    <row r="201" spans="1:4" x14ac:dyDescent="0.2">
      <c r="A201" s="66">
        <v>12.94</v>
      </c>
      <c r="B201" s="57">
        <v>8.8300000000000003E-2</v>
      </c>
      <c r="C201" s="3">
        <v>8.337E-2</v>
      </c>
      <c r="D201" s="21">
        <v>4.6249999999999999E-2</v>
      </c>
    </row>
    <row r="202" spans="1:4" x14ac:dyDescent="0.2">
      <c r="A202" s="66">
        <v>12.98</v>
      </c>
      <c r="B202" s="57">
        <v>7.9890000000000003E-2</v>
      </c>
      <c r="C202" s="3">
        <v>8.0780000000000005E-2</v>
      </c>
      <c r="D202" s="21">
        <v>4.4990000000000002E-2</v>
      </c>
    </row>
    <row r="203" spans="1:4" x14ac:dyDescent="0.2">
      <c r="A203" s="66">
        <v>13.02</v>
      </c>
      <c r="B203" s="57">
        <v>7.2300000000000003E-2</v>
      </c>
      <c r="C203" s="3">
        <v>7.9149999999999998E-2</v>
      </c>
      <c r="D203" s="21">
        <v>4.3819999999999998E-2</v>
      </c>
    </row>
    <row r="204" spans="1:4" x14ac:dyDescent="0.2">
      <c r="A204" s="66">
        <v>13.06</v>
      </c>
      <c r="B204" s="57">
        <v>6.5629999999999994E-2</v>
      </c>
      <c r="C204" s="3">
        <v>7.6310000000000003E-2</v>
      </c>
      <c r="D204" s="21">
        <v>4.2880000000000001E-2</v>
      </c>
    </row>
    <row r="205" spans="1:4" x14ac:dyDescent="0.2">
      <c r="A205" s="66">
        <v>13.1</v>
      </c>
      <c r="B205" s="57">
        <v>5.9729999999999998E-2</v>
      </c>
      <c r="C205" s="3">
        <v>7.4609999999999996E-2</v>
      </c>
      <c r="D205" s="21">
        <v>4.2009999999999999E-2</v>
      </c>
    </row>
    <row r="206" spans="1:4" x14ac:dyDescent="0.2">
      <c r="A206" s="66">
        <v>13.14</v>
      </c>
      <c r="B206" s="57">
        <v>5.4399999999999997E-2</v>
      </c>
      <c r="C206" s="3">
        <v>7.2590000000000002E-2</v>
      </c>
      <c r="D206" s="21">
        <v>4.1250000000000002E-2</v>
      </c>
    </row>
    <row r="207" spans="1:4" x14ac:dyDescent="0.2">
      <c r="A207" s="66">
        <v>13.18</v>
      </c>
      <c r="B207" s="57">
        <v>4.9730000000000003E-2</v>
      </c>
      <c r="C207" s="3">
        <v>7.1139999999999995E-2</v>
      </c>
      <c r="D207" s="21">
        <v>4.0579999999999998E-2</v>
      </c>
    </row>
    <row r="208" spans="1:4" x14ac:dyDescent="0.2">
      <c r="A208" s="66">
        <v>13.22</v>
      </c>
      <c r="B208" s="57">
        <v>4.5749999999999999E-2</v>
      </c>
      <c r="C208" s="3">
        <v>6.93E-2</v>
      </c>
      <c r="D208" s="21">
        <v>0.04</v>
      </c>
    </row>
    <row r="209" spans="1:4" x14ac:dyDescent="0.2">
      <c r="A209" s="66">
        <v>13.26</v>
      </c>
      <c r="B209" s="57">
        <v>4.2279999999999998E-2</v>
      </c>
      <c r="C209" s="3">
        <v>6.8140000000000006E-2</v>
      </c>
      <c r="D209" s="21">
        <v>3.9320000000000001E-2</v>
      </c>
    </row>
    <row r="210" spans="1:4" x14ac:dyDescent="0.2">
      <c r="A210" s="66">
        <v>13.3</v>
      </c>
      <c r="B210" s="57">
        <v>3.918E-2</v>
      </c>
      <c r="C210" s="3">
        <v>6.7790000000000003E-2</v>
      </c>
      <c r="D210" s="21">
        <v>3.8690000000000002E-2</v>
      </c>
    </row>
    <row r="211" spans="1:4" x14ac:dyDescent="0.2">
      <c r="A211" s="66">
        <v>13.34</v>
      </c>
      <c r="B211" s="57">
        <v>3.6360000000000003E-2</v>
      </c>
      <c r="C211" s="3">
        <v>6.7159999999999997E-2</v>
      </c>
      <c r="D211" s="21">
        <v>3.8089999999999999E-2</v>
      </c>
    </row>
    <row r="212" spans="1:4" x14ac:dyDescent="0.2">
      <c r="A212" s="66">
        <v>13.38</v>
      </c>
      <c r="B212" s="57">
        <v>3.3930000000000002E-2</v>
      </c>
      <c r="C212" s="3">
        <v>6.5769999999999995E-2</v>
      </c>
      <c r="D212" s="21">
        <v>3.755E-2</v>
      </c>
    </row>
    <row r="213" spans="1:4" x14ac:dyDescent="0.2">
      <c r="A213" s="66">
        <v>13.42</v>
      </c>
      <c r="B213" s="57">
        <v>3.1800000000000002E-2</v>
      </c>
      <c r="C213" s="3">
        <v>6.4519999999999994E-2</v>
      </c>
      <c r="D213" s="21">
        <v>3.6900000000000002E-2</v>
      </c>
    </row>
    <row r="214" spans="1:4" x14ac:dyDescent="0.2">
      <c r="A214" s="66">
        <v>13.46</v>
      </c>
      <c r="B214" s="57">
        <v>3.006E-2</v>
      </c>
      <c r="C214" s="3">
        <v>6.3969999999999999E-2</v>
      </c>
      <c r="D214" s="21">
        <v>3.6220000000000002E-2</v>
      </c>
    </row>
    <row r="215" spans="1:4" x14ac:dyDescent="0.2">
      <c r="A215" s="66">
        <v>13.49</v>
      </c>
      <c r="B215" s="57">
        <v>2.8230000000000002E-2</v>
      </c>
      <c r="C215" s="3">
        <v>6.2560000000000004E-2</v>
      </c>
      <c r="D215" s="21">
        <v>3.5610000000000003E-2</v>
      </c>
    </row>
    <row r="216" spans="1:4" x14ac:dyDescent="0.2">
      <c r="A216" s="66">
        <v>13.53</v>
      </c>
      <c r="B216" s="57">
        <v>2.665E-2</v>
      </c>
      <c r="C216" s="3">
        <v>6.2230000000000001E-2</v>
      </c>
      <c r="D216" s="21">
        <v>3.4930000000000003E-2</v>
      </c>
    </row>
    <row r="217" spans="1:4" x14ac:dyDescent="0.2">
      <c r="A217" s="66">
        <v>13.57</v>
      </c>
      <c r="B217" s="57">
        <v>2.5520000000000001E-2</v>
      </c>
      <c r="C217" s="3">
        <v>5.9560000000000002E-2</v>
      </c>
      <c r="D217" s="21">
        <v>3.4380000000000001E-2</v>
      </c>
    </row>
    <row r="218" spans="1:4" x14ac:dyDescent="0.2">
      <c r="A218" s="66">
        <v>13.61</v>
      </c>
      <c r="B218" s="57">
        <v>2.4330000000000001E-2</v>
      </c>
      <c r="C218" s="3">
        <v>5.9249999999999997E-2</v>
      </c>
      <c r="D218" s="21">
        <v>3.3799999999999997E-2</v>
      </c>
    </row>
    <row r="219" spans="1:4" x14ac:dyDescent="0.2">
      <c r="A219" s="66">
        <v>13.65</v>
      </c>
      <c r="B219" s="57">
        <v>2.3230000000000001E-2</v>
      </c>
      <c r="C219" s="3">
        <v>5.8049999999999997E-2</v>
      </c>
      <c r="D219" s="21">
        <v>3.3079999999999998E-2</v>
      </c>
    </row>
    <row r="220" spans="1:4" x14ac:dyDescent="0.2">
      <c r="A220" s="66">
        <v>13.69</v>
      </c>
      <c r="B220" s="57">
        <v>2.2249999999999999E-2</v>
      </c>
      <c r="C220" s="3">
        <v>5.772E-2</v>
      </c>
      <c r="D220" s="21">
        <v>3.2480000000000002E-2</v>
      </c>
    </row>
    <row r="221" spans="1:4" x14ac:dyDescent="0.2">
      <c r="A221" s="66">
        <v>13.73</v>
      </c>
      <c r="B221" s="57">
        <v>2.146E-2</v>
      </c>
      <c r="C221" s="3">
        <v>5.6520000000000001E-2</v>
      </c>
      <c r="D221" s="21">
        <v>3.1940000000000003E-2</v>
      </c>
    </row>
    <row r="222" spans="1:4" x14ac:dyDescent="0.2">
      <c r="A222" s="66">
        <v>13.77</v>
      </c>
      <c r="B222" s="57">
        <v>2.0719999999999999E-2</v>
      </c>
      <c r="C222" s="3">
        <v>5.5410000000000001E-2</v>
      </c>
      <c r="D222" s="21">
        <v>3.1199999999999999E-2</v>
      </c>
    </row>
    <row r="223" spans="1:4" x14ac:dyDescent="0.2">
      <c r="A223" s="66">
        <v>13.81</v>
      </c>
      <c r="B223" s="57">
        <v>1.9990000000000001E-2</v>
      </c>
      <c r="C223" s="3">
        <v>5.4089999999999999E-2</v>
      </c>
      <c r="D223" s="21">
        <v>3.0720000000000001E-2</v>
      </c>
    </row>
    <row r="224" spans="1:4" x14ac:dyDescent="0.2">
      <c r="A224" s="66">
        <v>13.85</v>
      </c>
      <c r="B224" s="57">
        <v>1.932E-2</v>
      </c>
      <c r="C224" s="3">
        <v>5.355E-2</v>
      </c>
      <c r="D224" s="21">
        <v>3.014E-2</v>
      </c>
    </row>
    <row r="225" spans="1:4" x14ac:dyDescent="0.2">
      <c r="A225" s="66">
        <v>13.89</v>
      </c>
      <c r="B225" s="57">
        <v>1.8790000000000001E-2</v>
      </c>
      <c r="C225" s="3">
        <v>5.398E-2</v>
      </c>
      <c r="D225" s="21">
        <v>2.9489999999999999E-2</v>
      </c>
    </row>
    <row r="226" spans="1:4" x14ac:dyDescent="0.2">
      <c r="A226" s="66">
        <v>13.93</v>
      </c>
      <c r="B226" s="57">
        <v>1.8239999999999999E-2</v>
      </c>
      <c r="C226" s="3">
        <v>5.2389999999999999E-2</v>
      </c>
      <c r="D226" s="21">
        <v>2.8809999999999999E-2</v>
      </c>
    </row>
    <row r="227" spans="1:4" x14ac:dyDescent="0.2">
      <c r="A227" s="66">
        <v>13.97</v>
      </c>
      <c r="B227" s="57">
        <v>1.7680000000000001E-2</v>
      </c>
      <c r="C227" s="3">
        <v>5.0959999999999998E-2</v>
      </c>
      <c r="D227" s="21">
        <v>2.8129999999999999E-2</v>
      </c>
    </row>
    <row r="228" spans="1:4" x14ac:dyDescent="0.2">
      <c r="A228" s="66">
        <v>14.01</v>
      </c>
      <c r="B228" s="57">
        <v>1.7350000000000001E-2</v>
      </c>
      <c r="C228" s="3">
        <v>5.0819999999999997E-2</v>
      </c>
      <c r="D228" s="21">
        <v>2.7490000000000001E-2</v>
      </c>
    </row>
    <row r="229" spans="1:4" x14ac:dyDescent="0.2">
      <c r="A229" s="66">
        <v>14.05</v>
      </c>
      <c r="B229" s="57">
        <v>1.6910000000000001E-2</v>
      </c>
      <c r="C229" s="3">
        <v>5.0099999999999999E-2</v>
      </c>
      <c r="D229" s="21">
        <v>2.682E-2</v>
      </c>
    </row>
    <row r="230" spans="1:4" x14ac:dyDescent="0.2">
      <c r="A230" s="66">
        <v>14.09</v>
      </c>
      <c r="B230" s="57">
        <v>1.6379999999999999E-2</v>
      </c>
      <c r="C230" s="3">
        <v>5.0099999999999999E-2</v>
      </c>
      <c r="D230" s="21">
        <v>2.6169999999999999E-2</v>
      </c>
    </row>
    <row r="231" spans="1:4" x14ac:dyDescent="0.2">
      <c r="A231" s="66">
        <v>14.13</v>
      </c>
      <c r="B231" s="57">
        <v>1.5970000000000002E-2</v>
      </c>
      <c r="C231" s="3">
        <v>5.0180000000000002E-2</v>
      </c>
      <c r="D231" s="21">
        <v>2.5499999999999998E-2</v>
      </c>
    </row>
    <row r="232" spans="1:4" x14ac:dyDescent="0.2">
      <c r="A232" s="66">
        <v>14.17</v>
      </c>
      <c r="B232" s="57">
        <v>1.583E-2</v>
      </c>
      <c r="C232" s="3">
        <v>4.879E-2</v>
      </c>
      <c r="D232" s="21">
        <v>2.4799999999999999E-2</v>
      </c>
    </row>
    <row r="233" spans="1:4" x14ac:dyDescent="0.2">
      <c r="A233" s="66">
        <v>14.21</v>
      </c>
      <c r="B233" s="57">
        <v>1.5350000000000001E-2</v>
      </c>
      <c r="C233" s="3">
        <v>4.7530000000000003E-2</v>
      </c>
      <c r="D233" s="21">
        <v>2.4129999999999999E-2</v>
      </c>
    </row>
    <row r="234" spans="1:4" x14ac:dyDescent="0.2">
      <c r="A234" s="66">
        <v>14.25</v>
      </c>
      <c r="B234" s="57">
        <v>1.5010000000000001E-2</v>
      </c>
      <c r="C234" s="3">
        <v>4.7300000000000002E-2</v>
      </c>
      <c r="D234" s="21">
        <v>2.358E-2</v>
      </c>
    </row>
    <row r="235" spans="1:4" x14ac:dyDescent="0.2">
      <c r="A235" s="66">
        <v>14.29</v>
      </c>
      <c r="B235" s="57">
        <v>1.495E-2</v>
      </c>
      <c r="C235" s="3">
        <v>4.879E-2</v>
      </c>
      <c r="D235" s="21">
        <v>2.2929999999999999E-2</v>
      </c>
    </row>
    <row r="236" spans="1:4" x14ac:dyDescent="0.2">
      <c r="A236" s="66">
        <v>14.33</v>
      </c>
      <c r="B236" s="57">
        <v>1.4590000000000001E-2</v>
      </c>
      <c r="C236" s="3">
        <v>4.8469999999999999E-2</v>
      </c>
      <c r="D236" s="21">
        <v>2.2249999999999999E-2</v>
      </c>
    </row>
    <row r="237" spans="1:4" x14ac:dyDescent="0.2">
      <c r="A237" s="66">
        <v>14.37</v>
      </c>
      <c r="B237" s="57">
        <v>1.4330000000000001E-2</v>
      </c>
      <c r="C237" s="3">
        <v>4.6980000000000001E-2</v>
      </c>
      <c r="D237" s="21">
        <v>2.1700000000000001E-2</v>
      </c>
    </row>
    <row r="238" spans="1:4" x14ac:dyDescent="0.2">
      <c r="A238" s="66">
        <v>14.41</v>
      </c>
      <c r="B238" s="57">
        <v>1.3950000000000001E-2</v>
      </c>
      <c r="C238" s="3">
        <v>4.657E-2</v>
      </c>
      <c r="D238" s="21">
        <v>2.1049999999999999E-2</v>
      </c>
    </row>
    <row r="239" spans="1:4" x14ac:dyDescent="0.2">
      <c r="A239" s="66">
        <v>14.45</v>
      </c>
      <c r="B239" s="57">
        <v>1.406E-2</v>
      </c>
      <c r="C239" s="3">
        <v>4.6429999999999999E-2</v>
      </c>
      <c r="D239" s="21">
        <v>2.069E-2</v>
      </c>
    </row>
    <row r="240" spans="1:4" x14ac:dyDescent="0.2">
      <c r="A240" s="66">
        <v>14.49</v>
      </c>
      <c r="B240" s="57">
        <v>1.3599999999999999E-2</v>
      </c>
      <c r="C240" s="3">
        <v>4.6510000000000003E-2</v>
      </c>
      <c r="D240" s="21">
        <v>2.0109999999999999E-2</v>
      </c>
    </row>
    <row r="241" spans="1:4" x14ac:dyDescent="0.2">
      <c r="A241" s="66">
        <v>14.53</v>
      </c>
      <c r="B241" s="57">
        <v>1.34E-2</v>
      </c>
      <c r="C241" s="3">
        <v>4.5769999999999998E-2</v>
      </c>
      <c r="D241" s="21">
        <v>1.967E-2</v>
      </c>
    </row>
    <row r="242" spans="1:4" x14ac:dyDescent="0.2">
      <c r="A242" s="66">
        <v>14.57</v>
      </c>
      <c r="B242" s="57">
        <v>1.321E-2</v>
      </c>
      <c r="C242" s="3">
        <v>4.4979999999999999E-2</v>
      </c>
      <c r="D242" s="21">
        <v>1.9259999999999999E-2</v>
      </c>
    </row>
    <row r="243" spans="1:4" x14ac:dyDescent="0.2">
      <c r="A243" s="66">
        <v>14.61</v>
      </c>
      <c r="B243" s="57">
        <v>1.2869999999999999E-2</v>
      </c>
      <c r="C243" s="3">
        <v>4.5060000000000003E-2</v>
      </c>
      <c r="D243" s="21">
        <v>1.882E-2</v>
      </c>
    </row>
    <row r="244" spans="1:4" x14ac:dyDescent="0.2">
      <c r="A244" s="66">
        <v>14.65</v>
      </c>
      <c r="B244" s="57">
        <v>1.2659999999999999E-2</v>
      </c>
      <c r="C244" s="3">
        <v>4.4549999999999999E-2</v>
      </c>
      <c r="D244" s="21">
        <v>1.8370000000000001E-2</v>
      </c>
    </row>
    <row r="245" spans="1:4" x14ac:dyDescent="0.2">
      <c r="A245" s="66">
        <v>14.69</v>
      </c>
      <c r="B245" s="57">
        <v>1.2529999999999999E-2</v>
      </c>
      <c r="C245" s="3">
        <v>4.471E-2</v>
      </c>
      <c r="D245" s="21">
        <v>1.796E-2</v>
      </c>
    </row>
    <row r="246" spans="1:4" x14ac:dyDescent="0.2">
      <c r="A246" s="66">
        <v>14.73</v>
      </c>
      <c r="B246" s="57">
        <v>1.248E-2</v>
      </c>
      <c r="C246" s="3">
        <v>4.514E-2</v>
      </c>
      <c r="D246" s="21">
        <v>1.754E-2</v>
      </c>
    </row>
    <row r="247" spans="1:4" x14ac:dyDescent="0.2">
      <c r="A247" s="66">
        <v>14.77</v>
      </c>
      <c r="B247" s="57">
        <v>1.2290000000000001E-2</v>
      </c>
      <c r="C247" s="3">
        <v>4.5019999999999998E-2</v>
      </c>
      <c r="D247" s="21">
        <v>1.7080000000000001E-2</v>
      </c>
    </row>
    <row r="248" spans="1:4" x14ac:dyDescent="0.2">
      <c r="A248" s="66">
        <v>14.81</v>
      </c>
      <c r="B248" s="57">
        <v>1.222E-2</v>
      </c>
      <c r="C248" s="3">
        <v>4.428E-2</v>
      </c>
      <c r="D248" s="21">
        <v>1.6760000000000001E-2</v>
      </c>
    </row>
    <row r="249" spans="1:4" x14ac:dyDescent="0.2">
      <c r="A249" s="66">
        <v>14.85</v>
      </c>
      <c r="B249" s="57">
        <v>1.197E-2</v>
      </c>
      <c r="C249" s="3">
        <v>4.326E-2</v>
      </c>
      <c r="D249" s="21">
        <v>1.6490000000000001E-2</v>
      </c>
    </row>
    <row r="250" spans="1:4" x14ac:dyDescent="0.2">
      <c r="A250" s="66">
        <v>14.89</v>
      </c>
      <c r="B250" s="57">
        <v>1.189E-2</v>
      </c>
      <c r="C250" s="3">
        <v>4.3810000000000002E-2</v>
      </c>
      <c r="D250" s="21">
        <v>1.6209999999999999E-2</v>
      </c>
    </row>
    <row r="251" spans="1:4" x14ac:dyDescent="0.2">
      <c r="A251" s="66">
        <v>14.93</v>
      </c>
      <c r="B251" s="57">
        <v>1.171E-2</v>
      </c>
      <c r="C251" s="3">
        <v>4.3589999999999997E-2</v>
      </c>
      <c r="D251" s="21">
        <v>1.6E-2</v>
      </c>
    </row>
    <row r="252" spans="1:4" x14ac:dyDescent="0.2">
      <c r="A252" s="66">
        <v>14.97</v>
      </c>
      <c r="B252" s="57">
        <v>1.1639999999999999E-2</v>
      </c>
      <c r="C252" s="3">
        <v>4.3220000000000001E-2</v>
      </c>
      <c r="D252" s="21">
        <v>1.567E-2</v>
      </c>
    </row>
    <row r="253" spans="1:4" x14ac:dyDescent="0.2">
      <c r="A253" s="66">
        <v>15.01</v>
      </c>
      <c r="B253" s="57">
        <v>1.158E-2</v>
      </c>
      <c r="C253" s="3">
        <v>4.2689999999999999E-2</v>
      </c>
      <c r="D253" s="21">
        <v>1.5440000000000001E-2</v>
      </c>
    </row>
    <row r="254" spans="1:4" x14ac:dyDescent="0.2">
      <c r="A254" s="66">
        <v>15.05</v>
      </c>
      <c r="B254" s="57">
        <v>1.158E-2</v>
      </c>
      <c r="C254" s="3">
        <v>4.3099999999999999E-2</v>
      </c>
      <c r="D254" s="21">
        <v>1.5129999999999999E-2</v>
      </c>
    </row>
    <row r="255" spans="1:4" x14ac:dyDescent="0.2">
      <c r="A255" s="66">
        <v>15.09</v>
      </c>
      <c r="B255" s="57">
        <v>1.1379999999999999E-2</v>
      </c>
      <c r="C255" s="3">
        <v>4.3630000000000002E-2</v>
      </c>
      <c r="D255" s="21">
        <v>1.4999999999999999E-2</v>
      </c>
    </row>
    <row r="256" spans="1:4" x14ac:dyDescent="0.2">
      <c r="A256" s="66">
        <v>15.13</v>
      </c>
      <c r="B256" s="57">
        <v>1.124E-2</v>
      </c>
      <c r="C256" s="3">
        <v>4.41E-2</v>
      </c>
      <c r="D256" s="21">
        <v>1.478E-2</v>
      </c>
    </row>
    <row r="257" spans="1:4" x14ac:dyDescent="0.2">
      <c r="A257" s="66">
        <v>15.17</v>
      </c>
      <c r="B257" s="57">
        <v>1.111E-2</v>
      </c>
      <c r="C257" s="3">
        <v>4.4200000000000003E-2</v>
      </c>
      <c r="D257" s="21">
        <v>1.457E-2</v>
      </c>
    </row>
    <row r="258" spans="1:4" x14ac:dyDescent="0.2">
      <c r="A258" s="66">
        <v>15.21</v>
      </c>
      <c r="B258" s="57">
        <v>1.112E-2</v>
      </c>
      <c r="C258" s="3">
        <v>4.4019999999999997E-2</v>
      </c>
      <c r="D258" s="21">
        <v>1.451E-2</v>
      </c>
    </row>
    <row r="259" spans="1:4" x14ac:dyDescent="0.2">
      <c r="A259" s="66">
        <v>15.25</v>
      </c>
      <c r="B259" s="57">
        <v>1.102E-2</v>
      </c>
      <c r="C259" s="3">
        <v>4.3400000000000001E-2</v>
      </c>
      <c r="D259" s="21">
        <v>1.438E-2</v>
      </c>
    </row>
    <row r="260" spans="1:4" x14ac:dyDescent="0.2">
      <c r="A260" s="66">
        <v>15.29</v>
      </c>
      <c r="B260" s="57">
        <v>1.102E-2</v>
      </c>
      <c r="C260" s="3">
        <v>4.3830000000000001E-2</v>
      </c>
      <c r="D260" s="21">
        <v>1.4250000000000001E-2</v>
      </c>
    </row>
    <row r="261" spans="1:4" x14ac:dyDescent="0.2">
      <c r="A261" s="66">
        <v>15.33</v>
      </c>
      <c r="B261" s="57">
        <v>1.12E-2</v>
      </c>
      <c r="C261" s="3">
        <v>4.4060000000000002E-2</v>
      </c>
      <c r="D261" s="21">
        <v>1.4160000000000001E-2</v>
      </c>
    </row>
    <row r="262" spans="1:4" x14ac:dyDescent="0.2">
      <c r="A262" s="66">
        <v>15.37</v>
      </c>
      <c r="B262" s="57">
        <v>1.107E-2</v>
      </c>
      <c r="C262" s="3">
        <v>4.4769999999999997E-2</v>
      </c>
      <c r="D262" s="21">
        <v>1.4019999999999999E-2</v>
      </c>
    </row>
    <row r="263" spans="1:4" x14ac:dyDescent="0.2">
      <c r="A263" s="66">
        <v>15.41</v>
      </c>
      <c r="B263" s="57">
        <v>1.102E-2</v>
      </c>
      <c r="C263" s="3">
        <v>4.4380000000000003E-2</v>
      </c>
      <c r="D263" s="21">
        <v>1.397E-2</v>
      </c>
    </row>
    <row r="264" spans="1:4" x14ac:dyDescent="0.2">
      <c r="A264" s="66">
        <v>15.45</v>
      </c>
      <c r="B264" s="57">
        <v>1.086E-2</v>
      </c>
      <c r="C264" s="3">
        <v>4.4299999999999999E-2</v>
      </c>
      <c r="D264" s="21">
        <v>1.384E-2</v>
      </c>
    </row>
    <row r="265" spans="1:4" x14ac:dyDescent="0.2">
      <c r="A265" s="66">
        <v>15.49</v>
      </c>
      <c r="B265" s="57">
        <v>1.064E-2</v>
      </c>
      <c r="C265" s="3">
        <v>4.4909999999999999E-2</v>
      </c>
      <c r="D265" s="21">
        <v>1.375E-2</v>
      </c>
    </row>
    <row r="266" spans="1:4" x14ac:dyDescent="0.2">
      <c r="A266" s="66">
        <v>15.53</v>
      </c>
      <c r="B266" s="57">
        <v>1.073E-2</v>
      </c>
      <c r="C266" s="3">
        <v>4.4319999999999998E-2</v>
      </c>
      <c r="D266" s="21">
        <v>1.3769999999999999E-2</v>
      </c>
    </row>
    <row r="267" spans="1:4" x14ac:dyDescent="0.2">
      <c r="A267" s="66">
        <v>15.57</v>
      </c>
      <c r="B267" s="57">
        <v>1.0460000000000001E-2</v>
      </c>
      <c r="C267" s="3">
        <v>4.3729999999999998E-2</v>
      </c>
      <c r="D267" s="21">
        <v>1.367E-2</v>
      </c>
    </row>
    <row r="268" spans="1:4" x14ac:dyDescent="0.2">
      <c r="A268" s="66">
        <v>15.61</v>
      </c>
      <c r="B268" s="57">
        <v>1.0370000000000001E-2</v>
      </c>
      <c r="C268" s="3">
        <v>4.3909999999999998E-2</v>
      </c>
      <c r="D268" s="21">
        <v>1.354E-2</v>
      </c>
    </row>
    <row r="269" spans="1:4" x14ac:dyDescent="0.2">
      <c r="A269" s="66">
        <v>15.65</v>
      </c>
      <c r="B269" s="57">
        <v>1.031E-2</v>
      </c>
      <c r="C269" s="3">
        <v>4.3439999999999999E-2</v>
      </c>
      <c r="D269" s="21">
        <v>1.3429999999999999E-2</v>
      </c>
    </row>
    <row r="270" spans="1:4" x14ac:dyDescent="0.2">
      <c r="A270" s="66">
        <v>15.69</v>
      </c>
      <c r="B270" s="57">
        <v>1.0359999999999999E-2</v>
      </c>
      <c r="C270" s="3">
        <v>4.385E-2</v>
      </c>
      <c r="D270" s="21">
        <v>1.3310000000000001E-2</v>
      </c>
    </row>
    <row r="271" spans="1:4" x14ac:dyDescent="0.2">
      <c r="A271" s="66">
        <v>15.73</v>
      </c>
      <c r="B271" s="57">
        <v>1.056E-2</v>
      </c>
      <c r="C271" s="3">
        <v>4.3749999999999997E-2</v>
      </c>
      <c r="D271" s="21">
        <v>1.324E-2</v>
      </c>
    </row>
    <row r="272" spans="1:4" x14ac:dyDescent="0.2">
      <c r="A272" s="66">
        <v>15.77</v>
      </c>
      <c r="B272" s="57">
        <v>1.0630000000000001E-2</v>
      </c>
      <c r="C272" s="3">
        <v>4.367E-2</v>
      </c>
      <c r="D272" s="21">
        <v>1.3270000000000001E-2</v>
      </c>
    </row>
    <row r="273" spans="1:4" x14ac:dyDescent="0.2">
      <c r="A273" s="66">
        <v>15.81</v>
      </c>
      <c r="B273" s="57">
        <v>1.059E-2</v>
      </c>
      <c r="C273" s="3">
        <v>4.4139999999999999E-2</v>
      </c>
      <c r="D273" s="21">
        <v>1.325E-2</v>
      </c>
    </row>
    <row r="274" spans="1:4" x14ac:dyDescent="0.2">
      <c r="A274" s="66">
        <v>15.85</v>
      </c>
      <c r="B274" s="57">
        <v>1.0659999999999999E-2</v>
      </c>
      <c r="C274" s="3">
        <v>4.3060000000000001E-2</v>
      </c>
      <c r="D274" s="21">
        <v>1.3270000000000001E-2</v>
      </c>
    </row>
    <row r="275" spans="1:4" x14ac:dyDescent="0.2">
      <c r="A275" s="66">
        <v>15.89</v>
      </c>
      <c r="B275" s="57">
        <v>1.0710000000000001E-2</v>
      </c>
      <c r="C275" s="3">
        <v>4.3119999999999999E-2</v>
      </c>
      <c r="D275" s="21">
        <v>1.3429999999999999E-2</v>
      </c>
    </row>
    <row r="276" spans="1:4" x14ac:dyDescent="0.2">
      <c r="A276" s="66">
        <v>15.93</v>
      </c>
      <c r="B276" s="57">
        <v>1.0710000000000001E-2</v>
      </c>
      <c r="C276" s="3">
        <v>4.4119999999999999E-2</v>
      </c>
      <c r="D276" s="21">
        <v>1.336E-2</v>
      </c>
    </row>
    <row r="277" spans="1:4" x14ac:dyDescent="0.2">
      <c r="A277" s="66">
        <v>15.97</v>
      </c>
      <c r="B277" s="57">
        <v>1.0840000000000001E-2</v>
      </c>
      <c r="C277" s="3">
        <v>4.4119999999999999E-2</v>
      </c>
      <c r="D277" s="21">
        <v>1.333E-2</v>
      </c>
    </row>
    <row r="278" spans="1:4" x14ac:dyDescent="0.2">
      <c r="A278" s="66">
        <v>16.010000000000002</v>
      </c>
      <c r="B278" s="57">
        <v>1.0829999999999999E-2</v>
      </c>
      <c r="C278" s="3">
        <v>4.342E-2</v>
      </c>
      <c r="D278" s="21">
        <v>1.354E-2</v>
      </c>
    </row>
    <row r="279" spans="1:4" x14ac:dyDescent="0.2">
      <c r="A279" s="66">
        <v>16.05</v>
      </c>
      <c r="B279" s="57">
        <v>1.099E-2</v>
      </c>
      <c r="C279" s="3">
        <v>4.326E-2</v>
      </c>
      <c r="D279" s="21">
        <v>1.3610000000000001E-2</v>
      </c>
    </row>
    <row r="280" spans="1:4" x14ac:dyDescent="0.2">
      <c r="A280" s="66">
        <v>16.09</v>
      </c>
      <c r="B280" s="57">
        <v>1.0959999999999999E-2</v>
      </c>
      <c r="C280" s="3">
        <v>4.3729999999999998E-2</v>
      </c>
      <c r="D280" s="21">
        <v>1.359E-2</v>
      </c>
    </row>
    <row r="281" spans="1:4" x14ac:dyDescent="0.2">
      <c r="A281" s="66">
        <v>16.13</v>
      </c>
      <c r="B281" s="57">
        <v>1.1050000000000001E-2</v>
      </c>
      <c r="C281" s="3">
        <v>4.428E-2</v>
      </c>
      <c r="D281" s="21">
        <v>1.342E-2</v>
      </c>
    </row>
    <row r="282" spans="1:4" x14ac:dyDescent="0.2">
      <c r="A282" s="66">
        <v>16.170000000000002</v>
      </c>
      <c r="B282" s="57">
        <v>1.1039999999999999E-2</v>
      </c>
      <c r="C282" s="3">
        <v>4.4159999999999998E-2</v>
      </c>
      <c r="D282" s="21">
        <v>1.3390000000000001E-2</v>
      </c>
    </row>
    <row r="283" spans="1:4" x14ac:dyDescent="0.2">
      <c r="A283" s="66">
        <v>16.21</v>
      </c>
      <c r="B283" s="57">
        <v>1.09E-2</v>
      </c>
      <c r="C283" s="3">
        <v>4.428E-2</v>
      </c>
      <c r="D283" s="21">
        <v>1.3270000000000001E-2</v>
      </c>
    </row>
    <row r="284" spans="1:4" x14ac:dyDescent="0.2">
      <c r="A284" s="66">
        <v>16.25</v>
      </c>
      <c r="B284" s="57">
        <v>1.082E-2</v>
      </c>
      <c r="C284" s="3">
        <v>4.496E-2</v>
      </c>
      <c r="D284" s="21">
        <v>1.324E-2</v>
      </c>
    </row>
    <row r="285" spans="1:4" x14ac:dyDescent="0.2">
      <c r="A285" s="66">
        <v>16.29</v>
      </c>
      <c r="B285" s="57">
        <v>1.0869999999999999E-2</v>
      </c>
      <c r="C285" s="3">
        <v>4.5100000000000001E-2</v>
      </c>
      <c r="D285" s="21">
        <v>1.3100000000000001E-2</v>
      </c>
    </row>
    <row r="286" spans="1:4" x14ac:dyDescent="0.2">
      <c r="A286" s="66">
        <v>16.329999999999998</v>
      </c>
      <c r="B286" s="57">
        <v>1.089E-2</v>
      </c>
      <c r="C286" s="3">
        <v>4.5769999999999998E-2</v>
      </c>
      <c r="D286" s="21">
        <v>1.2880000000000001E-2</v>
      </c>
    </row>
    <row r="287" spans="1:4" x14ac:dyDescent="0.2">
      <c r="A287" s="66">
        <v>16.37</v>
      </c>
      <c r="B287" s="57">
        <v>1.0789999999999999E-2</v>
      </c>
      <c r="C287" s="3">
        <v>4.6120000000000001E-2</v>
      </c>
      <c r="D287" s="21">
        <v>1.2789999999999999E-2</v>
      </c>
    </row>
    <row r="288" spans="1:4" x14ac:dyDescent="0.2">
      <c r="A288" s="66">
        <v>16.41</v>
      </c>
      <c r="B288" s="57">
        <v>1.059E-2</v>
      </c>
      <c r="C288" s="3">
        <v>4.487E-2</v>
      </c>
      <c r="D288" s="21">
        <v>1.2699999999999999E-2</v>
      </c>
    </row>
    <row r="289" spans="1:4" x14ac:dyDescent="0.2">
      <c r="A289" s="66">
        <v>16.45</v>
      </c>
      <c r="B289" s="57">
        <v>1.042E-2</v>
      </c>
      <c r="C289" s="3">
        <v>4.5449999999999997E-2</v>
      </c>
      <c r="D289" s="21">
        <v>1.255E-2</v>
      </c>
    </row>
    <row r="290" spans="1:4" x14ac:dyDescent="0.2">
      <c r="A290" s="66">
        <v>16.489999999999998</v>
      </c>
      <c r="B290" s="57">
        <v>1.043E-2</v>
      </c>
      <c r="C290" s="3">
        <v>4.5469999999999997E-2</v>
      </c>
      <c r="D290" s="21">
        <v>1.227E-2</v>
      </c>
    </row>
    <row r="291" spans="1:4" x14ac:dyDescent="0.2">
      <c r="A291" s="66">
        <v>16.53</v>
      </c>
      <c r="B291" s="57">
        <v>1.0290000000000001E-2</v>
      </c>
      <c r="C291" s="3">
        <v>4.5850000000000002E-2</v>
      </c>
      <c r="D291" s="21">
        <v>1.213E-2</v>
      </c>
    </row>
    <row r="292" spans="1:4" x14ac:dyDescent="0.2">
      <c r="A292" s="66">
        <v>16.57</v>
      </c>
      <c r="B292" s="57">
        <v>1.009E-2</v>
      </c>
      <c r="C292" s="3">
        <v>4.5400000000000003E-2</v>
      </c>
      <c r="D292" s="21">
        <v>1.192E-2</v>
      </c>
    </row>
    <row r="293" spans="1:4" x14ac:dyDescent="0.2">
      <c r="A293" s="66">
        <v>16.61</v>
      </c>
      <c r="B293" s="57">
        <v>1.005E-2</v>
      </c>
      <c r="C293" s="3">
        <v>4.453E-2</v>
      </c>
      <c r="D293" s="21">
        <v>1.1809999999999999E-2</v>
      </c>
    </row>
    <row r="294" spans="1:4" x14ac:dyDescent="0.2">
      <c r="A294" s="66">
        <v>16.649999999999999</v>
      </c>
      <c r="B294" s="57">
        <v>9.92E-3</v>
      </c>
      <c r="C294" s="3">
        <v>4.5159999999999999E-2</v>
      </c>
      <c r="D294" s="21">
        <v>1.171E-2</v>
      </c>
    </row>
    <row r="295" spans="1:4" x14ac:dyDescent="0.2">
      <c r="A295" s="66">
        <v>16.690000000000001</v>
      </c>
      <c r="B295" s="57">
        <v>9.7999999999999997E-3</v>
      </c>
      <c r="C295" s="3">
        <v>4.4830000000000002E-2</v>
      </c>
      <c r="D295" s="21">
        <v>1.1679999999999999E-2</v>
      </c>
    </row>
    <row r="296" spans="1:4" x14ac:dyDescent="0.2">
      <c r="A296" s="66">
        <v>16.73</v>
      </c>
      <c r="B296" s="57">
        <v>9.9100000000000004E-3</v>
      </c>
      <c r="C296" s="3">
        <v>4.4729999999999999E-2</v>
      </c>
      <c r="D296" s="21">
        <v>1.14E-2</v>
      </c>
    </row>
    <row r="297" spans="1:4" x14ac:dyDescent="0.2">
      <c r="A297" s="66">
        <v>16.77</v>
      </c>
      <c r="B297" s="57">
        <v>9.9000000000000008E-3</v>
      </c>
      <c r="C297" s="3">
        <v>4.514E-2</v>
      </c>
      <c r="D297" s="21">
        <v>1.137E-2</v>
      </c>
    </row>
    <row r="298" spans="1:4" x14ac:dyDescent="0.2">
      <c r="A298" s="66">
        <v>16.809999999999999</v>
      </c>
      <c r="B298" s="57">
        <v>9.9500000000000005E-3</v>
      </c>
      <c r="C298" s="3">
        <v>4.598E-2</v>
      </c>
      <c r="D298" s="21">
        <v>1.1310000000000001E-2</v>
      </c>
    </row>
    <row r="299" spans="1:4" x14ac:dyDescent="0.2">
      <c r="A299" s="66">
        <v>16.850000000000001</v>
      </c>
      <c r="B299" s="57">
        <v>9.7800000000000005E-3</v>
      </c>
      <c r="C299" s="3">
        <v>4.5629999999999997E-2</v>
      </c>
      <c r="D299" s="21">
        <v>1.137E-2</v>
      </c>
    </row>
    <row r="300" spans="1:4" x14ac:dyDescent="0.2">
      <c r="A300" s="66">
        <v>16.89</v>
      </c>
      <c r="B300" s="57">
        <v>9.9399999999999992E-3</v>
      </c>
      <c r="C300" s="3">
        <v>4.4630000000000003E-2</v>
      </c>
      <c r="D300" s="21">
        <v>1.1560000000000001E-2</v>
      </c>
    </row>
    <row r="301" spans="1:4" x14ac:dyDescent="0.2">
      <c r="A301" s="66">
        <v>16.93</v>
      </c>
      <c r="B301" s="57">
        <v>1.0109999999999999E-2</v>
      </c>
      <c r="C301" s="3">
        <v>4.5420000000000002E-2</v>
      </c>
      <c r="D301" s="21">
        <v>1.1679999999999999E-2</v>
      </c>
    </row>
    <row r="302" spans="1:4" x14ac:dyDescent="0.2">
      <c r="A302" s="66">
        <v>16.97</v>
      </c>
      <c r="B302" s="57">
        <v>9.9699999999999997E-3</v>
      </c>
      <c r="C302" s="3">
        <v>4.5260000000000002E-2</v>
      </c>
      <c r="D302" s="21">
        <v>1.1849999999999999E-2</v>
      </c>
    </row>
    <row r="303" spans="1:4" x14ac:dyDescent="0.2">
      <c r="A303" s="66">
        <v>17.010000000000002</v>
      </c>
      <c r="B303" s="57">
        <v>1.004E-2</v>
      </c>
      <c r="C303" s="3">
        <v>4.5019999999999998E-2</v>
      </c>
      <c r="D303" s="21">
        <v>1.2030000000000001E-2</v>
      </c>
    </row>
    <row r="304" spans="1:4" x14ac:dyDescent="0.2">
      <c r="A304" s="66">
        <v>17.05</v>
      </c>
      <c r="B304" s="57">
        <v>1.0410000000000001E-2</v>
      </c>
      <c r="C304" s="3">
        <v>4.4569999999999999E-2</v>
      </c>
      <c r="D304" s="21">
        <v>1.2290000000000001E-2</v>
      </c>
    </row>
    <row r="305" spans="1:4" x14ac:dyDescent="0.2">
      <c r="A305" s="66">
        <v>17.09</v>
      </c>
      <c r="B305" s="57">
        <v>1.027E-2</v>
      </c>
      <c r="C305" s="3">
        <v>4.4650000000000002E-2</v>
      </c>
      <c r="D305" s="21">
        <v>1.255E-2</v>
      </c>
    </row>
    <row r="306" spans="1:4" x14ac:dyDescent="0.2">
      <c r="A306" s="66">
        <v>17.13</v>
      </c>
      <c r="B306" s="57">
        <v>1.056E-2</v>
      </c>
      <c r="C306" s="3">
        <v>4.4979999999999999E-2</v>
      </c>
      <c r="D306" s="21">
        <v>1.2919999999999999E-2</v>
      </c>
    </row>
    <row r="307" spans="1:4" x14ac:dyDescent="0.2">
      <c r="A307" s="66">
        <v>17.170000000000002</v>
      </c>
      <c r="B307" s="57">
        <v>1.085E-2</v>
      </c>
      <c r="C307" s="3">
        <v>4.446E-2</v>
      </c>
      <c r="D307" s="21">
        <v>1.3299999999999999E-2</v>
      </c>
    </row>
    <row r="308" spans="1:4" x14ac:dyDescent="0.2">
      <c r="A308" s="66">
        <v>17.21</v>
      </c>
      <c r="B308" s="57">
        <v>1.106E-2</v>
      </c>
      <c r="C308" s="3">
        <v>4.512E-2</v>
      </c>
      <c r="D308" s="21">
        <v>1.376E-2</v>
      </c>
    </row>
    <row r="309" spans="1:4" x14ac:dyDescent="0.2">
      <c r="A309" s="66">
        <v>17.25</v>
      </c>
      <c r="B309" s="57">
        <v>1.1299999999999999E-2</v>
      </c>
      <c r="C309" s="3">
        <v>4.5179999999999998E-2</v>
      </c>
      <c r="D309" s="21">
        <v>1.4290000000000001E-2</v>
      </c>
    </row>
    <row r="310" spans="1:4" x14ac:dyDescent="0.2">
      <c r="A310" s="66">
        <v>17.29</v>
      </c>
      <c r="B310" s="57">
        <v>1.1599999999999999E-2</v>
      </c>
      <c r="C310" s="3">
        <v>4.4889999999999999E-2</v>
      </c>
      <c r="D310" s="21">
        <v>1.485E-2</v>
      </c>
    </row>
    <row r="311" spans="1:4" x14ac:dyDescent="0.2">
      <c r="A311" s="66">
        <v>17.329999999999998</v>
      </c>
      <c r="B311" s="57">
        <v>1.2070000000000001E-2</v>
      </c>
      <c r="C311" s="3">
        <v>4.5339999999999998E-2</v>
      </c>
      <c r="D311" s="21">
        <v>1.5610000000000001E-2</v>
      </c>
    </row>
    <row r="312" spans="1:4" x14ac:dyDescent="0.2">
      <c r="A312" s="66">
        <v>17.37</v>
      </c>
      <c r="B312" s="57">
        <v>1.259E-2</v>
      </c>
      <c r="C312" s="3">
        <v>4.6080000000000003E-2</v>
      </c>
      <c r="D312" s="21">
        <v>1.6410000000000001E-2</v>
      </c>
    </row>
    <row r="313" spans="1:4" x14ac:dyDescent="0.2">
      <c r="A313" s="66">
        <v>17.41</v>
      </c>
      <c r="B313" s="57">
        <v>1.294E-2</v>
      </c>
      <c r="C313" s="3">
        <v>4.5220000000000003E-2</v>
      </c>
      <c r="D313" s="21">
        <v>1.7180000000000001E-2</v>
      </c>
    </row>
    <row r="314" spans="1:4" x14ac:dyDescent="0.2">
      <c r="A314" s="66">
        <v>17.45</v>
      </c>
      <c r="B314" s="57">
        <v>1.325E-2</v>
      </c>
      <c r="C314" s="3">
        <v>4.4510000000000001E-2</v>
      </c>
      <c r="D314" s="21">
        <v>1.7819999999999999E-2</v>
      </c>
    </row>
    <row r="315" spans="1:4" x14ac:dyDescent="0.2">
      <c r="A315" s="66">
        <v>17.489999999999998</v>
      </c>
      <c r="B315" s="57">
        <v>1.3469999999999999E-2</v>
      </c>
      <c r="C315" s="3">
        <v>4.4889999999999999E-2</v>
      </c>
      <c r="D315" s="21">
        <v>1.84E-2</v>
      </c>
    </row>
    <row r="316" spans="1:4" x14ac:dyDescent="0.2">
      <c r="A316" s="66">
        <v>17.53</v>
      </c>
      <c r="B316" s="57">
        <v>1.359E-2</v>
      </c>
      <c r="C316" s="3">
        <v>4.5240000000000002E-2</v>
      </c>
      <c r="D316" s="21">
        <v>1.882E-2</v>
      </c>
    </row>
    <row r="317" spans="1:4" x14ac:dyDescent="0.2">
      <c r="A317" s="66">
        <v>17.57</v>
      </c>
      <c r="B317" s="57">
        <v>1.355E-2</v>
      </c>
      <c r="C317" s="3">
        <v>4.487E-2</v>
      </c>
      <c r="D317" s="21">
        <v>1.9109999999999999E-2</v>
      </c>
    </row>
    <row r="318" spans="1:4" x14ac:dyDescent="0.2">
      <c r="A318" s="66">
        <v>17.61</v>
      </c>
      <c r="B318" s="57">
        <v>1.367E-2</v>
      </c>
      <c r="C318" s="3">
        <v>4.5490000000000003E-2</v>
      </c>
      <c r="D318" s="21">
        <v>1.9060000000000001E-2</v>
      </c>
    </row>
    <row r="319" spans="1:4" x14ac:dyDescent="0.2">
      <c r="A319" s="66">
        <v>17.649999999999999</v>
      </c>
      <c r="B319" s="57">
        <v>1.353E-2</v>
      </c>
      <c r="C319" s="3">
        <v>4.5260000000000002E-2</v>
      </c>
      <c r="D319" s="21">
        <v>1.9109999999999999E-2</v>
      </c>
    </row>
    <row r="320" spans="1:4" x14ac:dyDescent="0.2">
      <c r="A320" s="66">
        <v>17.690000000000001</v>
      </c>
      <c r="B320" s="57">
        <v>1.3390000000000001E-2</v>
      </c>
      <c r="C320" s="3">
        <v>4.514E-2</v>
      </c>
      <c r="D320" s="21">
        <v>1.9040000000000001E-2</v>
      </c>
    </row>
    <row r="321" spans="1:4" x14ac:dyDescent="0.2">
      <c r="A321" s="66">
        <v>17.73</v>
      </c>
      <c r="B321" s="57">
        <v>1.325E-2</v>
      </c>
      <c r="C321" s="3">
        <v>4.4749999999999998E-2</v>
      </c>
      <c r="D321" s="21">
        <v>1.8970000000000001E-2</v>
      </c>
    </row>
    <row r="322" spans="1:4" x14ac:dyDescent="0.2">
      <c r="A322" s="66">
        <v>17.77</v>
      </c>
      <c r="B322" s="57">
        <v>1.328E-2</v>
      </c>
      <c r="C322" s="3">
        <v>4.512E-2</v>
      </c>
      <c r="D322" s="21">
        <v>1.8630000000000001E-2</v>
      </c>
    </row>
    <row r="323" spans="1:4" x14ac:dyDescent="0.2">
      <c r="A323" s="66">
        <v>17.809999999999999</v>
      </c>
      <c r="B323" s="57">
        <v>1.308E-2</v>
      </c>
      <c r="C323" s="3">
        <v>4.5260000000000002E-2</v>
      </c>
      <c r="D323" s="21">
        <v>1.857E-2</v>
      </c>
    </row>
    <row r="324" spans="1:4" x14ac:dyDescent="0.2">
      <c r="A324" s="66">
        <v>17.850000000000001</v>
      </c>
      <c r="B324" s="57">
        <v>1.299E-2</v>
      </c>
      <c r="C324" s="3">
        <v>4.5469999999999997E-2</v>
      </c>
      <c r="D324" s="21">
        <v>1.8329999999999999E-2</v>
      </c>
    </row>
    <row r="325" spans="1:4" x14ac:dyDescent="0.2">
      <c r="A325" s="66">
        <v>17.89</v>
      </c>
      <c r="B325" s="57">
        <v>1.285E-2</v>
      </c>
      <c r="C325" s="3">
        <v>4.6379999999999998E-2</v>
      </c>
      <c r="D325" s="21">
        <v>1.83E-2</v>
      </c>
    </row>
    <row r="326" spans="1:4" x14ac:dyDescent="0.2">
      <c r="A326" s="66">
        <v>17.93</v>
      </c>
      <c r="B326" s="57">
        <v>1.2659999999999999E-2</v>
      </c>
      <c r="C326" s="3">
        <v>4.6019999999999998E-2</v>
      </c>
      <c r="D326" s="21">
        <v>1.8339999999999999E-2</v>
      </c>
    </row>
    <row r="327" spans="1:4" x14ac:dyDescent="0.2">
      <c r="A327" s="66">
        <v>17.97</v>
      </c>
      <c r="B327" s="57">
        <v>1.2529999999999999E-2</v>
      </c>
      <c r="C327" s="3">
        <v>4.614E-2</v>
      </c>
      <c r="D327" s="21">
        <v>1.8190000000000001E-2</v>
      </c>
    </row>
    <row r="328" spans="1:4" x14ac:dyDescent="0.2">
      <c r="A328" s="66">
        <v>18.010000000000002</v>
      </c>
      <c r="B328" s="57">
        <v>1.2409999999999999E-2</v>
      </c>
      <c r="C328" s="3">
        <v>4.5629999999999997E-2</v>
      </c>
      <c r="D328" s="21">
        <v>1.7909999999999999E-2</v>
      </c>
    </row>
    <row r="329" spans="1:4" x14ac:dyDescent="0.2">
      <c r="A329" s="66">
        <v>18.05</v>
      </c>
      <c r="B329" s="57">
        <v>1.24E-2</v>
      </c>
      <c r="C329" s="3">
        <v>4.614E-2</v>
      </c>
      <c r="D329" s="21">
        <v>1.7739999999999999E-2</v>
      </c>
    </row>
    <row r="330" spans="1:4" x14ac:dyDescent="0.2">
      <c r="A330" s="66">
        <v>18.09</v>
      </c>
      <c r="B330" s="57">
        <v>1.2330000000000001E-2</v>
      </c>
      <c r="C330" s="3">
        <v>4.5080000000000002E-2</v>
      </c>
      <c r="D330" s="21">
        <v>1.7510000000000001E-2</v>
      </c>
    </row>
    <row r="331" spans="1:4" x14ac:dyDescent="0.2">
      <c r="A331" s="66">
        <v>18.13</v>
      </c>
      <c r="B331" s="57">
        <v>1.205E-2</v>
      </c>
      <c r="C331" s="3">
        <v>4.5710000000000001E-2</v>
      </c>
      <c r="D331" s="21">
        <v>1.728E-2</v>
      </c>
    </row>
    <row r="332" spans="1:4" x14ac:dyDescent="0.2">
      <c r="A332" s="66">
        <v>18.170000000000002</v>
      </c>
      <c r="B332" s="57">
        <v>1.196E-2</v>
      </c>
      <c r="C332" s="3">
        <v>4.4650000000000002E-2</v>
      </c>
      <c r="D332" s="21">
        <v>1.685E-2</v>
      </c>
    </row>
    <row r="333" spans="1:4" x14ac:dyDescent="0.2">
      <c r="A333" s="66">
        <v>18.21</v>
      </c>
      <c r="B333" s="57">
        <v>1.206E-2</v>
      </c>
      <c r="C333" s="3">
        <v>4.3970000000000002E-2</v>
      </c>
      <c r="D333" s="21">
        <v>1.6389999999999998E-2</v>
      </c>
    </row>
    <row r="334" spans="1:4" x14ac:dyDescent="0.2">
      <c r="A334" s="66">
        <v>18.25</v>
      </c>
      <c r="B334" s="57">
        <v>1.204E-2</v>
      </c>
      <c r="C334" s="3">
        <v>4.3610000000000003E-2</v>
      </c>
      <c r="D334" s="21">
        <v>1.6049999999999998E-2</v>
      </c>
    </row>
    <row r="335" spans="1:4" x14ac:dyDescent="0.2">
      <c r="A335" s="66">
        <v>18.29</v>
      </c>
      <c r="B335" s="57">
        <v>1.1900000000000001E-2</v>
      </c>
      <c r="C335" s="3">
        <v>4.326E-2</v>
      </c>
      <c r="D335" s="21">
        <v>1.549E-2</v>
      </c>
    </row>
    <row r="336" spans="1:4" x14ac:dyDescent="0.2">
      <c r="A336" s="66">
        <v>18.329999999999998</v>
      </c>
      <c r="B336" s="57">
        <v>1.141E-2</v>
      </c>
      <c r="C336" s="3">
        <v>4.3119999999999999E-2</v>
      </c>
      <c r="D336" s="21">
        <v>1.507E-2</v>
      </c>
    </row>
    <row r="337" spans="1:4" x14ac:dyDescent="0.2">
      <c r="A337" s="66">
        <v>18.37</v>
      </c>
      <c r="B337" s="57">
        <v>1.15E-2</v>
      </c>
      <c r="C337" s="3">
        <v>4.2689999999999999E-2</v>
      </c>
      <c r="D337" s="21">
        <v>1.4590000000000001E-2</v>
      </c>
    </row>
    <row r="338" spans="1:4" x14ac:dyDescent="0.2">
      <c r="A338" s="66">
        <v>18.41</v>
      </c>
      <c r="B338" s="57">
        <v>1.1480000000000001E-2</v>
      </c>
      <c r="C338" s="3">
        <v>4.367E-2</v>
      </c>
      <c r="D338" s="21">
        <v>1.4200000000000001E-2</v>
      </c>
    </row>
    <row r="339" spans="1:4" x14ac:dyDescent="0.2">
      <c r="A339" s="66">
        <v>18.45</v>
      </c>
      <c r="B339" s="57">
        <v>1.1169999999999999E-2</v>
      </c>
      <c r="C339" s="3">
        <v>4.3240000000000001E-2</v>
      </c>
      <c r="D339" s="21">
        <v>1.374E-2</v>
      </c>
    </row>
    <row r="340" spans="1:4" x14ac:dyDescent="0.2">
      <c r="A340" s="66">
        <v>18.489999999999998</v>
      </c>
      <c r="B340" s="57">
        <v>1.103E-2</v>
      </c>
      <c r="C340" s="3">
        <v>4.199E-2</v>
      </c>
      <c r="D340" s="21">
        <v>1.3469999999999999E-2</v>
      </c>
    </row>
    <row r="341" spans="1:4" x14ac:dyDescent="0.2">
      <c r="A341" s="66">
        <v>18.53</v>
      </c>
      <c r="B341" s="57">
        <v>1.0800000000000001E-2</v>
      </c>
      <c r="C341" s="3">
        <v>4.2180000000000002E-2</v>
      </c>
      <c r="D341" s="21">
        <v>1.302E-2</v>
      </c>
    </row>
    <row r="342" spans="1:4" x14ac:dyDescent="0.2">
      <c r="A342" s="66">
        <v>18.57</v>
      </c>
      <c r="B342" s="57">
        <v>1.0529999999999999E-2</v>
      </c>
      <c r="C342" s="3">
        <v>4.2520000000000002E-2</v>
      </c>
      <c r="D342" s="21">
        <v>1.261E-2</v>
      </c>
    </row>
    <row r="343" spans="1:4" x14ac:dyDescent="0.2">
      <c r="A343" s="66">
        <v>18.61</v>
      </c>
      <c r="B343" s="57">
        <v>1.031E-2</v>
      </c>
      <c r="C343" s="3">
        <v>4.299E-2</v>
      </c>
      <c r="D343" s="21">
        <v>1.2279999999999999E-2</v>
      </c>
    </row>
    <row r="344" spans="1:4" x14ac:dyDescent="0.2">
      <c r="A344" s="66">
        <v>18.649999999999999</v>
      </c>
      <c r="B344" s="57">
        <v>1.034E-2</v>
      </c>
      <c r="C344" s="3">
        <v>4.2320000000000003E-2</v>
      </c>
      <c r="D344" s="21">
        <v>1.1900000000000001E-2</v>
      </c>
    </row>
    <row r="345" spans="1:4" x14ac:dyDescent="0.2">
      <c r="A345" s="66">
        <v>18.690000000000001</v>
      </c>
      <c r="B345" s="57">
        <v>1.0160000000000001E-2</v>
      </c>
      <c r="C345" s="3">
        <v>4.2520000000000002E-2</v>
      </c>
      <c r="D345" s="21">
        <v>1.158E-2</v>
      </c>
    </row>
    <row r="346" spans="1:4" x14ac:dyDescent="0.2">
      <c r="A346" s="66">
        <v>18.73</v>
      </c>
      <c r="B346" s="57">
        <v>1.031E-2</v>
      </c>
      <c r="C346" s="3">
        <v>4.1770000000000002E-2</v>
      </c>
      <c r="D346" s="21">
        <v>1.1129999999999999E-2</v>
      </c>
    </row>
    <row r="347" spans="1:4" x14ac:dyDescent="0.2">
      <c r="A347" s="66">
        <v>18.77</v>
      </c>
      <c r="B347" s="57">
        <v>1.043E-2</v>
      </c>
      <c r="C347" s="3">
        <v>4.2709999999999998E-2</v>
      </c>
      <c r="D347" s="21">
        <v>1.1039999999999999E-2</v>
      </c>
    </row>
    <row r="348" spans="1:4" x14ac:dyDescent="0.2">
      <c r="A348" s="66">
        <v>18.809999999999999</v>
      </c>
      <c r="B348" s="57">
        <v>1.081E-2</v>
      </c>
      <c r="C348" s="3">
        <v>4.1849999999999998E-2</v>
      </c>
      <c r="D348" s="21">
        <v>1.0659999999999999E-2</v>
      </c>
    </row>
    <row r="349" spans="1:4" x14ac:dyDescent="0.2">
      <c r="A349" s="66">
        <v>18.84</v>
      </c>
      <c r="B349" s="57">
        <v>1.093E-2</v>
      </c>
      <c r="C349" s="3">
        <v>4.2360000000000002E-2</v>
      </c>
      <c r="D349" s="21">
        <v>1.0500000000000001E-2</v>
      </c>
    </row>
    <row r="350" spans="1:4" x14ac:dyDescent="0.2">
      <c r="A350" s="66">
        <v>18.88</v>
      </c>
      <c r="B350" s="57">
        <v>1.093E-2</v>
      </c>
      <c r="C350" s="3">
        <v>4.299E-2</v>
      </c>
      <c r="D350" s="21">
        <v>1.027E-2</v>
      </c>
    </row>
    <row r="351" spans="1:4" x14ac:dyDescent="0.2">
      <c r="A351" s="66">
        <v>18.920000000000002</v>
      </c>
      <c r="B351" s="57">
        <v>1.0869999999999999E-2</v>
      </c>
      <c r="C351" s="3">
        <v>4.3339999999999997E-2</v>
      </c>
      <c r="D351" s="21">
        <v>1.022E-2</v>
      </c>
    </row>
    <row r="352" spans="1:4" x14ac:dyDescent="0.2">
      <c r="A352" s="66">
        <v>18.96</v>
      </c>
      <c r="B352" s="57">
        <v>1.074E-2</v>
      </c>
      <c r="C352" s="3">
        <v>4.3380000000000002E-2</v>
      </c>
      <c r="D352" s="21">
        <v>1.0240000000000001E-2</v>
      </c>
    </row>
    <row r="353" spans="1:4" x14ac:dyDescent="0.2">
      <c r="A353" s="66">
        <v>19</v>
      </c>
      <c r="B353" s="57">
        <v>1.056E-2</v>
      </c>
      <c r="C353" s="3">
        <v>4.369E-2</v>
      </c>
      <c r="D353" s="21">
        <v>1.0120000000000001E-2</v>
      </c>
    </row>
    <row r="354" spans="1:4" x14ac:dyDescent="0.2">
      <c r="A354" s="66">
        <v>19.04</v>
      </c>
      <c r="B354" s="57">
        <v>1.052E-2</v>
      </c>
      <c r="C354" s="3">
        <v>4.4299999999999999E-2</v>
      </c>
      <c r="D354" s="21">
        <v>1.013E-2</v>
      </c>
    </row>
    <row r="355" spans="1:4" x14ac:dyDescent="0.2">
      <c r="A355" s="66">
        <v>19.079999999999998</v>
      </c>
      <c r="B355" s="57">
        <v>1.0290000000000001E-2</v>
      </c>
      <c r="C355" s="3">
        <v>4.3970000000000002E-2</v>
      </c>
      <c r="D355" s="21">
        <v>1.027E-2</v>
      </c>
    </row>
    <row r="356" spans="1:4" x14ac:dyDescent="0.2">
      <c r="A356" s="66">
        <v>19.12</v>
      </c>
      <c r="B356" s="57">
        <v>1.0160000000000001E-2</v>
      </c>
      <c r="C356" s="3">
        <v>4.4179999999999997E-2</v>
      </c>
      <c r="D356" s="21">
        <v>1.056E-2</v>
      </c>
    </row>
    <row r="357" spans="1:4" x14ac:dyDescent="0.2">
      <c r="A357" s="66">
        <v>19.16</v>
      </c>
      <c r="B357" s="57">
        <v>1.023E-2</v>
      </c>
      <c r="C357" s="3">
        <v>4.4609999999999997E-2</v>
      </c>
      <c r="D357" s="21">
        <v>1.0959999999999999E-2</v>
      </c>
    </row>
    <row r="358" spans="1:4" x14ac:dyDescent="0.2">
      <c r="A358" s="66">
        <v>19.2</v>
      </c>
      <c r="B358" s="57">
        <v>1.0319999999999999E-2</v>
      </c>
      <c r="C358" s="3">
        <v>4.53E-2</v>
      </c>
      <c r="D358" s="21">
        <v>1.176E-2</v>
      </c>
    </row>
    <row r="359" spans="1:4" x14ac:dyDescent="0.2">
      <c r="A359" s="66">
        <v>19.239999999999998</v>
      </c>
      <c r="B359" s="57">
        <v>1.0319999999999999E-2</v>
      </c>
      <c r="C359" s="3">
        <v>4.5019999999999998E-2</v>
      </c>
      <c r="D359" s="21">
        <v>1.295E-2</v>
      </c>
    </row>
    <row r="360" spans="1:4" x14ac:dyDescent="0.2">
      <c r="A360" s="66">
        <v>19.28</v>
      </c>
      <c r="B360" s="57">
        <v>1.031E-2</v>
      </c>
      <c r="C360" s="3">
        <v>4.5060000000000003E-2</v>
      </c>
      <c r="D360" s="21">
        <v>1.455E-2</v>
      </c>
    </row>
    <row r="361" spans="1:4" x14ac:dyDescent="0.2">
      <c r="A361" s="66">
        <v>19.32</v>
      </c>
      <c r="B361" s="57">
        <v>1.052E-2</v>
      </c>
      <c r="C361" s="3">
        <v>4.5240000000000002E-2</v>
      </c>
      <c r="D361" s="21">
        <v>1.6060000000000001E-2</v>
      </c>
    </row>
    <row r="362" spans="1:4" x14ac:dyDescent="0.2">
      <c r="A362" s="66">
        <v>19.36</v>
      </c>
      <c r="B362" s="57">
        <v>1.073E-2</v>
      </c>
      <c r="C362" s="3">
        <v>4.632E-2</v>
      </c>
      <c r="D362" s="21">
        <v>1.6879999999999999E-2</v>
      </c>
    </row>
    <row r="363" spans="1:4" x14ac:dyDescent="0.2">
      <c r="A363" s="66">
        <v>19.399999999999999</v>
      </c>
      <c r="B363" s="57">
        <v>1.1039999999999999E-2</v>
      </c>
      <c r="C363" s="3">
        <v>4.7730000000000002E-2</v>
      </c>
      <c r="D363" s="21">
        <v>1.703E-2</v>
      </c>
    </row>
    <row r="364" spans="1:4" x14ac:dyDescent="0.2">
      <c r="A364" s="66">
        <v>19.440000000000001</v>
      </c>
      <c r="B364" s="57">
        <v>1.124E-2</v>
      </c>
      <c r="C364" s="3">
        <v>4.8529999999999997E-2</v>
      </c>
      <c r="D364" s="21">
        <v>1.6629999999999999E-2</v>
      </c>
    </row>
    <row r="365" spans="1:4" x14ac:dyDescent="0.2">
      <c r="A365" s="66">
        <v>19.48</v>
      </c>
      <c r="B365" s="57">
        <v>1.1140000000000001E-2</v>
      </c>
      <c r="C365" s="3">
        <v>4.9549999999999997E-2</v>
      </c>
      <c r="D365" s="21">
        <v>1.5959999999999998E-2</v>
      </c>
    </row>
    <row r="366" spans="1:4" x14ac:dyDescent="0.2">
      <c r="A366" s="66">
        <v>19.52</v>
      </c>
      <c r="B366" s="57">
        <v>1.149E-2</v>
      </c>
      <c r="C366" s="3">
        <v>4.8730000000000002E-2</v>
      </c>
      <c r="D366" s="21">
        <v>1.5129999999999999E-2</v>
      </c>
    </row>
    <row r="367" spans="1:4" x14ac:dyDescent="0.2">
      <c r="A367" s="66">
        <v>19.559999999999999</v>
      </c>
      <c r="B367" s="57">
        <v>1.1610000000000001E-2</v>
      </c>
      <c r="C367" s="3">
        <v>4.9959999999999997E-2</v>
      </c>
      <c r="D367" s="21">
        <v>1.413E-2</v>
      </c>
    </row>
    <row r="368" spans="1:4" x14ac:dyDescent="0.2">
      <c r="A368" s="66">
        <v>19.600000000000001</v>
      </c>
      <c r="B368" s="57">
        <v>1.171E-2</v>
      </c>
      <c r="C368" s="3">
        <v>5.0590000000000003E-2</v>
      </c>
      <c r="D368" s="21">
        <v>1.34E-2</v>
      </c>
    </row>
    <row r="369" spans="1:4" x14ac:dyDescent="0.2">
      <c r="A369" s="66">
        <v>19.64</v>
      </c>
      <c r="B369" s="57">
        <v>1.179E-2</v>
      </c>
      <c r="C369" s="3">
        <v>5.0160000000000003E-2</v>
      </c>
      <c r="D369" s="21">
        <v>1.2869999999999999E-2</v>
      </c>
    </row>
    <row r="370" spans="1:4" x14ac:dyDescent="0.2">
      <c r="A370" s="66">
        <v>19.68</v>
      </c>
      <c r="B370" s="57">
        <v>1.189E-2</v>
      </c>
      <c r="C370" s="3">
        <v>5.1249999999999997E-2</v>
      </c>
      <c r="D370" s="21">
        <v>1.2460000000000001E-2</v>
      </c>
    </row>
    <row r="371" spans="1:4" x14ac:dyDescent="0.2">
      <c r="A371" s="66">
        <v>19.72</v>
      </c>
      <c r="B371" s="57">
        <v>1.2019999999999999E-2</v>
      </c>
      <c r="C371" s="3">
        <v>5.0779999999999999E-2</v>
      </c>
      <c r="D371" s="21">
        <v>1.225E-2</v>
      </c>
    </row>
    <row r="372" spans="1:4" x14ac:dyDescent="0.2">
      <c r="A372" s="66">
        <v>19.760000000000002</v>
      </c>
      <c r="B372" s="57">
        <v>1.1979999999999999E-2</v>
      </c>
      <c r="C372" s="3">
        <v>5.1409999999999997E-2</v>
      </c>
      <c r="D372" s="21">
        <v>1.217E-2</v>
      </c>
    </row>
    <row r="373" spans="1:4" x14ac:dyDescent="0.2">
      <c r="A373" s="66">
        <v>19.8</v>
      </c>
      <c r="B373" s="57">
        <v>1.204E-2</v>
      </c>
      <c r="C373" s="3">
        <v>5.0709999999999998E-2</v>
      </c>
      <c r="D373" s="21">
        <v>1.2239999999999999E-2</v>
      </c>
    </row>
    <row r="374" spans="1:4" x14ac:dyDescent="0.2">
      <c r="A374" s="66">
        <v>19.84</v>
      </c>
      <c r="B374" s="57">
        <v>1.2120000000000001E-2</v>
      </c>
      <c r="C374" s="3">
        <v>5.0119999999999998E-2</v>
      </c>
      <c r="D374" s="21">
        <v>1.2460000000000001E-2</v>
      </c>
    </row>
    <row r="375" spans="1:4" x14ac:dyDescent="0.2">
      <c r="A375" s="66">
        <v>19.88</v>
      </c>
      <c r="B375" s="57">
        <v>1.2279999999999999E-2</v>
      </c>
      <c r="C375" s="3">
        <v>5.0650000000000001E-2</v>
      </c>
      <c r="D375" s="21">
        <v>1.243E-2</v>
      </c>
    </row>
    <row r="376" spans="1:4" x14ac:dyDescent="0.2">
      <c r="A376" s="66">
        <v>19.920000000000002</v>
      </c>
      <c r="B376" s="57">
        <v>1.222E-2</v>
      </c>
      <c r="C376" s="3">
        <v>5.0650000000000001E-2</v>
      </c>
      <c r="D376" s="21">
        <v>1.2529999999999999E-2</v>
      </c>
    </row>
    <row r="377" spans="1:4" x14ac:dyDescent="0.2">
      <c r="A377" s="66">
        <v>19.96</v>
      </c>
      <c r="B377" s="57">
        <v>1.23E-2</v>
      </c>
      <c r="C377" s="3">
        <v>4.9880000000000001E-2</v>
      </c>
      <c r="D377" s="21">
        <v>1.29E-2</v>
      </c>
    </row>
    <row r="378" spans="1:4" ht="16" thickBot="1" x14ac:dyDescent="0.25">
      <c r="A378" s="67">
        <v>20</v>
      </c>
      <c r="B378" s="61">
        <v>1.213E-2</v>
      </c>
      <c r="C378" s="22">
        <v>4.9820000000000003E-2</v>
      </c>
      <c r="D378" s="23">
        <v>1.308E-2</v>
      </c>
    </row>
    <row r="511" spans="6:9" x14ac:dyDescent="0.2">
      <c r="F511" t="s">
        <v>18</v>
      </c>
      <c r="G511" t="s">
        <v>18</v>
      </c>
      <c r="H511" t="s">
        <v>18</v>
      </c>
      <c r="I511" t="s">
        <v>18</v>
      </c>
    </row>
    <row r="512" spans="6:9" x14ac:dyDescent="0.2">
      <c r="F512" t="s">
        <v>18</v>
      </c>
      <c r="G512" t="s">
        <v>18</v>
      </c>
      <c r="H512" t="s">
        <v>18</v>
      </c>
      <c r="I512" t="s">
        <v>18</v>
      </c>
    </row>
    <row r="513" spans="6:9" x14ac:dyDescent="0.2">
      <c r="F513" t="s">
        <v>18</v>
      </c>
      <c r="G513" t="s">
        <v>18</v>
      </c>
      <c r="H513" t="s">
        <v>18</v>
      </c>
      <c r="I513" t="s">
        <v>18</v>
      </c>
    </row>
    <row r="514" spans="6:9" x14ac:dyDescent="0.2">
      <c r="F514" t="s">
        <v>18</v>
      </c>
      <c r="G514" t="s">
        <v>18</v>
      </c>
      <c r="H514" t="s">
        <v>18</v>
      </c>
      <c r="I514" t="s">
        <v>18</v>
      </c>
    </row>
    <row r="515" spans="6:9" x14ac:dyDescent="0.2">
      <c r="F515" t="s">
        <v>18</v>
      </c>
      <c r="G515" t="s">
        <v>18</v>
      </c>
      <c r="H515" t="s">
        <v>18</v>
      </c>
      <c r="I515" t="s">
        <v>18</v>
      </c>
    </row>
    <row r="516" spans="6:9" x14ac:dyDescent="0.2">
      <c r="F516" t="s">
        <v>18</v>
      </c>
      <c r="G516" t="s">
        <v>18</v>
      </c>
      <c r="H516" t="s">
        <v>18</v>
      </c>
      <c r="I516" t="s">
        <v>18</v>
      </c>
    </row>
    <row r="517" spans="6:9" x14ac:dyDescent="0.2">
      <c r="F517" t="s">
        <v>18</v>
      </c>
      <c r="G517" t="s">
        <v>18</v>
      </c>
      <c r="H517" t="s">
        <v>18</v>
      </c>
      <c r="I517" t="s">
        <v>18</v>
      </c>
    </row>
    <row r="518" spans="6:9" x14ac:dyDescent="0.2">
      <c r="F518" t="s">
        <v>18</v>
      </c>
      <c r="G518" t="s">
        <v>18</v>
      </c>
      <c r="H518" t="s">
        <v>18</v>
      </c>
      <c r="I518" t="s">
        <v>18</v>
      </c>
    </row>
    <row r="519" spans="6:9" x14ac:dyDescent="0.2">
      <c r="F519" t="s">
        <v>18</v>
      </c>
      <c r="G519" t="s">
        <v>18</v>
      </c>
      <c r="H519" t="s">
        <v>18</v>
      </c>
      <c r="I519" t="s">
        <v>18</v>
      </c>
    </row>
    <row r="520" spans="6:9" x14ac:dyDescent="0.2">
      <c r="F520" t="s">
        <v>18</v>
      </c>
      <c r="G520" t="s">
        <v>18</v>
      </c>
      <c r="H520" t="s">
        <v>18</v>
      </c>
      <c r="I520" t="s">
        <v>18</v>
      </c>
    </row>
    <row r="521" spans="6:9" x14ac:dyDescent="0.2">
      <c r="F521" t="s">
        <v>18</v>
      </c>
      <c r="G521" t="s">
        <v>18</v>
      </c>
      <c r="H521" t="s">
        <v>18</v>
      </c>
      <c r="I521" t="s">
        <v>18</v>
      </c>
    </row>
    <row r="522" spans="6:9" x14ac:dyDescent="0.2">
      <c r="F522" t="s">
        <v>18</v>
      </c>
      <c r="G522" t="s">
        <v>18</v>
      </c>
      <c r="H522" t="s">
        <v>18</v>
      </c>
      <c r="I522" t="s">
        <v>18</v>
      </c>
    </row>
    <row r="523" spans="6:9" x14ac:dyDescent="0.2">
      <c r="F523" t="s">
        <v>18</v>
      </c>
      <c r="G523" t="s">
        <v>18</v>
      </c>
      <c r="H523" t="s">
        <v>18</v>
      </c>
      <c r="I523" t="s">
        <v>18</v>
      </c>
    </row>
    <row r="524" spans="6:9" x14ac:dyDescent="0.2">
      <c r="F524" t="s">
        <v>18</v>
      </c>
      <c r="G524" t="s">
        <v>18</v>
      </c>
      <c r="H524" t="s">
        <v>18</v>
      </c>
      <c r="I524" t="s">
        <v>18</v>
      </c>
    </row>
    <row r="525" spans="6:9" x14ac:dyDescent="0.2">
      <c r="F525" t="s">
        <v>18</v>
      </c>
      <c r="G525" t="s">
        <v>18</v>
      </c>
      <c r="H525" t="s">
        <v>18</v>
      </c>
      <c r="I525" t="s">
        <v>18</v>
      </c>
    </row>
    <row r="526" spans="6:9" x14ac:dyDescent="0.2">
      <c r="F526" t="s">
        <v>18</v>
      </c>
      <c r="G526" t="s">
        <v>18</v>
      </c>
      <c r="H526" t="s">
        <v>18</v>
      </c>
      <c r="I526" t="s">
        <v>18</v>
      </c>
    </row>
    <row r="527" spans="6:9" x14ac:dyDescent="0.2">
      <c r="F527" t="s">
        <v>18</v>
      </c>
      <c r="G527" t="s">
        <v>18</v>
      </c>
      <c r="H527" t="s">
        <v>18</v>
      </c>
      <c r="I527" t="s">
        <v>18</v>
      </c>
    </row>
    <row r="528" spans="6:9" x14ac:dyDescent="0.2">
      <c r="F528" t="s">
        <v>18</v>
      </c>
      <c r="G528" t="s">
        <v>18</v>
      </c>
      <c r="H528" t="s">
        <v>18</v>
      </c>
      <c r="I528" t="s">
        <v>18</v>
      </c>
    </row>
    <row r="529" spans="6:9" x14ac:dyDescent="0.2">
      <c r="F529" t="s">
        <v>18</v>
      </c>
      <c r="G529" t="s">
        <v>18</v>
      </c>
      <c r="H529" t="s">
        <v>18</v>
      </c>
      <c r="I529" t="s">
        <v>18</v>
      </c>
    </row>
    <row r="530" spans="6:9" x14ac:dyDescent="0.2">
      <c r="F530" t="s">
        <v>18</v>
      </c>
      <c r="G530" t="s">
        <v>18</v>
      </c>
      <c r="H530" t="s">
        <v>18</v>
      </c>
      <c r="I530" t="s">
        <v>18</v>
      </c>
    </row>
    <row r="531" spans="6:9" x14ac:dyDescent="0.2">
      <c r="F531" t="s">
        <v>18</v>
      </c>
      <c r="G531" t="s">
        <v>18</v>
      </c>
      <c r="H531" t="s">
        <v>18</v>
      </c>
      <c r="I531" t="s">
        <v>18</v>
      </c>
    </row>
    <row r="532" spans="6:9" x14ac:dyDescent="0.2">
      <c r="F532" t="s">
        <v>18</v>
      </c>
      <c r="G532" t="s">
        <v>18</v>
      </c>
      <c r="H532" t="s">
        <v>18</v>
      </c>
      <c r="I532" t="s">
        <v>18</v>
      </c>
    </row>
    <row r="533" spans="6:9" x14ac:dyDescent="0.2">
      <c r="F533" t="s">
        <v>18</v>
      </c>
      <c r="G533" t="s">
        <v>18</v>
      </c>
      <c r="H533" t="s">
        <v>18</v>
      </c>
      <c r="I533" t="s">
        <v>18</v>
      </c>
    </row>
    <row r="534" spans="6:9" x14ac:dyDescent="0.2">
      <c r="F534" t="s">
        <v>18</v>
      </c>
      <c r="G534" t="s">
        <v>18</v>
      </c>
      <c r="H534" t="s">
        <v>18</v>
      </c>
      <c r="I534" t="s">
        <v>18</v>
      </c>
    </row>
    <row r="535" spans="6:9" x14ac:dyDescent="0.2">
      <c r="F535" t="s">
        <v>18</v>
      </c>
      <c r="G535" t="s">
        <v>18</v>
      </c>
      <c r="H535" t="s">
        <v>18</v>
      </c>
      <c r="I535" t="s">
        <v>18</v>
      </c>
    </row>
    <row r="536" spans="6:9" x14ac:dyDescent="0.2">
      <c r="F536" t="s">
        <v>18</v>
      </c>
      <c r="G536" t="s">
        <v>18</v>
      </c>
      <c r="H536" t="s">
        <v>18</v>
      </c>
      <c r="I536" t="s">
        <v>18</v>
      </c>
    </row>
    <row r="537" spans="6:9" x14ac:dyDescent="0.2">
      <c r="F537" t="s">
        <v>18</v>
      </c>
      <c r="G537" t="s">
        <v>18</v>
      </c>
      <c r="H537" t="s">
        <v>18</v>
      </c>
      <c r="I537" t="s">
        <v>18</v>
      </c>
    </row>
    <row r="538" spans="6:9" x14ac:dyDescent="0.2">
      <c r="F538" t="s">
        <v>18</v>
      </c>
      <c r="G538" t="s">
        <v>18</v>
      </c>
      <c r="H538" t="s">
        <v>18</v>
      </c>
      <c r="I538" t="s">
        <v>18</v>
      </c>
    </row>
    <row r="539" spans="6:9" x14ac:dyDescent="0.2">
      <c r="F539" t="s">
        <v>18</v>
      </c>
      <c r="G539" t="s">
        <v>18</v>
      </c>
      <c r="H539" t="s">
        <v>18</v>
      </c>
      <c r="I539" t="s">
        <v>18</v>
      </c>
    </row>
    <row r="540" spans="6:9" x14ac:dyDescent="0.2">
      <c r="F540" t="s">
        <v>18</v>
      </c>
      <c r="G540" t="s">
        <v>18</v>
      </c>
      <c r="H540" t="s">
        <v>18</v>
      </c>
      <c r="I540" t="s">
        <v>18</v>
      </c>
    </row>
    <row r="541" spans="6:9" x14ac:dyDescent="0.2">
      <c r="F541" t="s">
        <v>18</v>
      </c>
      <c r="G541" t="s">
        <v>18</v>
      </c>
      <c r="H541" t="s">
        <v>18</v>
      </c>
      <c r="I541" t="s">
        <v>18</v>
      </c>
    </row>
    <row r="542" spans="6:9" x14ac:dyDescent="0.2">
      <c r="F542" t="s">
        <v>18</v>
      </c>
      <c r="G542" t="s">
        <v>18</v>
      </c>
      <c r="H542" t="s">
        <v>18</v>
      </c>
      <c r="I542" t="s">
        <v>18</v>
      </c>
    </row>
    <row r="543" spans="6:9" x14ac:dyDescent="0.2">
      <c r="F543" t="s">
        <v>18</v>
      </c>
      <c r="G543" t="s">
        <v>18</v>
      </c>
      <c r="H543" t="s">
        <v>18</v>
      </c>
      <c r="I543" t="s">
        <v>18</v>
      </c>
    </row>
    <row r="544" spans="6:9" x14ac:dyDescent="0.2">
      <c r="F544" t="s">
        <v>18</v>
      </c>
      <c r="G544" t="s">
        <v>18</v>
      </c>
      <c r="H544" t="s">
        <v>18</v>
      </c>
      <c r="I544" t="s">
        <v>18</v>
      </c>
    </row>
    <row r="545" spans="6:9" x14ac:dyDescent="0.2">
      <c r="F545" t="s">
        <v>18</v>
      </c>
      <c r="G545" t="s">
        <v>18</v>
      </c>
      <c r="H545" t="s">
        <v>18</v>
      </c>
      <c r="I545" t="s">
        <v>18</v>
      </c>
    </row>
    <row r="546" spans="6:9" x14ac:dyDescent="0.2">
      <c r="F546" t="s">
        <v>18</v>
      </c>
      <c r="G546" t="s">
        <v>18</v>
      </c>
      <c r="H546" t="s">
        <v>18</v>
      </c>
      <c r="I546" t="s">
        <v>18</v>
      </c>
    </row>
    <row r="547" spans="6:9" x14ac:dyDescent="0.2">
      <c r="F547" t="s">
        <v>18</v>
      </c>
      <c r="G547" t="s">
        <v>18</v>
      </c>
      <c r="H547" t="s">
        <v>18</v>
      </c>
      <c r="I547" t="s">
        <v>18</v>
      </c>
    </row>
    <row r="548" spans="6:9" x14ac:dyDescent="0.2">
      <c r="F548" t="s">
        <v>18</v>
      </c>
      <c r="G548" t="s">
        <v>18</v>
      </c>
      <c r="H548" t="s">
        <v>18</v>
      </c>
      <c r="I548" t="s">
        <v>18</v>
      </c>
    </row>
    <row r="549" spans="6:9" x14ac:dyDescent="0.2">
      <c r="F549" t="s">
        <v>18</v>
      </c>
      <c r="G549" t="s">
        <v>18</v>
      </c>
      <c r="H549" t="s">
        <v>18</v>
      </c>
      <c r="I549" t="s">
        <v>18</v>
      </c>
    </row>
    <row r="550" spans="6:9" x14ac:dyDescent="0.2">
      <c r="F550" t="s">
        <v>18</v>
      </c>
      <c r="G550" t="s">
        <v>18</v>
      </c>
      <c r="H550" t="s">
        <v>18</v>
      </c>
      <c r="I550" t="s">
        <v>18</v>
      </c>
    </row>
    <row r="551" spans="6:9" x14ac:dyDescent="0.2">
      <c r="F551" t="s">
        <v>18</v>
      </c>
      <c r="G551" t="s">
        <v>18</v>
      </c>
      <c r="H551" t="s">
        <v>18</v>
      </c>
      <c r="I551" t="s">
        <v>18</v>
      </c>
    </row>
    <row r="552" spans="6:9" x14ac:dyDescent="0.2">
      <c r="F552" t="s">
        <v>18</v>
      </c>
      <c r="G552" t="s">
        <v>18</v>
      </c>
      <c r="H552" t="s">
        <v>18</v>
      </c>
      <c r="I552" t="s">
        <v>18</v>
      </c>
    </row>
    <row r="553" spans="6:9" x14ac:dyDescent="0.2">
      <c r="F553" t="s">
        <v>18</v>
      </c>
      <c r="G553" t="s">
        <v>18</v>
      </c>
      <c r="H553" t="s">
        <v>18</v>
      </c>
      <c r="I553" t="s">
        <v>18</v>
      </c>
    </row>
    <row r="554" spans="6:9" x14ac:dyDescent="0.2">
      <c r="F554" t="s">
        <v>18</v>
      </c>
      <c r="G554" t="s">
        <v>18</v>
      </c>
      <c r="H554" t="s">
        <v>18</v>
      </c>
      <c r="I554" t="s">
        <v>18</v>
      </c>
    </row>
    <row r="555" spans="6:9" x14ac:dyDescent="0.2">
      <c r="F555" t="s">
        <v>18</v>
      </c>
      <c r="G555" t="s">
        <v>18</v>
      </c>
      <c r="H555" t="s">
        <v>18</v>
      </c>
      <c r="I555" t="s">
        <v>18</v>
      </c>
    </row>
    <row r="556" spans="6:9" x14ac:dyDescent="0.2">
      <c r="F556" t="s">
        <v>18</v>
      </c>
      <c r="G556" t="s">
        <v>18</v>
      </c>
      <c r="H556" t="s">
        <v>18</v>
      </c>
      <c r="I556" t="s">
        <v>18</v>
      </c>
    </row>
    <row r="557" spans="6:9" x14ac:dyDescent="0.2">
      <c r="F557" t="s">
        <v>18</v>
      </c>
      <c r="G557" t="s">
        <v>18</v>
      </c>
      <c r="H557" t="s">
        <v>18</v>
      </c>
      <c r="I557" t="s">
        <v>18</v>
      </c>
    </row>
    <row r="558" spans="6:9" x14ac:dyDescent="0.2">
      <c r="F558" t="s">
        <v>18</v>
      </c>
      <c r="G558" t="s">
        <v>18</v>
      </c>
      <c r="H558" t="s">
        <v>18</v>
      </c>
      <c r="I558" t="s">
        <v>18</v>
      </c>
    </row>
    <row r="559" spans="6:9" x14ac:dyDescent="0.2">
      <c r="F559" t="s">
        <v>18</v>
      </c>
      <c r="G559" t="s">
        <v>18</v>
      </c>
      <c r="H559" t="s">
        <v>18</v>
      </c>
      <c r="I559" t="s">
        <v>18</v>
      </c>
    </row>
    <row r="560" spans="6:9" x14ac:dyDescent="0.2">
      <c r="F560" t="s">
        <v>18</v>
      </c>
      <c r="G560" t="s">
        <v>18</v>
      </c>
      <c r="H560" t="s">
        <v>18</v>
      </c>
      <c r="I560" t="s">
        <v>18</v>
      </c>
    </row>
    <row r="561" spans="6:9" x14ac:dyDescent="0.2">
      <c r="F561" t="s">
        <v>18</v>
      </c>
      <c r="G561" t="s">
        <v>18</v>
      </c>
      <c r="H561" t="s">
        <v>18</v>
      </c>
      <c r="I561" t="s">
        <v>18</v>
      </c>
    </row>
    <row r="562" spans="6:9" x14ac:dyDescent="0.2">
      <c r="F562" t="s">
        <v>18</v>
      </c>
      <c r="G562" t="s">
        <v>18</v>
      </c>
      <c r="H562" t="s">
        <v>18</v>
      </c>
      <c r="I562" t="s">
        <v>18</v>
      </c>
    </row>
    <row r="563" spans="6:9" x14ac:dyDescent="0.2">
      <c r="F563" t="s">
        <v>18</v>
      </c>
      <c r="G563" t="s">
        <v>18</v>
      </c>
      <c r="H563" t="s">
        <v>18</v>
      </c>
      <c r="I563" t="s">
        <v>18</v>
      </c>
    </row>
    <row r="564" spans="6:9" x14ac:dyDescent="0.2">
      <c r="F564" t="s">
        <v>18</v>
      </c>
      <c r="G564" t="s">
        <v>18</v>
      </c>
      <c r="H564" t="s">
        <v>18</v>
      </c>
      <c r="I564" t="s">
        <v>18</v>
      </c>
    </row>
    <row r="565" spans="6:9" x14ac:dyDescent="0.2">
      <c r="F565" t="s">
        <v>18</v>
      </c>
      <c r="G565" t="s">
        <v>18</v>
      </c>
      <c r="H565" t="s">
        <v>18</v>
      </c>
      <c r="I565" t="s">
        <v>18</v>
      </c>
    </row>
    <row r="566" spans="6:9" x14ac:dyDescent="0.2">
      <c r="F566" t="s">
        <v>18</v>
      </c>
      <c r="G566" t="s">
        <v>18</v>
      </c>
      <c r="H566" t="s">
        <v>18</v>
      </c>
      <c r="I566" t="s">
        <v>18</v>
      </c>
    </row>
    <row r="567" spans="6:9" x14ac:dyDescent="0.2">
      <c r="F567" t="s">
        <v>18</v>
      </c>
      <c r="G567" t="s">
        <v>18</v>
      </c>
      <c r="H567" t="s">
        <v>18</v>
      </c>
      <c r="I567" t="s">
        <v>18</v>
      </c>
    </row>
    <row r="568" spans="6:9" x14ac:dyDescent="0.2">
      <c r="F568" t="s">
        <v>18</v>
      </c>
      <c r="G568" t="s">
        <v>18</v>
      </c>
      <c r="H568" t="s">
        <v>18</v>
      </c>
      <c r="I568" t="s">
        <v>18</v>
      </c>
    </row>
    <row r="569" spans="6:9" x14ac:dyDescent="0.2">
      <c r="F569" t="s">
        <v>18</v>
      </c>
      <c r="G569" t="s">
        <v>18</v>
      </c>
      <c r="H569" t="s">
        <v>18</v>
      </c>
      <c r="I569" t="s">
        <v>18</v>
      </c>
    </row>
    <row r="570" spans="6:9" x14ac:dyDescent="0.2">
      <c r="F570" t="s">
        <v>18</v>
      </c>
      <c r="G570" t="s">
        <v>18</v>
      </c>
      <c r="H570" t="s">
        <v>18</v>
      </c>
      <c r="I570" t="s">
        <v>18</v>
      </c>
    </row>
    <row r="571" spans="6:9" x14ac:dyDescent="0.2">
      <c r="F571" t="s">
        <v>18</v>
      </c>
      <c r="G571" t="s">
        <v>18</v>
      </c>
      <c r="H571" t="s">
        <v>18</v>
      </c>
      <c r="I571" t="s">
        <v>18</v>
      </c>
    </row>
    <row r="572" spans="6:9" x14ac:dyDescent="0.2">
      <c r="F572" t="s">
        <v>18</v>
      </c>
      <c r="G572" t="s">
        <v>18</v>
      </c>
      <c r="H572" t="s">
        <v>18</v>
      </c>
      <c r="I572" t="s">
        <v>18</v>
      </c>
    </row>
    <row r="573" spans="6:9" x14ac:dyDescent="0.2">
      <c r="F573" t="s">
        <v>18</v>
      </c>
      <c r="G573" t="s">
        <v>18</v>
      </c>
      <c r="H573" t="s">
        <v>18</v>
      </c>
      <c r="I573" t="s">
        <v>18</v>
      </c>
    </row>
    <row r="574" spans="6:9" x14ac:dyDescent="0.2">
      <c r="F574" t="s">
        <v>18</v>
      </c>
      <c r="G574" t="s">
        <v>18</v>
      </c>
      <c r="H574" t="s">
        <v>18</v>
      </c>
      <c r="I574" t="s">
        <v>18</v>
      </c>
    </row>
    <row r="575" spans="6:9" x14ac:dyDescent="0.2">
      <c r="F575" t="s">
        <v>18</v>
      </c>
      <c r="G575" t="s">
        <v>18</v>
      </c>
      <c r="H575" t="s">
        <v>18</v>
      </c>
      <c r="I575" t="s">
        <v>18</v>
      </c>
    </row>
    <row r="576" spans="6:9" x14ac:dyDescent="0.2">
      <c r="F576" t="s">
        <v>18</v>
      </c>
      <c r="G576" t="s">
        <v>18</v>
      </c>
      <c r="H576" t="s">
        <v>18</v>
      </c>
      <c r="I576" t="s">
        <v>18</v>
      </c>
    </row>
    <row r="577" spans="6:9" x14ac:dyDescent="0.2">
      <c r="F577" t="s">
        <v>18</v>
      </c>
      <c r="G577" t="s">
        <v>18</v>
      </c>
      <c r="H577" t="s">
        <v>18</v>
      </c>
      <c r="I577" t="s">
        <v>18</v>
      </c>
    </row>
    <row r="578" spans="6:9" x14ac:dyDescent="0.2">
      <c r="F578" t="s">
        <v>18</v>
      </c>
      <c r="G578" t="s">
        <v>18</v>
      </c>
      <c r="H578" t="s">
        <v>18</v>
      </c>
      <c r="I578" t="s">
        <v>18</v>
      </c>
    </row>
    <row r="579" spans="6:9" x14ac:dyDescent="0.2">
      <c r="F579" t="s">
        <v>18</v>
      </c>
      <c r="G579" t="s">
        <v>18</v>
      </c>
      <c r="H579" t="s">
        <v>18</v>
      </c>
      <c r="I579" t="s">
        <v>18</v>
      </c>
    </row>
    <row r="580" spans="6:9" x14ac:dyDescent="0.2">
      <c r="F580" t="s">
        <v>18</v>
      </c>
      <c r="G580" t="s">
        <v>18</v>
      </c>
      <c r="H580" t="s">
        <v>18</v>
      </c>
      <c r="I580" t="s">
        <v>18</v>
      </c>
    </row>
    <row r="581" spans="6:9" x14ac:dyDescent="0.2">
      <c r="F581" t="s">
        <v>18</v>
      </c>
      <c r="G581" t="s">
        <v>18</v>
      </c>
      <c r="H581" t="s">
        <v>18</v>
      </c>
      <c r="I581" t="s">
        <v>18</v>
      </c>
    </row>
    <row r="582" spans="6:9" x14ac:dyDescent="0.2">
      <c r="F582" t="s">
        <v>18</v>
      </c>
      <c r="G582" t="s">
        <v>18</v>
      </c>
      <c r="H582" t="s">
        <v>18</v>
      </c>
      <c r="I582" t="s">
        <v>18</v>
      </c>
    </row>
    <row r="583" spans="6:9" x14ac:dyDescent="0.2">
      <c r="F583" t="s">
        <v>18</v>
      </c>
      <c r="G583" t="s">
        <v>18</v>
      </c>
      <c r="H583" t="s">
        <v>18</v>
      </c>
      <c r="I583" t="s">
        <v>18</v>
      </c>
    </row>
    <row r="584" spans="6:9" x14ac:dyDescent="0.2">
      <c r="F584" t="s">
        <v>18</v>
      </c>
      <c r="G584" t="s">
        <v>18</v>
      </c>
      <c r="H584" t="s">
        <v>18</v>
      </c>
      <c r="I584" t="s">
        <v>18</v>
      </c>
    </row>
    <row r="585" spans="6:9" x14ac:dyDescent="0.2">
      <c r="F585" t="s">
        <v>18</v>
      </c>
      <c r="G585" t="s">
        <v>18</v>
      </c>
      <c r="H585" t="s">
        <v>18</v>
      </c>
      <c r="I585" t="s">
        <v>18</v>
      </c>
    </row>
    <row r="586" spans="6:9" x14ac:dyDescent="0.2">
      <c r="F586" t="s">
        <v>18</v>
      </c>
      <c r="G586" t="s">
        <v>18</v>
      </c>
      <c r="H586" t="s">
        <v>18</v>
      </c>
      <c r="I586" t="s">
        <v>18</v>
      </c>
    </row>
    <row r="587" spans="6:9" x14ac:dyDescent="0.2">
      <c r="F587" t="s">
        <v>18</v>
      </c>
      <c r="G587" t="s">
        <v>18</v>
      </c>
      <c r="H587" t="s">
        <v>18</v>
      </c>
      <c r="I587" t="s">
        <v>18</v>
      </c>
    </row>
    <row r="588" spans="6:9" x14ac:dyDescent="0.2">
      <c r="F588" t="s">
        <v>18</v>
      </c>
      <c r="G588" t="s">
        <v>18</v>
      </c>
      <c r="H588" t="s">
        <v>18</v>
      </c>
      <c r="I588" t="s">
        <v>18</v>
      </c>
    </row>
    <row r="589" spans="6:9" x14ac:dyDescent="0.2">
      <c r="F589" t="s">
        <v>18</v>
      </c>
      <c r="G589" t="s">
        <v>18</v>
      </c>
      <c r="H589" t="s">
        <v>18</v>
      </c>
      <c r="I589" t="s">
        <v>18</v>
      </c>
    </row>
    <row r="590" spans="6:9" x14ac:dyDescent="0.2">
      <c r="F590" t="s">
        <v>18</v>
      </c>
      <c r="G590" t="s">
        <v>18</v>
      </c>
      <c r="H590" t="s">
        <v>18</v>
      </c>
      <c r="I590" t="s">
        <v>18</v>
      </c>
    </row>
    <row r="591" spans="6:9" x14ac:dyDescent="0.2">
      <c r="F591" t="s">
        <v>18</v>
      </c>
      <c r="G591" t="s">
        <v>18</v>
      </c>
      <c r="H591" t="s">
        <v>18</v>
      </c>
      <c r="I591" t="s">
        <v>18</v>
      </c>
    </row>
    <row r="592" spans="6:9" x14ac:dyDescent="0.2">
      <c r="F592" t="s">
        <v>18</v>
      </c>
      <c r="G592" t="s">
        <v>18</v>
      </c>
      <c r="H592" t="s">
        <v>18</v>
      </c>
      <c r="I592" t="s">
        <v>18</v>
      </c>
    </row>
    <row r="593" spans="6:9" x14ac:dyDescent="0.2">
      <c r="F593" t="s">
        <v>18</v>
      </c>
      <c r="G593" t="s">
        <v>18</v>
      </c>
      <c r="H593" t="s">
        <v>18</v>
      </c>
      <c r="I593" t="s">
        <v>18</v>
      </c>
    </row>
    <row r="594" spans="6:9" x14ac:dyDescent="0.2">
      <c r="F594" t="s">
        <v>18</v>
      </c>
      <c r="G594" t="s">
        <v>18</v>
      </c>
      <c r="H594" t="s">
        <v>18</v>
      </c>
      <c r="I594" t="s">
        <v>18</v>
      </c>
    </row>
    <row r="595" spans="6:9" x14ac:dyDescent="0.2">
      <c r="F595" t="s">
        <v>18</v>
      </c>
      <c r="G595" t="s">
        <v>18</v>
      </c>
      <c r="H595" t="s">
        <v>18</v>
      </c>
      <c r="I595" t="s">
        <v>18</v>
      </c>
    </row>
    <row r="596" spans="6:9" x14ac:dyDescent="0.2">
      <c r="F596" t="s">
        <v>18</v>
      </c>
      <c r="G596" t="s">
        <v>18</v>
      </c>
      <c r="H596" t="s">
        <v>18</v>
      </c>
      <c r="I596" t="s">
        <v>18</v>
      </c>
    </row>
    <row r="597" spans="6:9" x14ac:dyDescent="0.2">
      <c r="F597" t="s">
        <v>18</v>
      </c>
      <c r="G597" t="s">
        <v>18</v>
      </c>
      <c r="H597" t="s">
        <v>18</v>
      </c>
      <c r="I597" t="s">
        <v>18</v>
      </c>
    </row>
    <row r="598" spans="6:9" x14ac:dyDescent="0.2">
      <c r="F598" t="s">
        <v>18</v>
      </c>
      <c r="G598" t="s">
        <v>18</v>
      </c>
      <c r="H598" t="s">
        <v>18</v>
      </c>
      <c r="I598" t="s">
        <v>18</v>
      </c>
    </row>
    <row r="599" spans="6:9" x14ac:dyDescent="0.2">
      <c r="F599" t="s">
        <v>18</v>
      </c>
      <c r="G599" t="s">
        <v>18</v>
      </c>
      <c r="H599" t="s">
        <v>18</v>
      </c>
      <c r="I599" t="s">
        <v>18</v>
      </c>
    </row>
    <row r="600" spans="6:9" x14ac:dyDescent="0.2">
      <c r="F600" t="s">
        <v>18</v>
      </c>
      <c r="G600" t="s">
        <v>18</v>
      </c>
      <c r="H600" t="s">
        <v>18</v>
      </c>
      <c r="I600" t="s">
        <v>18</v>
      </c>
    </row>
    <row r="601" spans="6:9" x14ac:dyDescent="0.2">
      <c r="F601" t="s">
        <v>18</v>
      </c>
      <c r="G601" t="s">
        <v>18</v>
      </c>
      <c r="H601" t="s">
        <v>18</v>
      </c>
      <c r="I601" t="s">
        <v>18</v>
      </c>
    </row>
    <row r="602" spans="6:9" x14ac:dyDescent="0.2">
      <c r="F602" t="s">
        <v>18</v>
      </c>
      <c r="G602" t="s">
        <v>18</v>
      </c>
      <c r="H602" t="s">
        <v>18</v>
      </c>
      <c r="I602" t="s">
        <v>18</v>
      </c>
    </row>
    <row r="603" spans="6:9" x14ac:dyDescent="0.2">
      <c r="F603" t="s">
        <v>18</v>
      </c>
      <c r="G603" t="s">
        <v>18</v>
      </c>
      <c r="H603" t="s">
        <v>18</v>
      </c>
      <c r="I603" t="s">
        <v>18</v>
      </c>
    </row>
    <row r="604" spans="6:9" x14ac:dyDescent="0.2">
      <c r="F604" t="s">
        <v>18</v>
      </c>
      <c r="G604" t="s">
        <v>18</v>
      </c>
      <c r="H604" t="s">
        <v>18</v>
      </c>
      <c r="I604" t="s">
        <v>18</v>
      </c>
    </row>
    <row r="605" spans="6:9" x14ac:dyDescent="0.2">
      <c r="F605" t="s">
        <v>18</v>
      </c>
      <c r="G605" t="s">
        <v>18</v>
      </c>
      <c r="H605" t="s">
        <v>18</v>
      </c>
      <c r="I605" t="s">
        <v>18</v>
      </c>
    </row>
    <row r="606" spans="6:9" x14ac:dyDescent="0.2">
      <c r="F606" t="s">
        <v>18</v>
      </c>
      <c r="G606" t="s">
        <v>18</v>
      </c>
      <c r="H606" t="s">
        <v>18</v>
      </c>
      <c r="I606" t="s">
        <v>18</v>
      </c>
    </row>
    <row r="607" spans="6:9" x14ac:dyDescent="0.2">
      <c r="F607" t="s">
        <v>18</v>
      </c>
      <c r="G607" t="s">
        <v>18</v>
      </c>
      <c r="H607" t="s">
        <v>18</v>
      </c>
      <c r="I607" t="s">
        <v>18</v>
      </c>
    </row>
    <row r="608" spans="6:9" x14ac:dyDescent="0.2">
      <c r="F608" t="s">
        <v>18</v>
      </c>
      <c r="G608" t="s">
        <v>18</v>
      </c>
      <c r="H608" t="s">
        <v>18</v>
      </c>
      <c r="I608" t="s">
        <v>18</v>
      </c>
    </row>
    <row r="609" spans="6:9" x14ac:dyDescent="0.2">
      <c r="F609" t="s">
        <v>18</v>
      </c>
      <c r="G609" t="s">
        <v>18</v>
      </c>
      <c r="H609" t="s">
        <v>18</v>
      </c>
      <c r="I609" t="s">
        <v>18</v>
      </c>
    </row>
    <row r="610" spans="6:9" x14ac:dyDescent="0.2">
      <c r="F610" t="s">
        <v>18</v>
      </c>
      <c r="G610" t="s">
        <v>18</v>
      </c>
      <c r="H610" t="s">
        <v>18</v>
      </c>
      <c r="I610" t="s">
        <v>18</v>
      </c>
    </row>
    <row r="611" spans="6:9" x14ac:dyDescent="0.2">
      <c r="F611" t="s">
        <v>18</v>
      </c>
      <c r="G611" t="s">
        <v>18</v>
      </c>
      <c r="H611" t="s">
        <v>18</v>
      </c>
      <c r="I611" t="s">
        <v>18</v>
      </c>
    </row>
    <row r="612" spans="6:9" x14ac:dyDescent="0.2">
      <c r="F612" t="s">
        <v>18</v>
      </c>
      <c r="G612" t="s">
        <v>18</v>
      </c>
      <c r="H612" t="s">
        <v>18</v>
      </c>
      <c r="I612" t="s">
        <v>18</v>
      </c>
    </row>
    <row r="613" spans="6:9" x14ac:dyDescent="0.2">
      <c r="F613" t="s">
        <v>18</v>
      </c>
      <c r="G613" t="s">
        <v>18</v>
      </c>
      <c r="H613" t="s">
        <v>18</v>
      </c>
      <c r="I613" t="s">
        <v>18</v>
      </c>
    </row>
    <row r="614" spans="6:9" x14ac:dyDescent="0.2">
      <c r="F614" t="s">
        <v>18</v>
      </c>
      <c r="G614" t="s">
        <v>18</v>
      </c>
      <c r="H614" t="s">
        <v>18</v>
      </c>
      <c r="I614" t="s">
        <v>18</v>
      </c>
    </row>
    <row r="615" spans="6:9" x14ac:dyDescent="0.2">
      <c r="F615" t="s">
        <v>18</v>
      </c>
      <c r="G615" t="s">
        <v>18</v>
      </c>
      <c r="H615" t="s">
        <v>18</v>
      </c>
      <c r="I615" t="s">
        <v>18</v>
      </c>
    </row>
    <row r="616" spans="6:9" x14ac:dyDescent="0.2">
      <c r="F616" t="s">
        <v>18</v>
      </c>
      <c r="G616" t="s">
        <v>18</v>
      </c>
      <c r="H616" t="s">
        <v>18</v>
      </c>
      <c r="I616" t="s">
        <v>18</v>
      </c>
    </row>
    <row r="617" spans="6:9" x14ac:dyDescent="0.2">
      <c r="F617" t="s">
        <v>18</v>
      </c>
      <c r="G617" t="s">
        <v>18</v>
      </c>
      <c r="H617" t="s">
        <v>18</v>
      </c>
      <c r="I617" t="s">
        <v>18</v>
      </c>
    </row>
    <row r="618" spans="6:9" x14ac:dyDescent="0.2">
      <c r="F618" t="s">
        <v>18</v>
      </c>
      <c r="G618" t="s">
        <v>18</v>
      </c>
      <c r="H618" t="s">
        <v>18</v>
      </c>
      <c r="I618" t="s">
        <v>18</v>
      </c>
    </row>
    <row r="619" spans="6:9" x14ac:dyDescent="0.2">
      <c r="F619" t="s">
        <v>18</v>
      </c>
      <c r="G619" t="s">
        <v>18</v>
      </c>
      <c r="H619" t="s">
        <v>18</v>
      </c>
      <c r="I619" t="s">
        <v>18</v>
      </c>
    </row>
    <row r="620" spans="6:9" x14ac:dyDescent="0.2">
      <c r="F620" t="s">
        <v>18</v>
      </c>
      <c r="G620" t="s">
        <v>18</v>
      </c>
      <c r="H620" t="s">
        <v>18</v>
      </c>
      <c r="I620" t="s">
        <v>18</v>
      </c>
    </row>
    <row r="621" spans="6:9" x14ac:dyDescent="0.2">
      <c r="F621" t="s">
        <v>18</v>
      </c>
      <c r="G621" t="s">
        <v>18</v>
      </c>
      <c r="H621" t="s">
        <v>18</v>
      </c>
      <c r="I621" t="s">
        <v>18</v>
      </c>
    </row>
    <row r="622" spans="6:9" x14ac:dyDescent="0.2">
      <c r="F622" t="s">
        <v>18</v>
      </c>
      <c r="G622" t="s">
        <v>18</v>
      </c>
      <c r="H622" t="s">
        <v>18</v>
      </c>
      <c r="I622" t="s">
        <v>18</v>
      </c>
    </row>
    <row r="623" spans="6:9" x14ac:dyDescent="0.2">
      <c r="F623" t="s">
        <v>18</v>
      </c>
      <c r="G623" t="s">
        <v>18</v>
      </c>
      <c r="H623" t="s">
        <v>18</v>
      </c>
      <c r="I623" t="s">
        <v>18</v>
      </c>
    </row>
    <row r="624" spans="6:9" x14ac:dyDescent="0.2">
      <c r="F624" t="s">
        <v>18</v>
      </c>
      <c r="G624" t="s">
        <v>18</v>
      </c>
      <c r="H624" t="s">
        <v>18</v>
      </c>
      <c r="I624" t="s">
        <v>18</v>
      </c>
    </row>
    <row r="625" spans="6:9" x14ac:dyDescent="0.2">
      <c r="F625" t="s">
        <v>18</v>
      </c>
      <c r="G625" t="s">
        <v>18</v>
      </c>
      <c r="H625" t="s">
        <v>18</v>
      </c>
      <c r="I625" t="s">
        <v>18</v>
      </c>
    </row>
    <row r="626" spans="6:9" x14ac:dyDescent="0.2">
      <c r="F626" t="s">
        <v>18</v>
      </c>
      <c r="G626" t="s">
        <v>18</v>
      </c>
      <c r="H626" t="s">
        <v>18</v>
      </c>
      <c r="I626" t="s">
        <v>18</v>
      </c>
    </row>
    <row r="627" spans="6:9" x14ac:dyDescent="0.2">
      <c r="F627" t="s">
        <v>18</v>
      </c>
      <c r="G627" t="s">
        <v>18</v>
      </c>
      <c r="H627" t="s">
        <v>18</v>
      </c>
      <c r="I627" t="s">
        <v>18</v>
      </c>
    </row>
    <row r="628" spans="6:9" x14ac:dyDescent="0.2">
      <c r="F628" t="s">
        <v>18</v>
      </c>
      <c r="G628" t="s">
        <v>18</v>
      </c>
      <c r="H628" t="s">
        <v>18</v>
      </c>
      <c r="I628" t="s">
        <v>18</v>
      </c>
    </row>
    <row r="629" spans="6:9" x14ac:dyDescent="0.2">
      <c r="F629" t="s">
        <v>18</v>
      </c>
      <c r="G629" t="s">
        <v>18</v>
      </c>
      <c r="H629" t="s">
        <v>18</v>
      </c>
      <c r="I629" t="s">
        <v>18</v>
      </c>
    </row>
    <row r="630" spans="6:9" x14ac:dyDescent="0.2">
      <c r="F630" t="s">
        <v>18</v>
      </c>
      <c r="G630" t="s">
        <v>18</v>
      </c>
      <c r="H630" t="s">
        <v>18</v>
      </c>
      <c r="I630" t="s">
        <v>18</v>
      </c>
    </row>
    <row r="631" spans="6:9" x14ac:dyDescent="0.2">
      <c r="F631" t="s">
        <v>18</v>
      </c>
      <c r="G631" t="s">
        <v>18</v>
      </c>
      <c r="H631" t="s">
        <v>18</v>
      </c>
      <c r="I631" t="s">
        <v>18</v>
      </c>
    </row>
    <row r="632" spans="6:9" x14ac:dyDescent="0.2">
      <c r="F632" t="s">
        <v>18</v>
      </c>
      <c r="G632" t="s">
        <v>18</v>
      </c>
      <c r="H632" t="s">
        <v>18</v>
      </c>
      <c r="I632" t="s">
        <v>18</v>
      </c>
    </row>
    <row r="633" spans="6:9" x14ac:dyDescent="0.2">
      <c r="F633" t="s">
        <v>18</v>
      </c>
      <c r="G633" t="s">
        <v>18</v>
      </c>
      <c r="H633" t="s">
        <v>18</v>
      </c>
      <c r="I633" t="s">
        <v>18</v>
      </c>
    </row>
    <row r="634" spans="6:9" x14ac:dyDescent="0.2">
      <c r="F634" t="s">
        <v>18</v>
      </c>
      <c r="G634" t="s">
        <v>18</v>
      </c>
      <c r="H634" t="s">
        <v>18</v>
      </c>
      <c r="I634" t="s">
        <v>18</v>
      </c>
    </row>
    <row r="635" spans="6:9" x14ac:dyDescent="0.2">
      <c r="F635" t="s">
        <v>18</v>
      </c>
      <c r="G635" t="s">
        <v>18</v>
      </c>
      <c r="H635" t="s">
        <v>18</v>
      </c>
      <c r="I635" t="s">
        <v>18</v>
      </c>
    </row>
    <row r="636" spans="6:9" x14ac:dyDescent="0.2">
      <c r="F636" t="s">
        <v>18</v>
      </c>
      <c r="G636" t="s">
        <v>18</v>
      </c>
      <c r="H636" t="s">
        <v>18</v>
      </c>
      <c r="I636" t="s">
        <v>18</v>
      </c>
    </row>
    <row r="637" spans="6:9" x14ac:dyDescent="0.2">
      <c r="F637" t="s">
        <v>18</v>
      </c>
      <c r="G637" t="s">
        <v>18</v>
      </c>
      <c r="H637" t="s">
        <v>18</v>
      </c>
      <c r="I637" t="s">
        <v>18</v>
      </c>
    </row>
    <row r="638" spans="6:9" x14ac:dyDescent="0.2">
      <c r="F638" t="s">
        <v>18</v>
      </c>
      <c r="G638" t="s">
        <v>18</v>
      </c>
      <c r="H638" t="s">
        <v>18</v>
      </c>
      <c r="I638" t="s">
        <v>18</v>
      </c>
    </row>
    <row r="639" spans="6:9" x14ac:dyDescent="0.2">
      <c r="F639" t="s">
        <v>18</v>
      </c>
      <c r="G639" t="s">
        <v>18</v>
      </c>
      <c r="H639" t="s">
        <v>18</v>
      </c>
      <c r="I639" t="s">
        <v>18</v>
      </c>
    </row>
    <row r="640" spans="6:9" x14ac:dyDescent="0.2">
      <c r="F640" t="s">
        <v>18</v>
      </c>
      <c r="G640" t="s">
        <v>18</v>
      </c>
      <c r="H640" t="s">
        <v>18</v>
      </c>
      <c r="I640" t="s">
        <v>18</v>
      </c>
    </row>
    <row r="641" spans="6:9" x14ac:dyDescent="0.2">
      <c r="F641" t="s">
        <v>18</v>
      </c>
      <c r="G641" t="s">
        <v>18</v>
      </c>
      <c r="H641" t="s">
        <v>18</v>
      </c>
      <c r="I641" t="s">
        <v>18</v>
      </c>
    </row>
    <row r="642" spans="6:9" x14ac:dyDescent="0.2">
      <c r="F642" t="s">
        <v>18</v>
      </c>
      <c r="G642" t="s">
        <v>18</v>
      </c>
      <c r="H642" t="s">
        <v>18</v>
      </c>
      <c r="I642" t="s">
        <v>18</v>
      </c>
    </row>
    <row r="643" spans="6:9" x14ac:dyDescent="0.2">
      <c r="F643" t="s">
        <v>18</v>
      </c>
      <c r="G643" t="s">
        <v>18</v>
      </c>
      <c r="H643" t="s">
        <v>18</v>
      </c>
      <c r="I643" t="s">
        <v>18</v>
      </c>
    </row>
    <row r="644" spans="6:9" x14ac:dyDescent="0.2">
      <c r="F644" t="s">
        <v>18</v>
      </c>
      <c r="G644" t="s">
        <v>18</v>
      </c>
      <c r="H644" t="s">
        <v>18</v>
      </c>
      <c r="I644" t="s">
        <v>18</v>
      </c>
    </row>
    <row r="645" spans="6:9" x14ac:dyDescent="0.2">
      <c r="F645" t="s">
        <v>18</v>
      </c>
      <c r="G645" t="s">
        <v>18</v>
      </c>
      <c r="H645" t="s">
        <v>18</v>
      </c>
      <c r="I645" t="s">
        <v>18</v>
      </c>
    </row>
    <row r="646" spans="6:9" x14ac:dyDescent="0.2">
      <c r="F646" t="s">
        <v>18</v>
      </c>
      <c r="G646" t="s">
        <v>18</v>
      </c>
      <c r="H646" t="s">
        <v>18</v>
      </c>
      <c r="I646" t="s">
        <v>18</v>
      </c>
    </row>
    <row r="647" spans="6:9" x14ac:dyDescent="0.2">
      <c r="F647" t="s">
        <v>18</v>
      </c>
      <c r="G647" t="s">
        <v>18</v>
      </c>
      <c r="H647" t="s">
        <v>18</v>
      </c>
      <c r="I647" t="s">
        <v>18</v>
      </c>
    </row>
    <row r="648" spans="6:9" x14ac:dyDescent="0.2">
      <c r="F648" t="s">
        <v>18</v>
      </c>
      <c r="G648" t="s">
        <v>18</v>
      </c>
      <c r="H648" t="s">
        <v>18</v>
      </c>
      <c r="I648" t="s">
        <v>18</v>
      </c>
    </row>
    <row r="649" spans="6:9" x14ac:dyDescent="0.2">
      <c r="F649" t="s">
        <v>18</v>
      </c>
      <c r="G649" t="s">
        <v>18</v>
      </c>
      <c r="H649" t="s">
        <v>18</v>
      </c>
      <c r="I649" t="s">
        <v>18</v>
      </c>
    </row>
    <row r="650" spans="6:9" x14ac:dyDescent="0.2">
      <c r="F650" t="s">
        <v>18</v>
      </c>
      <c r="G650" t="s">
        <v>18</v>
      </c>
      <c r="H650" t="s">
        <v>18</v>
      </c>
      <c r="I650" t="s">
        <v>18</v>
      </c>
    </row>
    <row r="651" spans="6:9" x14ac:dyDescent="0.2">
      <c r="F651" t="s">
        <v>18</v>
      </c>
      <c r="G651" t="s">
        <v>18</v>
      </c>
      <c r="H651" t="s">
        <v>18</v>
      </c>
      <c r="I651" t="s">
        <v>18</v>
      </c>
    </row>
    <row r="652" spans="6:9" x14ac:dyDescent="0.2">
      <c r="F652" t="s">
        <v>18</v>
      </c>
      <c r="G652" t="s">
        <v>18</v>
      </c>
      <c r="H652" t="s">
        <v>18</v>
      </c>
      <c r="I652" t="s">
        <v>18</v>
      </c>
    </row>
    <row r="653" spans="6:9" x14ac:dyDescent="0.2">
      <c r="F653" t="s">
        <v>18</v>
      </c>
      <c r="G653" t="s">
        <v>18</v>
      </c>
      <c r="H653" t="s">
        <v>18</v>
      </c>
      <c r="I653" t="s">
        <v>18</v>
      </c>
    </row>
    <row r="654" spans="6:9" x14ac:dyDescent="0.2">
      <c r="F654" t="s">
        <v>18</v>
      </c>
      <c r="G654" t="s">
        <v>18</v>
      </c>
      <c r="H654" t="s">
        <v>18</v>
      </c>
      <c r="I654" t="s">
        <v>18</v>
      </c>
    </row>
    <row r="655" spans="6:9" x14ac:dyDescent="0.2">
      <c r="F655" t="s">
        <v>18</v>
      </c>
      <c r="G655" t="s">
        <v>18</v>
      </c>
      <c r="H655" t="s">
        <v>18</v>
      </c>
      <c r="I655" t="s">
        <v>18</v>
      </c>
    </row>
    <row r="656" spans="6:9" x14ac:dyDescent="0.2">
      <c r="F656" t="s">
        <v>18</v>
      </c>
      <c r="G656" t="s">
        <v>18</v>
      </c>
      <c r="H656" t="s">
        <v>18</v>
      </c>
      <c r="I656" t="s">
        <v>18</v>
      </c>
    </row>
    <row r="657" spans="6:9" x14ac:dyDescent="0.2">
      <c r="F657" t="s">
        <v>18</v>
      </c>
      <c r="G657" t="s">
        <v>18</v>
      </c>
      <c r="H657" t="s">
        <v>18</v>
      </c>
      <c r="I657" t="s">
        <v>18</v>
      </c>
    </row>
    <row r="658" spans="6:9" x14ac:dyDescent="0.2">
      <c r="F658" t="s">
        <v>18</v>
      </c>
      <c r="G658" t="s">
        <v>18</v>
      </c>
      <c r="H658" t="s">
        <v>18</v>
      </c>
      <c r="I658" t="s">
        <v>18</v>
      </c>
    </row>
    <row r="659" spans="6:9" x14ac:dyDescent="0.2">
      <c r="F659" t="s">
        <v>18</v>
      </c>
      <c r="G659" t="s">
        <v>18</v>
      </c>
      <c r="H659" t="s">
        <v>18</v>
      </c>
      <c r="I659" t="s">
        <v>18</v>
      </c>
    </row>
    <row r="660" spans="6:9" x14ac:dyDescent="0.2">
      <c r="F660" t="s">
        <v>18</v>
      </c>
      <c r="G660" t="s">
        <v>18</v>
      </c>
      <c r="H660" t="s">
        <v>18</v>
      </c>
      <c r="I660" t="s">
        <v>18</v>
      </c>
    </row>
    <row r="661" spans="6:9" x14ac:dyDescent="0.2">
      <c r="F661" t="s">
        <v>18</v>
      </c>
      <c r="G661" t="s">
        <v>18</v>
      </c>
      <c r="H661" t="s">
        <v>18</v>
      </c>
      <c r="I661" t="s">
        <v>18</v>
      </c>
    </row>
    <row r="662" spans="6:9" x14ac:dyDescent="0.2">
      <c r="F662" t="s">
        <v>18</v>
      </c>
      <c r="G662" t="s">
        <v>18</v>
      </c>
      <c r="H662" t="s">
        <v>18</v>
      </c>
      <c r="I662" t="s">
        <v>18</v>
      </c>
    </row>
    <row r="663" spans="6:9" x14ac:dyDescent="0.2">
      <c r="F663" t="s">
        <v>18</v>
      </c>
      <c r="G663" t="s">
        <v>18</v>
      </c>
      <c r="H663" t="s">
        <v>18</v>
      </c>
      <c r="I663" t="s">
        <v>18</v>
      </c>
    </row>
    <row r="664" spans="6:9" x14ac:dyDescent="0.2">
      <c r="F664" t="s">
        <v>18</v>
      </c>
      <c r="G664" t="s">
        <v>18</v>
      </c>
      <c r="H664" t="s">
        <v>18</v>
      </c>
      <c r="I664" t="s">
        <v>18</v>
      </c>
    </row>
    <row r="665" spans="6:9" x14ac:dyDescent="0.2">
      <c r="F665" t="s">
        <v>18</v>
      </c>
      <c r="G665" t="s">
        <v>18</v>
      </c>
      <c r="H665" t="s">
        <v>18</v>
      </c>
      <c r="I665" t="s">
        <v>18</v>
      </c>
    </row>
    <row r="666" spans="6:9" x14ac:dyDescent="0.2">
      <c r="F666" t="s">
        <v>18</v>
      </c>
      <c r="G666" t="s">
        <v>18</v>
      </c>
      <c r="H666" t="s">
        <v>18</v>
      </c>
      <c r="I666" t="s">
        <v>18</v>
      </c>
    </row>
    <row r="667" spans="6:9" x14ac:dyDescent="0.2">
      <c r="F667" t="s">
        <v>18</v>
      </c>
      <c r="G667" t="s">
        <v>18</v>
      </c>
      <c r="H667" t="s">
        <v>18</v>
      </c>
      <c r="I667" t="s">
        <v>18</v>
      </c>
    </row>
    <row r="668" spans="6:9" x14ac:dyDescent="0.2">
      <c r="F668" t="s">
        <v>18</v>
      </c>
      <c r="G668" t="s">
        <v>18</v>
      </c>
      <c r="H668" t="s">
        <v>18</v>
      </c>
      <c r="I668" t="s">
        <v>18</v>
      </c>
    </row>
    <row r="669" spans="6:9" x14ac:dyDescent="0.2">
      <c r="F669" t="s">
        <v>18</v>
      </c>
      <c r="G669" t="s">
        <v>18</v>
      </c>
      <c r="H669" t="s">
        <v>18</v>
      </c>
      <c r="I669" t="s">
        <v>18</v>
      </c>
    </row>
    <row r="670" spans="6:9" x14ac:dyDescent="0.2">
      <c r="F670" t="s">
        <v>18</v>
      </c>
      <c r="G670" t="s">
        <v>18</v>
      </c>
      <c r="H670" t="s">
        <v>18</v>
      </c>
      <c r="I670" t="s">
        <v>18</v>
      </c>
    </row>
    <row r="671" spans="6:9" x14ac:dyDescent="0.2">
      <c r="F671" t="s">
        <v>18</v>
      </c>
      <c r="G671" t="s">
        <v>18</v>
      </c>
      <c r="H671" t="s">
        <v>18</v>
      </c>
      <c r="I671" t="s">
        <v>18</v>
      </c>
    </row>
    <row r="672" spans="6:9" x14ac:dyDescent="0.2">
      <c r="F672" t="s">
        <v>18</v>
      </c>
      <c r="G672" t="s">
        <v>18</v>
      </c>
      <c r="H672" t="s">
        <v>18</v>
      </c>
      <c r="I672" t="s">
        <v>18</v>
      </c>
    </row>
    <row r="673" spans="6:9" x14ac:dyDescent="0.2">
      <c r="F673" t="s">
        <v>18</v>
      </c>
      <c r="G673" t="s">
        <v>18</v>
      </c>
      <c r="H673" t="s">
        <v>18</v>
      </c>
      <c r="I673" t="s">
        <v>18</v>
      </c>
    </row>
    <row r="674" spans="6:9" x14ac:dyDescent="0.2">
      <c r="F674" t="s">
        <v>18</v>
      </c>
      <c r="G674" t="s">
        <v>18</v>
      </c>
      <c r="H674" t="s">
        <v>18</v>
      </c>
      <c r="I674" t="s">
        <v>18</v>
      </c>
    </row>
    <row r="675" spans="6:9" x14ac:dyDescent="0.2">
      <c r="F675" t="s">
        <v>18</v>
      </c>
      <c r="G675" t="s">
        <v>18</v>
      </c>
      <c r="H675" t="s">
        <v>18</v>
      </c>
      <c r="I675" t="s">
        <v>18</v>
      </c>
    </row>
    <row r="676" spans="6:9" x14ac:dyDescent="0.2">
      <c r="F676" t="s">
        <v>18</v>
      </c>
      <c r="G676" t="s">
        <v>18</v>
      </c>
      <c r="H676" t="s">
        <v>18</v>
      </c>
      <c r="I676" t="s">
        <v>18</v>
      </c>
    </row>
    <row r="677" spans="6:9" x14ac:dyDescent="0.2">
      <c r="F677" t="s">
        <v>18</v>
      </c>
      <c r="G677" t="s">
        <v>18</v>
      </c>
      <c r="H677" t="s">
        <v>18</v>
      </c>
      <c r="I677" t="s">
        <v>18</v>
      </c>
    </row>
    <row r="678" spans="6:9" x14ac:dyDescent="0.2">
      <c r="F678" t="s">
        <v>18</v>
      </c>
      <c r="G678" t="s">
        <v>18</v>
      </c>
      <c r="H678" t="s">
        <v>18</v>
      </c>
      <c r="I678" t="s">
        <v>18</v>
      </c>
    </row>
    <row r="679" spans="6:9" x14ac:dyDescent="0.2">
      <c r="F679" t="s">
        <v>18</v>
      </c>
      <c r="G679" t="s">
        <v>18</v>
      </c>
      <c r="H679" t="s">
        <v>18</v>
      </c>
      <c r="I679" t="s">
        <v>18</v>
      </c>
    </row>
    <row r="680" spans="6:9" x14ac:dyDescent="0.2">
      <c r="F680" t="s">
        <v>18</v>
      </c>
      <c r="G680" t="s">
        <v>18</v>
      </c>
      <c r="H680" t="s">
        <v>18</v>
      </c>
      <c r="I680" t="s">
        <v>18</v>
      </c>
    </row>
    <row r="681" spans="6:9" x14ac:dyDescent="0.2">
      <c r="F681" t="s">
        <v>18</v>
      </c>
      <c r="G681" t="s">
        <v>18</v>
      </c>
      <c r="H681" t="s">
        <v>18</v>
      </c>
      <c r="I681" t="s">
        <v>18</v>
      </c>
    </row>
    <row r="682" spans="6:9" x14ac:dyDescent="0.2">
      <c r="F682" t="s">
        <v>18</v>
      </c>
      <c r="G682" t="s">
        <v>18</v>
      </c>
      <c r="H682" t="s">
        <v>18</v>
      </c>
      <c r="I682" t="s">
        <v>18</v>
      </c>
    </row>
    <row r="683" spans="6:9" x14ac:dyDescent="0.2">
      <c r="F683" t="s">
        <v>18</v>
      </c>
      <c r="G683" t="s">
        <v>18</v>
      </c>
      <c r="H683" t="s">
        <v>18</v>
      </c>
      <c r="I683" t="s">
        <v>18</v>
      </c>
    </row>
    <row r="684" spans="6:9" x14ac:dyDescent="0.2">
      <c r="F684" t="s">
        <v>18</v>
      </c>
      <c r="G684" t="s">
        <v>18</v>
      </c>
      <c r="H684" t="s">
        <v>18</v>
      </c>
      <c r="I684" t="s">
        <v>18</v>
      </c>
    </row>
    <row r="685" spans="6:9" x14ac:dyDescent="0.2">
      <c r="F685" t="s">
        <v>18</v>
      </c>
      <c r="G685" t="s">
        <v>18</v>
      </c>
      <c r="H685" t="s">
        <v>18</v>
      </c>
      <c r="I685" t="s">
        <v>18</v>
      </c>
    </row>
    <row r="686" spans="6:9" x14ac:dyDescent="0.2">
      <c r="F686" t="s">
        <v>18</v>
      </c>
      <c r="G686" t="s">
        <v>18</v>
      </c>
      <c r="H686" t="s">
        <v>18</v>
      </c>
      <c r="I686" t="s">
        <v>18</v>
      </c>
    </row>
    <row r="687" spans="6:9" x14ac:dyDescent="0.2">
      <c r="F687" t="s">
        <v>18</v>
      </c>
      <c r="G687" t="s">
        <v>18</v>
      </c>
      <c r="H687" t="s">
        <v>18</v>
      </c>
      <c r="I687" t="s">
        <v>18</v>
      </c>
    </row>
    <row r="688" spans="6:9" x14ac:dyDescent="0.2">
      <c r="F688" t="s">
        <v>18</v>
      </c>
      <c r="G688" t="s">
        <v>18</v>
      </c>
      <c r="H688" t="s">
        <v>18</v>
      </c>
      <c r="I688" t="s">
        <v>18</v>
      </c>
    </row>
    <row r="689" spans="6:9" x14ac:dyDescent="0.2">
      <c r="F689" t="s">
        <v>18</v>
      </c>
      <c r="G689" t="s">
        <v>18</v>
      </c>
      <c r="H689" t="s">
        <v>18</v>
      </c>
      <c r="I689" t="s">
        <v>18</v>
      </c>
    </row>
    <row r="690" spans="6:9" x14ac:dyDescent="0.2">
      <c r="F690" t="s">
        <v>18</v>
      </c>
      <c r="G690" t="s">
        <v>18</v>
      </c>
      <c r="H690" t="s">
        <v>18</v>
      </c>
      <c r="I690" t="s">
        <v>18</v>
      </c>
    </row>
    <row r="691" spans="6:9" x14ac:dyDescent="0.2">
      <c r="F691" t="s">
        <v>18</v>
      </c>
      <c r="G691" t="s">
        <v>18</v>
      </c>
      <c r="H691" t="s">
        <v>18</v>
      </c>
      <c r="I691" t="s">
        <v>18</v>
      </c>
    </row>
    <row r="692" spans="6:9" x14ac:dyDescent="0.2">
      <c r="F692" t="s">
        <v>18</v>
      </c>
      <c r="G692" t="s">
        <v>18</v>
      </c>
      <c r="H692" t="s">
        <v>18</v>
      </c>
      <c r="I692" t="s">
        <v>18</v>
      </c>
    </row>
    <row r="693" spans="6:9" x14ac:dyDescent="0.2">
      <c r="F693" t="s">
        <v>18</v>
      </c>
      <c r="G693" t="s">
        <v>18</v>
      </c>
      <c r="H693" t="s">
        <v>18</v>
      </c>
      <c r="I693" t="s">
        <v>18</v>
      </c>
    </row>
    <row r="694" spans="6:9" x14ac:dyDescent="0.2">
      <c r="F694" t="s">
        <v>18</v>
      </c>
      <c r="G694" t="s">
        <v>18</v>
      </c>
      <c r="H694" t="s">
        <v>18</v>
      </c>
      <c r="I694" t="s">
        <v>18</v>
      </c>
    </row>
    <row r="695" spans="6:9" x14ac:dyDescent="0.2">
      <c r="F695" t="s">
        <v>18</v>
      </c>
      <c r="G695" t="s">
        <v>18</v>
      </c>
      <c r="H695" t="s">
        <v>18</v>
      </c>
      <c r="I695" t="s">
        <v>18</v>
      </c>
    </row>
    <row r="696" spans="6:9" x14ac:dyDescent="0.2">
      <c r="F696" t="s">
        <v>18</v>
      </c>
      <c r="G696" t="s">
        <v>18</v>
      </c>
      <c r="H696" t="s">
        <v>18</v>
      </c>
      <c r="I696" t="s">
        <v>18</v>
      </c>
    </row>
    <row r="697" spans="6:9" x14ac:dyDescent="0.2">
      <c r="F697" t="s">
        <v>18</v>
      </c>
      <c r="G697" t="s">
        <v>18</v>
      </c>
      <c r="H697" t="s">
        <v>18</v>
      </c>
      <c r="I697" t="s">
        <v>18</v>
      </c>
    </row>
    <row r="698" spans="6:9" x14ac:dyDescent="0.2">
      <c r="F698" t="s">
        <v>18</v>
      </c>
      <c r="G698" t="s">
        <v>18</v>
      </c>
      <c r="H698" t="s">
        <v>18</v>
      </c>
      <c r="I698" t="s">
        <v>18</v>
      </c>
    </row>
    <row r="699" spans="6:9" x14ac:dyDescent="0.2">
      <c r="F699" t="s">
        <v>18</v>
      </c>
      <c r="G699" t="s">
        <v>18</v>
      </c>
      <c r="H699" t="s">
        <v>18</v>
      </c>
      <c r="I699" t="s">
        <v>18</v>
      </c>
    </row>
    <row r="700" spans="6:9" x14ac:dyDescent="0.2">
      <c r="F700" t="s">
        <v>18</v>
      </c>
      <c r="G700" t="s">
        <v>18</v>
      </c>
      <c r="H700" t="s">
        <v>18</v>
      </c>
      <c r="I700" t="s">
        <v>18</v>
      </c>
    </row>
    <row r="701" spans="6:9" x14ac:dyDescent="0.2">
      <c r="F701" t="s">
        <v>18</v>
      </c>
      <c r="G701" t="s">
        <v>18</v>
      </c>
      <c r="H701" t="s">
        <v>18</v>
      </c>
      <c r="I701" t="s">
        <v>18</v>
      </c>
    </row>
    <row r="702" spans="6:9" x14ac:dyDescent="0.2">
      <c r="F702" t="s">
        <v>18</v>
      </c>
      <c r="G702" t="s">
        <v>18</v>
      </c>
      <c r="H702" t="s">
        <v>18</v>
      </c>
      <c r="I702" t="s">
        <v>18</v>
      </c>
    </row>
    <row r="703" spans="6:9" x14ac:dyDescent="0.2">
      <c r="F703" t="s">
        <v>18</v>
      </c>
      <c r="G703" t="s">
        <v>18</v>
      </c>
      <c r="H703" t="s">
        <v>18</v>
      </c>
      <c r="I703" t="s">
        <v>18</v>
      </c>
    </row>
    <row r="704" spans="6:9" x14ac:dyDescent="0.2">
      <c r="F704" t="s">
        <v>18</v>
      </c>
      <c r="G704" t="s">
        <v>18</v>
      </c>
      <c r="H704" t="s">
        <v>18</v>
      </c>
      <c r="I704" t="s">
        <v>18</v>
      </c>
    </row>
    <row r="705" spans="6:9" x14ac:dyDescent="0.2">
      <c r="F705" t="s">
        <v>18</v>
      </c>
      <c r="G705" t="s">
        <v>18</v>
      </c>
      <c r="H705" t="s">
        <v>18</v>
      </c>
      <c r="I705" t="s">
        <v>18</v>
      </c>
    </row>
    <row r="706" spans="6:9" x14ac:dyDescent="0.2">
      <c r="F706" t="s">
        <v>18</v>
      </c>
      <c r="G706" t="s">
        <v>18</v>
      </c>
      <c r="H706" t="s">
        <v>18</v>
      </c>
      <c r="I706" t="s">
        <v>18</v>
      </c>
    </row>
    <row r="707" spans="6:9" x14ac:dyDescent="0.2">
      <c r="F707" t="s">
        <v>18</v>
      </c>
      <c r="G707" t="s">
        <v>18</v>
      </c>
      <c r="H707" t="s">
        <v>18</v>
      </c>
      <c r="I707" t="s">
        <v>18</v>
      </c>
    </row>
    <row r="708" spans="6:9" x14ac:dyDescent="0.2">
      <c r="F708" t="s">
        <v>18</v>
      </c>
      <c r="G708" t="s">
        <v>18</v>
      </c>
      <c r="H708" t="s">
        <v>18</v>
      </c>
      <c r="I708" t="s">
        <v>18</v>
      </c>
    </row>
    <row r="709" spans="6:9" x14ac:dyDescent="0.2">
      <c r="F709" t="s">
        <v>18</v>
      </c>
      <c r="G709" t="s">
        <v>18</v>
      </c>
      <c r="H709" t="s">
        <v>18</v>
      </c>
      <c r="I709" t="s">
        <v>18</v>
      </c>
    </row>
    <row r="710" spans="6:9" x14ac:dyDescent="0.2">
      <c r="F710" t="s">
        <v>18</v>
      </c>
      <c r="G710" t="s">
        <v>18</v>
      </c>
      <c r="H710" t="s">
        <v>18</v>
      </c>
      <c r="I710" t="s">
        <v>18</v>
      </c>
    </row>
    <row r="711" spans="6:9" x14ac:dyDescent="0.2">
      <c r="F711" t="s">
        <v>18</v>
      </c>
      <c r="G711" t="s">
        <v>18</v>
      </c>
      <c r="H711" t="s">
        <v>18</v>
      </c>
      <c r="I711" t="s">
        <v>18</v>
      </c>
    </row>
    <row r="712" spans="6:9" x14ac:dyDescent="0.2">
      <c r="F712" t="s">
        <v>18</v>
      </c>
      <c r="G712" t="s">
        <v>18</v>
      </c>
      <c r="H712" t="s">
        <v>18</v>
      </c>
      <c r="I712" t="s">
        <v>18</v>
      </c>
    </row>
    <row r="713" spans="6:9" x14ac:dyDescent="0.2">
      <c r="F713" t="s">
        <v>18</v>
      </c>
      <c r="G713" t="s">
        <v>18</v>
      </c>
      <c r="H713" t="s">
        <v>18</v>
      </c>
      <c r="I713" t="s">
        <v>18</v>
      </c>
    </row>
    <row r="714" spans="6:9" x14ac:dyDescent="0.2">
      <c r="F714" t="s">
        <v>18</v>
      </c>
      <c r="G714" t="s">
        <v>18</v>
      </c>
      <c r="H714" t="s">
        <v>18</v>
      </c>
      <c r="I714" t="s">
        <v>18</v>
      </c>
    </row>
    <row r="715" spans="6:9" x14ac:dyDescent="0.2">
      <c r="F715" t="s">
        <v>18</v>
      </c>
      <c r="G715" t="s">
        <v>18</v>
      </c>
      <c r="H715" t="s">
        <v>18</v>
      </c>
      <c r="I715" t="s">
        <v>18</v>
      </c>
    </row>
    <row r="716" spans="6:9" x14ac:dyDescent="0.2">
      <c r="F716" t="s">
        <v>18</v>
      </c>
      <c r="G716" t="s">
        <v>18</v>
      </c>
      <c r="H716" t="s">
        <v>18</v>
      </c>
      <c r="I716" t="s">
        <v>18</v>
      </c>
    </row>
    <row r="717" spans="6:9" x14ac:dyDescent="0.2">
      <c r="F717" t="s">
        <v>18</v>
      </c>
      <c r="G717" t="s">
        <v>18</v>
      </c>
      <c r="H717" t="s">
        <v>18</v>
      </c>
      <c r="I717" t="s">
        <v>18</v>
      </c>
    </row>
    <row r="718" spans="6:9" x14ac:dyDescent="0.2">
      <c r="F718" t="s">
        <v>18</v>
      </c>
      <c r="G718" t="s">
        <v>18</v>
      </c>
      <c r="H718" t="s">
        <v>18</v>
      </c>
      <c r="I718" t="s">
        <v>18</v>
      </c>
    </row>
    <row r="719" spans="6:9" x14ac:dyDescent="0.2">
      <c r="F719" t="s">
        <v>18</v>
      </c>
      <c r="G719" t="s">
        <v>18</v>
      </c>
      <c r="H719" t="s">
        <v>18</v>
      </c>
      <c r="I719" t="s">
        <v>18</v>
      </c>
    </row>
    <row r="720" spans="6:9" x14ac:dyDescent="0.2">
      <c r="F720" t="s">
        <v>18</v>
      </c>
      <c r="G720" t="s">
        <v>18</v>
      </c>
      <c r="H720" t="s">
        <v>18</v>
      </c>
      <c r="I720" t="s">
        <v>18</v>
      </c>
    </row>
    <row r="721" spans="6:9" x14ac:dyDescent="0.2">
      <c r="F721" t="s">
        <v>18</v>
      </c>
      <c r="G721" t="s">
        <v>18</v>
      </c>
      <c r="H721" t="s">
        <v>18</v>
      </c>
      <c r="I721" t="s">
        <v>18</v>
      </c>
    </row>
    <row r="722" spans="6:9" x14ac:dyDescent="0.2">
      <c r="F722" t="s">
        <v>18</v>
      </c>
      <c r="G722" t="s">
        <v>18</v>
      </c>
      <c r="H722" t="s">
        <v>18</v>
      </c>
      <c r="I722" t="s">
        <v>18</v>
      </c>
    </row>
    <row r="723" spans="6:9" x14ac:dyDescent="0.2">
      <c r="F723" t="s">
        <v>18</v>
      </c>
      <c r="G723" t="s">
        <v>18</v>
      </c>
      <c r="H723" t="s">
        <v>18</v>
      </c>
      <c r="I723" t="s">
        <v>18</v>
      </c>
    </row>
    <row r="724" spans="6:9" x14ac:dyDescent="0.2">
      <c r="F724" t="s">
        <v>18</v>
      </c>
      <c r="G724" t="s">
        <v>18</v>
      </c>
      <c r="H724" t="s">
        <v>18</v>
      </c>
      <c r="I724" t="s">
        <v>18</v>
      </c>
    </row>
    <row r="725" spans="6:9" x14ac:dyDescent="0.2">
      <c r="F725" t="s">
        <v>18</v>
      </c>
      <c r="G725" t="s">
        <v>18</v>
      </c>
      <c r="H725" t="s">
        <v>18</v>
      </c>
      <c r="I725" t="s">
        <v>18</v>
      </c>
    </row>
    <row r="726" spans="6:9" x14ac:dyDescent="0.2">
      <c r="F726" t="s">
        <v>18</v>
      </c>
      <c r="G726" t="s">
        <v>18</v>
      </c>
      <c r="H726" t="s">
        <v>18</v>
      </c>
      <c r="I726" t="s">
        <v>18</v>
      </c>
    </row>
    <row r="727" spans="6:9" x14ac:dyDescent="0.2">
      <c r="F727" t="s">
        <v>18</v>
      </c>
      <c r="G727" t="s">
        <v>18</v>
      </c>
      <c r="H727" t="s">
        <v>18</v>
      </c>
      <c r="I727" t="s">
        <v>18</v>
      </c>
    </row>
    <row r="728" spans="6:9" x14ac:dyDescent="0.2">
      <c r="F728" t="s">
        <v>18</v>
      </c>
      <c r="G728" t="s">
        <v>18</v>
      </c>
      <c r="H728" t="s">
        <v>18</v>
      </c>
      <c r="I728" t="s">
        <v>18</v>
      </c>
    </row>
    <row r="729" spans="6:9" x14ac:dyDescent="0.2">
      <c r="F729" t="s">
        <v>18</v>
      </c>
      <c r="G729" t="s">
        <v>18</v>
      </c>
      <c r="H729" t="s">
        <v>18</v>
      </c>
      <c r="I729" t="s">
        <v>18</v>
      </c>
    </row>
    <row r="730" spans="6:9" x14ac:dyDescent="0.2">
      <c r="F730" t="s">
        <v>18</v>
      </c>
      <c r="G730" t="s">
        <v>18</v>
      </c>
      <c r="H730" t="s">
        <v>18</v>
      </c>
      <c r="I730" t="s">
        <v>18</v>
      </c>
    </row>
    <row r="731" spans="6:9" x14ac:dyDescent="0.2">
      <c r="F731" t="s">
        <v>18</v>
      </c>
      <c r="G731" t="s">
        <v>18</v>
      </c>
      <c r="H731" t="s">
        <v>18</v>
      </c>
      <c r="I731" t="s">
        <v>18</v>
      </c>
    </row>
    <row r="732" spans="6:9" x14ac:dyDescent="0.2">
      <c r="F732" t="s">
        <v>18</v>
      </c>
      <c r="G732" t="s">
        <v>18</v>
      </c>
      <c r="H732" t="s">
        <v>18</v>
      </c>
      <c r="I732" t="s">
        <v>18</v>
      </c>
    </row>
    <row r="733" spans="6:9" x14ac:dyDescent="0.2">
      <c r="F733" t="s">
        <v>18</v>
      </c>
      <c r="G733" t="s">
        <v>18</v>
      </c>
      <c r="H733" t="s">
        <v>18</v>
      </c>
      <c r="I733" t="s">
        <v>18</v>
      </c>
    </row>
    <row r="734" spans="6:9" x14ac:dyDescent="0.2">
      <c r="F734" t="s">
        <v>18</v>
      </c>
      <c r="G734" t="s">
        <v>18</v>
      </c>
      <c r="H734" t="s">
        <v>18</v>
      </c>
      <c r="I734" t="s">
        <v>18</v>
      </c>
    </row>
    <row r="735" spans="6:9" x14ac:dyDescent="0.2">
      <c r="F735" t="s">
        <v>18</v>
      </c>
      <c r="G735" t="s">
        <v>18</v>
      </c>
      <c r="H735" t="s">
        <v>18</v>
      </c>
      <c r="I735" t="s">
        <v>18</v>
      </c>
    </row>
    <row r="736" spans="6:9" x14ac:dyDescent="0.2">
      <c r="F736" t="s">
        <v>18</v>
      </c>
      <c r="G736" t="s">
        <v>18</v>
      </c>
      <c r="H736" t="s">
        <v>18</v>
      </c>
      <c r="I736" t="s">
        <v>18</v>
      </c>
    </row>
    <row r="737" spans="6:9" x14ac:dyDescent="0.2">
      <c r="F737" t="s">
        <v>18</v>
      </c>
      <c r="G737" t="s">
        <v>18</v>
      </c>
      <c r="H737" t="s">
        <v>18</v>
      </c>
      <c r="I737" t="s">
        <v>18</v>
      </c>
    </row>
    <row r="738" spans="6:9" x14ac:dyDescent="0.2">
      <c r="F738" t="s">
        <v>18</v>
      </c>
      <c r="G738" t="s">
        <v>18</v>
      </c>
      <c r="H738" t="s">
        <v>18</v>
      </c>
      <c r="I738" t="s">
        <v>18</v>
      </c>
    </row>
    <row r="739" spans="6:9" x14ac:dyDescent="0.2">
      <c r="F739" t="s">
        <v>18</v>
      </c>
      <c r="G739" t="s">
        <v>18</v>
      </c>
      <c r="H739" t="s">
        <v>18</v>
      </c>
      <c r="I739" t="s">
        <v>18</v>
      </c>
    </row>
    <row r="740" spans="6:9" x14ac:dyDescent="0.2">
      <c r="F740" t="s">
        <v>18</v>
      </c>
      <c r="G740" t="s">
        <v>18</v>
      </c>
      <c r="H740" t="s">
        <v>18</v>
      </c>
      <c r="I740" t="s">
        <v>18</v>
      </c>
    </row>
    <row r="741" spans="6:9" x14ac:dyDescent="0.2">
      <c r="F741" t="s">
        <v>18</v>
      </c>
      <c r="G741" t="s">
        <v>18</v>
      </c>
      <c r="H741" t="s">
        <v>18</v>
      </c>
      <c r="I741" t="s">
        <v>18</v>
      </c>
    </row>
    <row r="742" spans="6:9" x14ac:dyDescent="0.2">
      <c r="F742" t="s">
        <v>18</v>
      </c>
      <c r="G742" t="s">
        <v>18</v>
      </c>
      <c r="H742" t="s">
        <v>18</v>
      </c>
      <c r="I742" t="s">
        <v>18</v>
      </c>
    </row>
    <row r="743" spans="6:9" x14ac:dyDescent="0.2">
      <c r="F743" t="s">
        <v>18</v>
      </c>
      <c r="G743" t="s">
        <v>18</v>
      </c>
      <c r="H743" t="s">
        <v>18</v>
      </c>
      <c r="I743" t="s">
        <v>18</v>
      </c>
    </row>
    <row r="744" spans="6:9" x14ac:dyDescent="0.2">
      <c r="F744" t="s">
        <v>18</v>
      </c>
      <c r="G744" t="s">
        <v>18</v>
      </c>
      <c r="H744" t="s">
        <v>18</v>
      </c>
      <c r="I744" t="s">
        <v>18</v>
      </c>
    </row>
    <row r="745" spans="6:9" x14ac:dyDescent="0.2">
      <c r="F745" t="s">
        <v>18</v>
      </c>
      <c r="G745" t="s">
        <v>18</v>
      </c>
      <c r="H745" t="s">
        <v>18</v>
      </c>
      <c r="I745" t="s">
        <v>18</v>
      </c>
    </row>
    <row r="746" spans="6:9" x14ac:dyDescent="0.2">
      <c r="F746" t="s">
        <v>18</v>
      </c>
      <c r="G746" t="s">
        <v>18</v>
      </c>
      <c r="H746" t="s">
        <v>18</v>
      </c>
      <c r="I746" t="s">
        <v>18</v>
      </c>
    </row>
    <row r="747" spans="6:9" x14ac:dyDescent="0.2">
      <c r="F747" t="s">
        <v>18</v>
      </c>
      <c r="G747" t="s">
        <v>18</v>
      </c>
      <c r="H747" t="s">
        <v>18</v>
      </c>
      <c r="I747" t="s">
        <v>18</v>
      </c>
    </row>
    <row r="748" spans="6:9" x14ac:dyDescent="0.2">
      <c r="F748" t="s">
        <v>18</v>
      </c>
      <c r="G748" t="s">
        <v>18</v>
      </c>
      <c r="H748" t="s">
        <v>18</v>
      </c>
      <c r="I748" t="s">
        <v>18</v>
      </c>
    </row>
    <row r="749" spans="6:9" x14ac:dyDescent="0.2">
      <c r="F749" t="s">
        <v>18</v>
      </c>
      <c r="G749" t="s">
        <v>18</v>
      </c>
      <c r="H749" t="s">
        <v>18</v>
      </c>
      <c r="I749" t="s">
        <v>18</v>
      </c>
    </row>
    <row r="750" spans="6:9" x14ac:dyDescent="0.2">
      <c r="F750" t="s">
        <v>18</v>
      </c>
      <c r="G750" t="s">
        <v>18</v>
      </c>
      <c r="H750" t="s">
        <v>18</v>
      </c>
      <c r="I750" t="s">
        <v>18</v>
      </c>
    </row>
    <row r="751" spans="6:9" x14ac:dyDescent="0.2">
      <c r="F751" t="s">
        <v>18</v>
      </c>
      <c r="G751" t="s">
        <v>18</v>
      </c>
      <c r="H751" t="s">
        <v>18</v>
      </c>
      <c r="I751" t="s">
        <v>18</v>
      </c>
    </row>
    <row r="752" spans="6:9" x14ac:dyDescent="0.2">
      <c r="F752" t="s">
        <v>18</v>
      </c>
      <c r="G752" t="s">
        <v>18</v>
      </c>
      <c r="H752" t="s">
        <v>18</v>
      </c>
      <c r="I752" t="s">
        <v>18</v>
      </c>
    </row>
    <row r="753" spans="6:9" x14ac:dyDescent="0.2">
      <c r="F753" t="s">
        <v>18</v>
      </c>
      <c r="G753" t="s">
        <v>18</v>
      </c>
      <c r="H753" t="s">
        <v>18</v>
      </c>
      <c r="I753" t="s">
        <v>18</v>
      </c>
    </row>
    <row r="754" spans="6:9" x14ac:dyDescent="0.2">
      <c r="F754" t="s">
        <v>18</v>
      </c>
      <c r="G754" t="s">
        <v>18</v>
      </c>
      <c r="H754" t="s">
        <v>18</v>
      </c>
      <c r="I754" t="s">
        <v>18</v>
      </c>
    </row>
    <row r="755" spans="6:9" x14ac:dyDescent="0.2">
      <c r="F755" t="s">
        <v>18</v>
      </c>
      <c r="G755" t="s">
        <v>18</v>
      </c>
      <c r="H755" t="s">
        <v>18</v>
      </c>
      <c r="I755" t="s">
        <v>18</v>
      </c>
    </row>
    <row r="756" spans="6:9" x14ac:dyDescent="0.2">
      <c r="F756" t="s">
        <v>18</v>
      </c>
      <c r="G756" t="s">
        <v>18</v>
      </c>
      <c r="H756" t="s">
        <v>18</v>
      </c>
      <c r="I756" t="s">
        <v>18</v>
      </c>
    </row>
    <row r="757" spans="6:9" x14ac:dyDescent="0.2">
      <c r="F757" t="s">
        <v>18</v>
      </c>
      <c r="G757" t="s">
        <v>18</v>
      </c>
      <c r="H757" t="s">
        <v>18</v>
      </c>
      <c r="I757" t="s">
        <v>18</v>
      </c>
    </row>
    <row r="758" spans="6:9" x14ac:dyDescent="0.2">
      <c r="F758" t="s">
        <v>18</v>
      </c>
      <c r="G758" t="s">
        <v>18</v>
      </c>
      <c r="H758" t="s">
        <v>18</v>
      </c>
      <c r="I758" t="s">
        <v>18</v>
      </c>
    </row>
    <row r="759" spans="6:9" x14ac:dyDescent="0.2">
      <c r="F759" t="s">
        <v>18</v>
      </c>
      <c r="G759" t="s">
        <v>18</v>
      </c>
      <c r="H759" t="s">
        <v>18</v>
      </c>
      <c r="I759" t="s">
        <v>18</v>
      </c>
    </row>
    <row r="760" spans="6:9" x14ac:dyDescent="0.2">
      <c r="F760" t="s">
        <v>18</v>
      </c>
      <c r="G760" t="s">
        <v>18</v>
      </c>
      <c r="H760" t="s">
        <v>18</v>
      </c>
      <c r="I760" t="s">
        <v>18</v>
      </c>
    </row>
    <row r="761" spans="6:9" x14ac:dyDescent="0.2">
      <c r="F761" t="s">
        <v>18</v>
      </c>
      <c r="G761" t="s">
        <v>18</v>
      </c>
      <c r="H761" t="s">
        <v>18</v>
      </c>
      <c r="I761" t="s">
        <v>18</v>
      </c>
    </row>
    <row r="762" spans="6:9" x14ac:dyDescent="0.2">
      <c r="F762" t="s">
        <v>18</v>
      </c>
      <c r="G762" t="s">
        <v>18</v>
      </c>
      <c r="H762" t="s">
        <v>18</v>
      </c>
      <c r="I762" t="s">
        <v>18</v>
      </c>
    </row>
    <row r="763" spans="6:9" x14ac:dyDescent="0.2">
      <c r="F763" t="s">
        <v>18</v>
      </c>
      <c r="G763" t="s">
        <v>18</v>
      </c>
      <c r="H763" t="s">
        <v>18</v>
      </c>
      <c r="I763" t="s">
        <v>18</v>
      </c>
    </row>
    <row r="764" spans="6:9" x14ac:dyDescent="0.2">
      <c r="F764" t="s">
        <v>18</v>
      </c>
      <c r="G764" t="s">
        <v>18</v>
      </c>
      <c r="H764" t="s">
        <v>18</v>
      </c>
      <c r="I764" t="s">
        <v>18</v>
      </c>
    </row>
    <row r="765" spans="6:9" x14ac:dyDescent="0.2">
      <c r="F765" t="s">
        <v>18</v>
      </c>
      <c r="G765" t="s">
        <v>18</v>
      </c>
      <c r="H765" t="s">
        <v>18</v>
      </c>
      <c r="I765" t="s">
        <v>18</v>
      </c>
    </row>
    <row r="766" spans="6:9" x14ac:dyDescent="0.2">
      <c r="F766" t="s">
        <v>18</v>
      </c>
      <c r="G766" t="s">
        <v>18</v>
      </c>
      <c r="H766" t="s">
        <v>18</v>
      </c>
      <c r="I766" t="s">
        <v>18</v>
      </c>
    </row>
    <row r="767" spans="6:9" x14ac:dyDescent="0.2">
      <c r="F767" t="s">
        <v>18</v>
      </c>
      <c r="G767" t="s">
        <v>18</v>
      </c>
      <c r="H767" t="s">
        <v>18</v>
      </c>
      <c r="I767" t="s">
        <v>18</v>
      </c>
    </row>
    <row r="768" spans="6:9" x14ac:dyDescent="0.2">
      <c r="F768" t="s">
        <v>18</v>
      </c>
      <c r="G768" t="s">
        <v>18</v>
      </c>
      <c r="H768" t="s">
        <v>18</v>
      </c>
      <c r="I768" t="s">
        <v>18</v>
      </c>
    </row>
    <row r="769" spans="6:9" x14ac:dyDescent="0.2">
      <c r="F769" t="s">
        <v>18</v>
      </c>
      <c r="G769" t="s">
        <v>18</v>
      </c>
      <c r="H769" t="s">
        <v>18</v>
      </c>
      <c r="I769" t="s">
        <v>18</v>
      </c>
    </row>
    <row r="770" spans="6:9" x14ac:dyDescent="0.2">
      <c r="F770" t="s">
        <v>18</v>
      </c>
      <c r="G770" t="s">
        <v>18</v>
      </c>
      <c r="H770" t="s">
        <v>18</v>
      </c>
      <c r="I770" t="s">
        <v>18</v>
      </c>
    </row>
    <row r="771" spans="6:9" x14ac:dyDescent="0.2">
      <c r="F771" t="s">
        <v>18</v>
      </c>
      <c r="G771" t="s">
        <v>18</v>
      </c>
      <c r="H771" t="s">
        <v>18</v>
      </c>
      <c r="I771" t="s">
        <v>18</v>
      </c>
    </row>
    <row r="772" spans="6:9" x14ac:dyDescent="0.2">
      <c r="F772" t="s">
        <v>18</v>
      </c>
      <c r="G772" t="s">
        <v>18</v>
      </c>
      <c r="H772" t="s">
        <v>18</v>
      </c>
      <c r="I772" t="s">
        <v>18</v>
      </c>
    </row>
    <row r="773" spans="6:9" x14ac:dyDescent="0.2">
      <c r="F773" t="s">
        <v>18</v>
      </c>
      <c r="G773" t="s">
        <v>18</v>
      </c>
      <c r="H773" t="s">
        <v>18</v>
      </c>
      <c r="I773" t="s">
        <v>18</v>
      </c>
    </row>
    <row r="774" spans="6:9" x14ac:dyDescent="0.2">
      <c r="F774" t="s">
        <v>18</v>
      </c>
      <c r="G774" t="s">
        <v>18</v>
      </c>
      <c r="H774" t="s">
        <v>18</v>
      </c>
      <c r="I774" t="s">
        <v>18</v>
      </c>
    </row>
    <row r="775" spans="6:9" x14ac:dyDescent="0.2">
      <c r="F775" t="s">
        <v>18</v>
      </c>
      <c r="G775" t="s">
        <v>18</v>
      </c>
      <c r="H775" t="s">
        <v>18</v>
      </c>
      <c r="I775" t="s">
        <v>18</v>
      </c>
    </row>
    <row r="776" spans="6:9" x14ac:dyDescent="0.2">
      <c r="F776" t="s">
        <v>18</v>
      </c>
      <c r="G776" t="s">
        <v>18</v>
      </c>
      <c r="H776" t="s">
        <v>18</v>
      </c>
      <c r="I776" t="s">
        <v>18</v>
      </c>
    </row>
    <row r="777" spans="6:9" x14ac:dyDescent="0.2">
      <c r="F777" t="s">
        <v>18</v>
      </c>
      <c r="G777" t="s">
        <v>18</v>
      </c>
      <c r="H777" t="s">
        <v>18</v>
      </c>
      <c r="I777" t="s">
        <v>18</v>
      </c>
    </row>
    <row r="778" spans="6:9" x14ac:dyDescent="0.2">
      <c r="F778" t="s">
        <v>18</v>
      </c>
      <c r="G778" t="s">
        <v>18</v>
      </c>
      <c r="H778" t="s">
        <v>18</v>
      </c>
      <c r="I778" t="s">
        <v>18</v>
      </c>
    </row>
    <row r="779" spans="6:9" x14ac:dyDescent="0.2">
      <c r="F779" t="s">
        <v>18</v>
      </c>
      <c r="G779" t="s">
        <v>18</v>
      </c>
      <c r="H779" t="s">
        <v>18</v>
      </c>
      <c r="I779" t="s">
        <v>18</v>
      </c>
    </row>
    <row r="780" spans="6:9" x14ac:dyDescent="0.2">
      <c r="F780" t="s">
        <v>18</v>
      </c>
      <c r="G780" t="s">
        <v>18</v>
      </c>
      <c r="H780" t="s">
        <v>18</v>
      </c>
      <c r="I780" t="s">
        <v>18</v>
      </c>
    </row>
    <row r="781" spans="6:9" x14ac:dyDescent="0.2">
      <c r="F781" t="s">
        <v>18</v>
      </c>
      <c r="G781" t="s">
        <v>18</v>
      </c>
      <c r="H781" t="s">
        <v>18</v>
      </c>
      <c r="I781" t="s">
        <v>18</v>
      </c>
    </row>
    <row r="782" spans="6:9" x14ac:dyDescent="0.2">
      <c r="F782" t="s">
        <v>18</v>
      </c>
      <c r="G782" t="s">
        <v>18</v>
      </c>
      <c r="H782" t="s">
        <v>18</v>
      </c>
      <c r="I782" t="s">
        <v>18</v>
      </c>
    </row>
    <row r="783" spans="6:9" x14ac:dyDescent="0.2">
      <c r="F783" t="s">
        <v>18</v>
      </c>
      <c r="G783" t="s">
        <v>18</v>
      </c>
      <c r="H783" t="s">
        <v>18</v>
      </c>
      <c r="I783" t="s">
        <v>18</v>
      </c>
    </row>
    <row r="784" spans="6:9" x14ac:dyDescent="0.2">
      <c r="F784" t="s">
        <v>18</v>
      </c>
      <c r="G784" t="s">
        <v>18</v>
      </c>
      <c r="H784" t="s">
        <v>18</v>
      </c>
      <c r="I784" t="s">
        <v>18</v>
      </c>
    </row>
    <row r="785" spans="6:9" x14ac:dyDescent="0.2">
      <c r="F785" t="s">
        <v>18</v>
      </c>
      <c r="G785" t="s">
        <v>18</v>
      </c>
      <c r="H785" t="s">
        <v>18</v>
      </c>
      <c r="I785" t="s">
        <v>18</v>
      </c>
    </row>
    <row r="786" spans="6:9" x14ac:dyDescent="0.2">
      <c r="F786" t="s">
        <v>18</v>
      </c>
      <c r="G786" t="s">
        <v>18</v>
      </c>
      <c r="H786" t="s">
        <v>18</v>
      </c>
      <c r="I786" t="s">
        <v>18</v>
      </c>
    </row>
    <row r="787" spans="6:9" x14ac:dyDescent="0.2">
      <c r="F787" t="s">
        <v>18</v>
      </c>
      <c r="G787" t="s">
        <v>18</v>
      </c>
      <c r="H787" t="s">
        <v>18</v>
      </c>
      <c r="I787" t="s">
        <v>18</v>
      </c>
    </row>
    <row r="788" spans="6:9" x14ac:dyDescent="0.2">
      <c r="F788" t="s">
        <v>18</v>
      </c>
      <c r="G788" t="s">
        <v>18</v>
      </c>
      <c r="H788" t="s">
        <v>18</v>
      </c>
      <c r="I788" t="s">
        <v>18</v>
      </c>
    </row>
    <row r="789" spans="6:9" x14ac:dyDescent="0.2">
      <c r="F789" t="s">
        <v>18</v>
      </c>
      <c r="G789" t="s">
        <v>18</v>
      </c>
      <c r="H789" t="s">
        <v>18</v>
      </c>
      <c r="I789" t="s">
        <v>18</v>
      </c>
    </row>
    <row r="790" spans="6:9" x14ac:dyDescent="0.2">
      <c r="F790" t="s">
        <v>18</v>
      </c>
      <c r="G790" t="s">
        <v>18</v>
      </c>
      <c r="H790" t="s">
        <v>18</v>
      </c>
      <c r="I790" t="s">
        <v>18</v>
      </c>
    </row>
    <row r="791" spans="6:9" x14ac:dyDescent="0.2">
      <c r="F791" t="s">
        <v>18</v>
      </c>
      <c r="G791" t="s">
        <v>18</v>
      </c>
      <c r="H791" t="s">
        <v>18</v>
      </c>
      <c r="I791" t="s">
        <v>18</v>
      </c>
    </row>
    <row r="792" spans="6:9" x14ac:dyDescent="0.2">
      <c r="F792" t="s">
        <v>18</v>
      </c>
      <c r="G792" t="s">
        <v>18</v>
      </c>
      <c r="H792" t="s">
        <v>18</v>
      </c>
      <c r="I792" t="s">
        <v>18</v>
      </c>
    </row>
    <row r="793" spans="6:9" x14ac:dyDescent="0.2">
      <c r="F793" t="s">
        <v>18</v>
      </c>
      <c r="G793" t="s">
        <v>18</v>
      </c>
      <c r="H793" t="s">
        <v>18</v>
      </c>
      <c r="I793" t="s">
        <v>18</v>
      </c>
    </row>
    <row r="794" spans="6:9" x14ac:dyDescent="0.2">
      <c r="F794" t="s">
        <v>18</v>
      </c>
      <c r="G794" t="s">
        <v>18</v>
      </c>
      <c r="H794" t="s">
        <v>18</v>
      </c>
      <c r="I794" t="s">
        <v>18</v>
      </c>
    </row>
    <row r="795" spans="6:9" x14ac:dyDescent="0.2">
      <c r="F795" t="s">
        <v>18</v>
      </c>
      <c r="G795" t="s">
        <v>18</v>
      </c>
      <c r="H795" t="s">
        <v>18</v>
      </c>
      <c r="I795" t="s">
        <v>18</v>
      </c>
    </row>
    <row r="796" spans="6:9" x14ac:dyDescent="0.2">
      <c r="F796" t="s">
        <v>18</v>
      </c>
      <c r="G796" t="s">
        <v>18</v>
      </c>
      <c r="H796" t="s">
        <v>18</v>
      </c>
      <c r="I796" t="s">
        <v>18</v>
      </c>
    </row>
    <row r="797" spans="6:9" x14ac:dyDescent="0.2">
      <c r="F797" t="s">
        <v>18</v>
      </c>
      <c r="G797" t="s">
        <v>18</v>
      </c>
      <c r="H797" t="s">
        <v>18</v>
      </c>
      <c r="I797" t="s">
        <v>18</v>
      </c>
    </row>
    <row r="798" spans="6:9" x14ac:dyDescent="0.2">
      <c r="F798" t="s">
        <v>18</v>
      </c>
      <c r="G798" t="s">
        <v>18</v>
      </c>
      <c r="H798" t="s">
        <v>18</v>
      </c>
      <c r="I798" t="s">
        <v>18</v>
      </c>
    </row>
    <row r="799" spans="6:9" x14ac:dyDescent="0.2">
      <c r="F799" t="s">
        <v>18</v>
      </c>
      <c r="G799" t="s">
        <v>18</v>
      </c>
      <c r="H799" t="s">
        <v>18</v>
      </c>
      <c r="I799" t="s">
        <v>18</v>
      </c>
    </row>
    <row r="800" spans="6:9" x14ac:dyDescent="0.2">
      <c r="F800" t="s">
        <v>18</v>
      </c>
      <c r="G800" t="s">
        <v>18</v>
      </c>
      <c r="H800" t="s">
        <v>18</v>
      </c>
      <c r="I800" t="s">
        <v>18</v>
      </c>
    </row>
    <row r="801" spans="6:9" x14ac:dyDescent="0.2">
      <c r="F801" t="s">
        <v>18</v>
      </c>
      <c r="G801" t="s">
        <v>18</v>
      </c>
      <c r="H801" t="s">
        <v>18</v>
      </c>
      <c r="I801" t="s">
        <v>18</v>
      </c>
    </row>
    <row r="802" spans="6:9" x14ac:dyDescent="0.2">
      <c r="F802" t="s">
        <v>18</v>
      </c>
      <c r="G802" t="s">
        <v>18</v>
      </c>
      <c r="H802" t="s">
        <v>18</v>
      </c>
      <c r="I802" t="s">
        <v>18</v>
      </c>
    </row>
    <row r="803" spans="6:9" x14ac:dyDescent="0.2">
      <c r="F803" t="s">
        <v>18</v>
      </c>
      <c r="G803" t="s">
        <v>18</v>
      </c>
      <c r="H803" t="s">
        <v>18</v>
      </c>
      <c r="I803" t="s">
        <v>18</v>
      </c>
    </row>
    <row r="804" spans="6:9" x14ac:dyDescent="0.2">
      <c r="F804" t="s">
        <v>18</v>
      </c>
      <c r="G804" t="s">
        <v>18</v>
      </c>
      <c r="H804" t="s">
        <v>18</v>
      </c>
      <c r="I804" t="s">
        <v>18</v>
      </c>
    </row>
    <row r="805" spans="6:9" x14ac:dyDescent="0.2">
      <c r="F805" t="s">
        <v>18</v>
      </c>
      <c r="G805" t="s">
        <v>18</v>
      </c>
      <c r="H805" t="s">
        <v>18</v>
      </c>
      <c r="I805" t="s">
        <v>18</v>
      </c>
    </row>
    <row r="806" spans="6:9" x14ac:dyDescent="0.2">
      <c r="F806" t="s">
        <v>18</v>
      </c>
      <c r="G806" t="s">
        <v>18</v>
      </c>
      <c r="H806" t="s">
        <v>18</v>
      </c>
      <c r="I806" t="s">
        <v>18</v>
      </c>
    </row>
    <row r="807" spans="6:9" x14ac:dyDescent="0.2">
      <c r="F807" t="s">
        <v>18</v>
      </c>
      <c r="G807" t="s">
        <v>18</v>
      </c>
      <c r="H807" t="s">
        <v>18</v>
      </c>
      <c r="I807" t="s">
        <v>18</v>
      </c>
    </row>
    <row r="808" spans="6:9" x14ac:dyDescent="0.2">
      <c r="F808" t="s">
        <v>18</v>
      </c>
      <c r="G808" t="s">
        <v>18</v>
      </c>
      <c r="H808" t="s">
        <v>18</v>
      </c>
      <c r="I808" t="s">
        <v>18</v>
      </c>
    </row>
    <row r="809" spans="6:9" x14ac:dyDescent="0.2">
      <c r="F809" t="s">
        <v>18</v>
      </c>
      <c r="G809" t="s">
        <v>18</v>
      </c>
      <c r="H809" t="s">
        <v>18</v>
      </c>
      <c r="I809" t="s">
        <v>18</v>
      </c>
    </row>
    <row r="810" spans="6:9" x14ac:dyDescent="0.2">
      <c r="F810" t="s">
        <v>18</v>
      </c>
      <c r="G810" t="s">
        <v>18</v>
      </c>
      <c r="H810" t="s">
        <v>18</v>
      </c>
      <c r="I810" t="s">
        <v>18</v>
      </c>
    </row>
    <row r="811" spans="6:9" x14ac:dyDescent="0.2">
      <c r="F811" t="s">
        <v>18</v>
      </c>
      <c r="G811" t="s">
        <v>18</v>
      </c>
      <c r="H811" t="s">
        <v>18</v>
      </c>
      <c r="I811" t="s">
        <v>18</v>
      </c>
    </row>
    <row r="812" spans="6:9" x14ac:dyDescent="0.2">
      <c r="F812" t="s">
        <v>18</v>
      </c>
      <c r="G812" t="s">
        <v>18</v>
      </c>
      <c r="H812" t="s">
        <v>18</v>
      </c>
      <c r="I812" t="s">
        <v>18</v>
      </c>
    </row>
    <row r="813" spans="6:9" x14ac:dyDescent="0.2">
      <c r="F813" t="s">
        <v>18</v>
      </c>
      <c r="G813" t="s">
        <v>18</v>
      </c>
      <c r="H813" t="s">
        <v>18</v>
      </c>
      <c r="I813" t="s">
        <v>18</v>
      </c>
    </row>
    <row r="814" spans="6:9" x14ac:dyDescent="0.2">
      <c r="F814" t="s">
        <v>18</v>
      </c>
      <c r="G814" t="s">
        <v>18</v>
      </c>
      <c r="H814" t="s">
        <v>18</v>
      </c>
      <c r="I814" t="s">
        <v>18</v>
      </c>
    </row>
    <row r="815" spans="6:9" x14ac:dyDescent="0.2">
      <c r="F815" t="s">
        <v>18</v>
      </c>
      <c r="G815" t="s">
        <v>18</v>
      </c>
      <c r="H815" t="s">
        <v>18</v>
      </c>
      <c r="I815" t="s">
        <v>18</v>
      </c>
    </row>
    <row r="816" spans="6:9" x14ac:dyDescent="0.2">
      <c r="F816" t="s">
        <v>18</v>
      </c>
      <c r="G816" t="s">
        <v>18</v>
      </c>
      <c r="H816" t="s">
        <v>18</v>
      </c>
      <c r="I816" t="s">
        <v>18</v>
      </c>
    </row>
    <row r="817" spans="6:9" x14ac:dyDescent="0.2">
      <c r="F817" t="s">
        <v>18</v>
      </c>
      <c r="G817" t="s">
        <v>18</v>
      </c>
      <c r="H817" t="s">
        <v>18</v>
      </c>
      <c r="I817" t="s">
        <v>18</v>
      </c>
    </row>
    <row r="818" spans="6:9" x14ac:dyDescent="0.2">
      <c r="F818" t="s">
        <v>18</v>
      </c>
      <c r="G818" t="s">
        <v>18</v>
      </c>
      <c r="H818" t="s">
        <v>18</v>
      </c>
      <c r="I818" t="s">
        <v>18</v>
      </c>
    </row>
    <row r="819" spans="6:9" x14ac:dyDescent="0.2">
      <c r="F819" t="s">
        <v>18</v>
      </c>
      <c r="G819" t="s">
        <v>18</v>
      </c>
      <c r="H819" t="s">
        <v>18</v>
      </c>
      <c r="I819" t="s">
        <v>18</v>
      </c>
    </row>
    <row r="820" spans="6:9" x14ac:dyDescent="0.2">
      <c r="F820" t="s">
        <v>18</v>
      </c>
      <c r="G820" t="s">
        <v>18</v>
      </c>
      <c r="H820" t="s">
        <v>18</v>
      </c>
      <c r="I820" t="s">
        <v>18</v>
      </c>
    </row>
    <row r="821" spans="6:9" x14ac:dyDescent="0.2">
      <c r="F821" t="s">
        <v>18</v>
      </c>
      <c r="G821" t="s">
        <v>18</v>
      </c>
      <c r="H821" t="s">
        <v>18</v>
      </c>
      <c r="I821" t="s">
        <v>18</v>
      </c>
    </row>
    <row r="822" spans="6:9" x14ac:dyDescent="0.2">
      <c r="F822" t="s">
        <v>18</v>
      </c>
      <c r="G822" t="s">
        <v>18</v>
      </c>
      <c r="H822" t="s">
        <v>18</v>
      </c>
      <c r="I822" t="s">
        <v>18</v>
      </c>
    </row>
    <row r="823" spans="6:9" x14ac:dyDescent="0.2">
      <c r="F823" t="s">
        <v>18</v>
      </c>
      <c r="G823" t="s">
        <v>18</v>
      </c>
      <c r="H823" t="s">
        <v>18</v>
      </c>
      <c r="I823" t="s">
        <v>18</v>
      </c>
    </row>
    <row r="824" spans="6:9" x14ac:dyDescent="0.2">
      <c r="F824" t="s">
        <v>18</v>
      </c>
      <c r="G824" t="s">
        <v>18</v>
      </c>
      <c r="H824" t="s">
        <v>18</v>
      </c>
      <c r="I824" t="s">
        <v>18</v>
      </c>
    </row>
    <row r="825" spans="6:9" x14ac:dyDescent="0.2">
      <c r="F825" t="s">
        <v>18</v>
      </c>
      <c r="G825" t="s">
        <v>18</v>
      </c>
      <c r="H825" t="s">
        <v>18</v>
      </c>
      <c r="I825" t="s">
        <v>18</v>
      </c>
    </row>
    <row r="826" spans="6:9" x14ac:dyDescent="0.2">
      <c r="F826" t="s">
        <v>18</v>
      </c>
      <c r="G826" t="s">
        <v>18</v>
      </c>
      <c r="H826" t="s">
        <v>18</v>
      </c>
      <c r="I826" t="s">
        <v>18</v>
      </c>
    </row>
    <row r="827" spans="6:9" x14ac:dyDescent="0.2">
      <c r="F827" t="s">
        <v>18</v>
      </c>
      <c r="G827" t="s">
        <v>18</v>
      </c>
      <c r="H827" t="s">
        <v>18</v>
      </c>
      <c r="I827" t="s">
        <v>18</v>
      </c>
    </row>
    <row r="828" spans="6:9" x14ac:dyDescent="0.2">
      <c r="F828" t="s">
        <v>18</v>
      </c>
      <c r="G828" t="s">
        <v>18</v>
      </c>
      <c r="H828" t="s">
        <v>18</v>
      </c>
      <c r="I828" t="s">
        <v>18</v>
      </c>
    </row>
    <row r="829" spans="6:9" x14ac:dyDescent="0.2">
      <c r="F829" t="s">
        <v>18</v>
      </c>
      <c r="G829" t="s">
        <v>18</v>
      </c>
      <c r="H829" t="s">
        <v>18</v>
      </c>
      <c r="I829" t="s">
        <v>18</v>
      </c>
    </row>
    <row r="830" spans="6:9" x14ac:dyDescent="0.2">
      <c r="F830" t="s">
        <v>18</v>
      </c>
      <c r="G830" t="s">
        <v>18</v>
      </c>
      <c r="H830" t="s">
        <v>18</v>
      </c>
      <c r="I830" t="s">
        <v>18</v>
      </c>
    </row>
    <row r="831" spans="6:9" x14ac:dyDescent="0.2">
      <c r="F831" t="s">
        <v>18</v>
      </c>
      <c r="G831" t="s">
        <v>18</v>
      </c>
      <c r="H831" t="s">
        <v>18</v>
      </c>
      <c r="I831" t="s">
        <v>18</v>
      </c>
    </row>
    <row r="832" spans="6:9" x14ac:dyDescent="0.2">
      <c r="F832" t="s">
        <v>18</v>
      </c>
      <c r="G832" t="s">
        <v>18</v>
      </c>
      <c r="H832" t="s">
        <v>18</v>
      </c>
      <c r="I832" t="s">
        <v>18</v>
      </c>
    </row>
    <row r="833" spans="6:9" x14ac:dyDescent="0.2">
      <c r="F833" t="s">
        <v>18</v>
      </c>
      <c r="G833" t="s">
        <v>18</v>
      </c>
      <c r="H833" t="s">
        <v>18</v>
      </c>
      <c r="I833" t="s">
        <v>18</v>
      </c>
    </row>
    <row r="834" spans="6:9" x14ac:dyDescent="0.2">
      <c r="F834" t="s">
        <v>18</v>
      </c>
      <c r="G834" t="s">
        <v>18</v>
      </c>
      <c r="H834" t="s">
        <v>18</v>
      </c>
      <c r="I834" t="s">
        <v>18</v>
      </c>
    </row>
    <row r="835" spans="6:9" x14ac:dyDescent="0.2">
      <c r="F835" t="s">
        <v>18</v>
      </c>
      <c r="G835" t="s">
        <v>18</v>
      </c>
      <c r="H835" t="s">
        <v>18</v>
      </c>
      <c r="I835" t="s">
        <v>18</v>
      </c>
    </row>
    <row r="836" spans="6:9" x14ac:dyDescent="0.2">
      <c r="F836" t="s">
        <v>18</v>
      </c>
      <c r="G836" t="s">
        <v>18</v>
      </c>
      <c r="H836" t="s">
        <v>18</v>
      </c>
      <c r="I836" t="s">
        <v>18</v>
      </c>
    </row>
    <row r="837" spans="6:9" x14ac:dyDescent="0.2">
      <c r="F837" t="s">
        <v>18</v>
      </c>
      <c r="G837" t="s">
        <v>18</v>
      </c>
      <c r="H837" t="s">
        <v>18</v>
      </c>
      <c r="I837" t="s">
        <v>18</v>
      </c>
    </row>
    <row r="838" spans="6:9" x14ac:dyDescent="0.2">
      <c r="F838" t="s">
        <v>18</v>
      </c>
      <c r="G838" t="s">
        <v>18</v>
      </c>
      <c r="H838" t="s">
        <v>18</v>
      </c>
      <c r="I838" t="s">
        <v>18</v>
      </c>
    </row>
    <row r="839" spans="6:9" x14ac:dyDescent="0.2">
      <c r="F839" t="s">
        <v>18</v>
      </c>
      <c r="G839" t="s">
        <v>18</v>
      </c>
      <c r="H839" t="s">
        <v>18</v>
      </c>
      <c r="I839" t="s">
        <v>18</v>
      </c>
    </row>
    <row r="840" spans="6:9" x14ac:dyDescent="0.2">
      <c r="F840" t="s">
        <v>18</v>
      </c>
      <c r="G840" t="s">
        <v>18</v>
      </c>
      <c r="H840" t="s">
        <v>18</v>
      </c>
      <c r="I840" t="s">
        <v>18</v>
      </c>
    </row>
    <row r="841" spans="6:9" x14ac:dyDescent="0.2">
      <c r="F841" t="s">
        <v>18</v>
      </c>
      <c r="G841" t="s">
        <v>18</v>
      </c>
      <c r="H841" t="s">
        <v>18</v>
      </c>
      <c r="I841" t="s">
        <v>18</v>
      </c>
    </row>
    <row r="842" spans="6:9" x14ac:dyDescent="0.2">
      <c r="F842" t="s">
        <v>18</v>
      </c>
      <c r="G842" t="s">
        <v>18</v>
      </c>
      <c r="H842" t="s">
        <v>18</v>
      </c>
      <c r="I842" t="s">
        <v>18</v>
      </c>
    </row>
    <row r="843" spans="6:9" x14ac:dyDescent="0.2">
      <c r="F843" t="s">
        <v>18</v>
      </c>
      <c r="G843" t="s">
        <v>18</v>
      </c>
      <c r="H843" t="s">
        <v>18</v>
      </c>
      <c r="I843" t="s">
        <v>18</v>
      </c>
    </row>
    <row r="844" spans="6:9" x14ac:dyDescent="0.2">
      <c r="F844" t="s">
        <v>18</v>
      </c>
      <c r="G844" t="s">
        <v>18</v>
      </c>
      <c r="H844" t="s">
        <v>18</v>
      </c>
      <c r="I844" t="s">
        <v>18</v>
      </c>
    </row>
    <row r="845" spans="6:9" x14ac:dyDescent="0.2">
      <c r="F845" t="s">
        <v>18</v>
      </c>
      <c r="G845" t="s">
        <v>18</v>
      </c>
      <c r="H845" t="s">
        <v>18</v>
      </c>
      <c r="I845" t="s">
        <v>18</v>
      </c>
    </row>
    <row r="846" spans="6:9" x14ac:dyDescent="0.2">
      <c r="F846" t="s">
        <v>18</v>
      </c>
      <c r="G846" t="s">
        <v>18</v>
      </c>
      <c r="H846" t="s">
        <v>18</v>
      </c>
      <c r="I846" t="s">
        <v>18</v>
      </c>
    </row>
    <row r="847" spans="6:9" x14ac:dyDescent="0.2">
      <c r="F847" t="s">
        <v>18</v>
      </c>
      <c r="G847" t="s">
        <v>18</v>
      </c>
      <c r="H847" t="s">
        <v>18</v>
      </c>
      <c r="I847" t="s">
        <v>18</v>
      </c>
    </row>
    <row r="848" spans="6:9" x14ac:dyDescent="0.2">
      <c r="F848" t="s">
        <v>18</v>
      </c>
      <c r="G848" t="s">
        <v>18</v>
      </c>
      <c r="H848" t="s">
        <v>18</v>
      </c>
      <c r="I848" t="s">
        <v>18</v>
      </c>
    </row>
    <row r="849" spans="6:9" x14ac:dyDescent="0.2">
      <c r="F849" t="s">
        <v>18</v>
      </c>
      <c r="G849" t="s">
        <v>18</v>
      </c>
      <c r="H849" t="s">
        <v>18</v>
      </c>
      <c r="I849" t="s">
        <v>18</v>
      </c>
    </row>
    <row r="850" spans="6:9" x14ac:dyDescent="0.2">
      <c r="F850" t="s">
        <v>18</v>
      </c>
      <c r="G850" t="s">
        <v>18</v>
      </c>
      <c r="H850" t="s">
        <v>18</v>
      </c>
      <c r="I850" t="s">
        <v>18</v>
      </c>
    </row>
    <row r="851" spans="6:9" x14ac:dyDescent="0.2">
      <c r="F851" t="s">
        <v>18</v>
      </c>
      <c r="G851" t="s">
        <v>18</v>
      </c>
      <c r="H851" t="s">
        <v>18</v>
      </c>
      <c r="I851" t="s">
        <v>18</v>
      </c>
    </row>
    <row r="852" spans="6:9" x14ac:dyDescent="0.2">
      <c r="F852" t="s">
        <v>18</v>
      </c>
      <c r="G852" t="s">
        <v>18</v>
      </c>
      <c r="H852" t="s">
        <v>18</v>
      </c>
      <c r="I852" t="s">
        <v>18</v>
      </c>
    </row>
    <row r="853" spans="6:9" x14ac:dyDescent="0.2">
      <c r="F853" t="s">
        <v>18</v>
      </c>
      <c r="G853" t="s">
        <v>18</v>
      </c>
      <c r="H853" t="s">
        <v>18</v>
      </c>
      <c r="I853" t="s">
        <v>18</v>
      </c>
    </row>
    <row r="854" spans="6:9" x14ac:dyDescent="0.2">
      <c r="F854" t="s">
        <v>18</v>
      </c>
      <c r="G854" t="s">
        <v>18</v>
      </c>
      <c r="H854" t="s">
        <v>18</v>
      </c>
      <c r="I854" t="s">
        <v>18</v>
      </c>
    </row>
    <row r="855" spans="6:9" x14ac:dyDescent="0.2">
      <c r="F855" t="s">
        <v>18</v>
      </c>
      <c r="G855" t="s">
        <v>18</v>
      </c>
      <c r="H855" t="s">
        <v>18</v>
      </c>
      <c r="I855" t="s">
        <v>18</v>
      </c>
    </row>
    <row r="856" spans="6:9" x14ac:dyDescent="0.2">
      <c r="F856" t="s">
        <v>18</v>
      </c>
      <c r="G856" t="s">
        <v>18</v>
      </c>
      <c r="H856" t="s">
        <v>18</v>
      </c>
      <c r="I856" t="s">
        <v>18</v>
      </c>
    </row>
    <row r="857" spans="6:9" x14ac:dyDescent="0.2">
      <c r="F857" t="s">
        <v>18</v>
      </c>
      <c r="G857" t="s">
        <v>18</v>
      </c>
      <c r="H857" t="s">
        <v>18</v>
      </c>
      <c r="I857" t="s">
        <v>18</v>
      </c>
    </row>
    <row r="858" spans="6:9" x14ac:dyDescent="0.2">
      <c r="F858" t="s">
        <v>18</v>
      </c>
      <c r="G858" t="s">
        <v>18</v>
      </c>
      <c r="H858" t="s">
        <v>18</v>
      </c>
      <c r="I858" t="s">
        <v>18</v>
      </c>
    </row>
    <row r="859" spans="6:9" x14ac:dyDescent="0.2">
      <c r="F859" t="s">
        <v>18</v>
      </c>
      <c r="G859" t="s">
        <v>18</v>
      </c>
      <c r="H859" t="s">
        <v>18</v>
      </c>
      <c r="I859" t="s">
        <v>18</v>
      </c>
    </row>
    <row r="860" spans="6:9" x14ac:dyDescent="0.2">
      <c r="F860" t="s">
        <v>18</v>
      </c>
      <c r="G860" t="s">
        <v>18</v>
      </c>
      <c r="H860" t="s">
        <v>18</v>
      </c>
      <c r="I860" t="s">
        <v>18</v>
      </c>
    </row>
    <row r="861" spans="6:9" x14ac:dyDescent="0.2">
      <c r="F861" t="s">
        <v>18</v>
      </c>
      <c r="G861" t="s">
        <v>18</v>
      </c>
      <c r="H861" t="s">
        <v>18</v>
      </c>
      <c r="I861" t="s">
        <v>18</v>
      </c>
    </row>
    <row r="862" spans="6:9" x14ac:dyDescent="0.2">
      <c r="F862" t="s">
        <v>18</v>
      </c>
      <c r="G862" t="s">
        <v>18</v>
      </c>
      <c r="H862" t="s">
        <v>18</v>
      </c>
      <c r="I862" t="s">
        <v>18</v>
      </c>
    </row>
    <row r="863" spans="6:9" x14ac:dyDescent="0.2">
      <c r="F863" t="s">
        <v>18</v>
      </c>
      <c r="G863" t="s">
        <v>18</v>
      </c>
      <c r="H863" t="s">
        <v>18</v>
      </c>
      <c r="I863" t="s">
        <v>18</v>
      </c>
    </row>
    <row r="864" spans="6:9" x14ac:dyDescent="0.2">
      <c r="F864" t="s">
        <v>18</v>
      </c>
      <c r="G864" t="s">
        <v>18</v>
      </c>
      <c r="H864" t="s">
        <v>18</v>
      </c>
      <c r="I864" t="s">
        <v>18</v>
      </c>
    </row>
    <row r="865" spans="6:9" x14ac:dyDescent="0.2">
      <c r="F865" t="s">
        <v>18</v>
      </c>
      <c r="G865" t="s">
        <v>18</v>
      </c>
      <c r="H865" t="s">
        <v>18</v>
      </c>
      <c r="I865" t="s">
        <v>18</v>
      </c>
    </row>
    <row r="866" spans="6:9" x14ac:dyDescent="0.2">
      <c r="F866" t="s">
        <v>18</v>
      </c>
      <c r="G866" t="s">
        <v>18</v>
      </c>
      <c r="H866" t="s">
        <v>18</v>
      </c>
      <c r="I866" t="s">
        <v>18</v>
      </c>
    </row>
    <row r="867" spans="6:9" x14ac:dyDescent="0.2">
      <c r="F867" t="s">
        <v>18</v>
      </c>
      <c r="G867" t="s">
        <v>18</v>
      </c>
      <c r="H867" t="s">
        <v>18</v>
      </c>
      <c r="I867" t="s">
        <v>18</v>
      </c>
    </row>
    <row r="868" spans="6:9" x14ac:dyDescent="0.2">
      <c r="F868" t="s">
        <v>18</v>
      </c>
      <c r="G868" t="s">
        <v>18</v>
      </c>
      <c r="H868" t="s">
        <v>18</v>
      </c>
      <c r="I868" t="s">
        <v>18</v>
      </c>
    </row>
    <row r="869" spans="6:9" x14ac:dyDescent="0.2">
      <c r="F869" t="s">
        <v>18</v>
      </c>
      <c r="G869" t="s">
        <v>18</v>
      </c>
      <c r="H869" t="s">
        <v>18</v>
      </c>
      <c r="I869" t="s">
        <v>18</v>
      </c>
    </row>
    <row r="870" spans="6:9" x14ac:dyDescent="0.2">
      <c r="F870" t="s">
        <v>18</v>
      </c>
      <c r="G870" t="s">
        <v>18</v>
      </c>
      <c r="H870" t="s">
        <v>18</v>
      </c>
      <c r="I870" t="s">
        <v>18</v>
      </c>
    </row>
    <row r="871" spans="6:9" x14ac:dyDescent="0.2">
      <c r="F871" t="s">
        <v>18</v>
      </c>
      <c r="G871" t="s">
        <v>18</v>
      </c>
      <c r="H871" t="s">
        <v>18</v>
      </c>
      <c r="I871" t="s">
        <v>18</v>
      </c>
    </row>
    <row r="872" spans="6:9" x14ac:dyDescent="0.2">
      <c r="F872" t="s">
        <v>18</v>
      </c>
      <c r="G872" t="s">
        <v>18</v>
      </c>
      <c r="H872" t="s">
        <v>18</v>
      </c>
      <c r="I872" t="s">
        <v>18</v>
      </c>
    </row>
    <row r="873" spans="6:9" x14ac:dyDescent="0.2">
      <c r="F873" t="s">
        <v>18</v>
      </c>
      <c r="G873" t="s">
        <v>18</v>
      </c>
      <c r="H873" t="s">
        <v>18</v>
      </c>
      <c r="I873" t="s">
        <v>18</v>
      </c>
    </row>
    <row r="874" spans="6:9" x14ac:dyDescent="0.2">
      <c r="F874" t="s">
        <v>18</v>
      </c>
      <c r="G874" t="s">
        <v>18</v>
      </c>
      <c r="H874" t="s">
        <v>18</v>
      </c>
      <c r="I874" t="s">
        <v>18</v>
      </c>
    </row>
    <row r="875" spans="6:9" x14ac:dyDescent="0.2">
      <c r="F875" t="s">
        <v>18</v>
      </c>
      <c r="G875" t="s">
        <v>18</v>
      </c>
      <c r="H875" t="s">
        <v>18</v>
      </c>
      <c r="I875" t="s">
        <v>18</v>
      </c>
    </row>
    <row r="876" spans="6:9" x14ac:dyDescent="0.2">
      <c r="F876" t="s">
        <v>18</v>
      </c>
      <c r="G876" t="s">
        <v>18</v>
      </c>
      <c r="H876" t="s">
        <v>18</v>
      </c>
      <c r="I876" t="s">
        <v>18</v>
      </c>
    </row>
    <row r="877" spans="6:9" x14ac:dyDescent="0.2">
      <c r="F877" t="s">
        <v>18</v>
      </c>
      <c r="G877" t="s">
        <v>18</v>
      </c>
      <c r="H877" t="s">
        <v>18</v>
      </c>
      <c r="I877" t="s">
        <v>18</v>
      </c>
    </row>
    <row r="878" spans="6:9" x14ac:dyDescent="0.2">
      <c r="F878" t="s">
        <v>18</v>
      </c>
      <c r="G878" t="s">
        <v>18</v>
      </c>
      <c r="H878" t="s">
        <v>18</v>
      </c>
      <c r="I878" t="s">
        <v>18</v>
      </c>
    </row>
    <row r="879" spans="6:9" x14ac:dyDescent="0.2">
      <c r="F879" t="s">
        <v>18</v>
      </c>
      <c r="G879" t="s">
        <v>18</v>
      </c>
      <c r="H879" t="s">
        <v>18</v>
      </c>
      <c r="I879" t="s">
        <v>18</v>
      </c>
    </row>
    <row r="880" spans="6:9" x14ac:dyDescent="0.2">
      <c r="F880" t="s">
        <v>18</v>
      </c>
      <c r="G880" t="s">
        <v>18</v>
      </c>
      <c r="H880" t="s">
        <v>18</v>
      </c>
      <c r="I880" t="s">
        <v>18</v>
      </c>
    </row>
    <row r="881" spans="6:9" x14ac:dyDescent="0.2">
      <c r="F881" t="s">
        <v>18</v>
      </c>
      <c r="G881" t="s">
        <v>18</v>
      </c>
      <c r="H881" t="s">
        <v>18</v>
      </c>
      <c r="I881" t="s">
        <v>18</v>
      </c>
    </row>
    <row r="882" spans="6:9" x14ac:dyDescent="0.2">
      <c r="F882" t="s">
        <v>18</v>
      </c>
      <c r="G882" t="s">
        <v>18</v>
      </c>
      <c r="H882" t="s">
        <v>18</v>
      </c>
      <c r="I882" t="s">
        <v>18</v>
      </c>
    </row>
    <row r="883" spans="6:9" x14ac:dyDescent="0.2">
      <c r="F883" t="s">
        <v>18</v>
      </c>
      <c r="G883" t="s">
        <v>18</v>
      </c>
      <c r="H883" t="s">
        <v>18</v>
      </c>
      <c r="I883" t="s">
        <v>18</v>
      </c>
    </row>
    <row r="884" spans="6:9" x14ac:dyDescent="0.2">
      <c r="F884" t="s">
        <v>18</v>
      </c>
      <c r="G884" t="s">
        <v>18</v>
      </c>
      <c r="H884" t="s">
        <v>18</v>
      </c>
      <c r="I884" t="s">
        <v>18</v>
      </c>
    </row>
    <row r="885" spans="6:9" x14ac:dyDescent="0.2">
      <c r="F885" t="s">
        <v>18</v>
      </c>
      <c r="G885" t="s">
        <v>18</v>
      </c>
      <c r="H885" t="s">
        <v>18</v>
      </c>
      <c r="I885" t="s">
        <v>18</v>
      </c>
    </row>
    <row r="886" spans="6:9" x14ac:dyDescent="0.2">
      <c r="F886" t="s">
        <v>18</v>
      </c>
      <c r="G886" t="s">
        <v>18</v>
      </c>
      <c r="H886" t="s">
        <v>18</v>
      </c>
      <c r="I886" t="s">
        <v>18</v>
      </c>
    </row>
    <row r="887" spans="6:9" x14ac:dyDescent="0.2">
      <c r="F887" t="s">
        <v>18</v>
      </c>
      <c r="G887" t="s">
        <v>18</v>
      </c>
      <c r="H887" t="s">
        <v>18</v>
      </c>
      <c r="I887" t="s">
        <v>18</v>
      </c>
    </row>
    <row r="888" spans="6:9" x14ac:dyDescent="0.2">
      <c r="F888" t="s">
        <v>18</v>
      </c>
      <c r="G888" t="s">
        <v>18</v>
      </c>
      <c r="H888" t="s">
        <v>18</v>
      </c>
      <c r="I888" t="s">
        <v>18</v>
      </c>
    </row>
    <row r="889" spans="6:9" x14ac:dyDescent="0.2">
      <c r="F889" t="s">
        <v>18</v>
      </c>
      <c r="G889" t="s">
        <v>18</v>
      </c>
      <c r="H889" t="s">
        <v>18</v>
      </c>
      <c r="I889" t="s">
        <v>18</v>
      </c>
    </row>
    <row r="890" spans="6:9" x14ac:dyDescent="0.2">
      <c r="F890" t="s">
        <v>18</v>
      </c>
      <c r="G890" t="s">
        <v>18</v>
      </c>
      <c r="H890" t="s">
        <v>18</v>
      </c>
      <c r="I890" t="s">
        <v>18</v>
      </c>
    </row>
    <row r="891" spans="6:9" x14ac:dyDescent="0.2">
      <c r="F891" t="s">
        <v>18</v>
      </c>
      <c r="G891" t="s">
        <v>18</v>
      </c>
      <c r="H891" t="s">
        <v>18</v>
      </c>
      <c r="I891" t="s">
        <v>18</v>
      </c>
    </row>
    <row r="892" spans="6:9" x14ac:dyDescent="0.2">
      <c r="F892" t="s">
        <v>18</v>
      </c>
      <c r="G892" t="s">
        <v>18</v>
      </c>
      <c r="H892" t="s">
        <v>18</v>
      </c>
      <c r="I892" t="s">
        <v>18</v>
      </c>
    </row>
    <row r="893" spans="6:9" x14ac:dyDescent="0.2">
      <c r="F893" t="s">
        <v>18</v>
      </c>
      <c r="G893" t="s">
        <v>18</v>
      </c>
      <c r="H893" t="s">
        <v>18</v>
      </c>
      <c r="I893" t="s">
        <v>18</v>
      </c>
    </row>
    <row r="894" spans="6:9" x14ac:dyDescent="0.2">
      <c r="F894" t="s">
        <v>18</v>
      </c>
      <c r="G894" t="s">
        <v>18</v>
      </c>
      <c r="H894" t="s">
        <v>18</v>
      </c>
      <c r="I894" t="s">
        <v>18</v>
      </c>
    </row>
    <row r="895" spans="6:9" x14ac:dyDescent="0.2">
      <c r="F895" t="s">
        <v>18</v>
      </c>
      <c r="G895" t="s">
        <v>18</v>
      </c>
      <c r="H895" t="s">
        <v>18</v>
      </c>
      <c r="I895" t="s">
        <v>18</v>
      </c>
    </row>
    <row r="896" spans="6:9" x14ac:dyDescent="0.2">
      <c r="F896" t="s">
        <v>18</v>
      </c>
      <c r="G896" t="s">
        <v>18</v>
      </c>
      <c r="H896" t="s">
        <v>18</v>
      </c>
      <c r="I896" t="s">
        <v>18</v>
      </c>
    </row>
    <row r="897" spans="6:9" x14ac:dyDescent="0.2">
      <c r="F897" t="s">
        <v>18</v>
      </c>
      <c r="G897" t="s">
        <v>18</v>
      </c>
      <c r="H897" t="s">
        <v>18</v>
      </c>
      <c r="I897" t="s">
        <v>18</v>
      </c>
    </row>
    <row r="898" spans="6:9" x14ac:dyDescent="0.2">
      <c r="F898" t="s">
        <v>18</v>
      </c>
      <c r="G898" t="s">
        <v>18</v>
      </c>
      <c r="H898" t="s">
        <v>18</v>
      </c>
      <c r="I898" t="s">
        <v>18</v>
      </c>
    </row>
    <row r="899" spans="6:9" x14ac:dyDescent="0.2">
      <c r="F899" t="s">
        <v>18</v>
      </c>
      <c r="G899" t="s">
        <v>18</v>
      </c>
      <c r="H899" t="s">
        <v>18</v>
      </c>
      <c r="I899" t="s">
        <v>18</v>
      </c>
    </row>
    <row r="900" spans="6:9" x14ac:dyDescent="0.2">
      <c r="F900" t="s">
        <v>18</v>
      </c>
      <c r="G900" t="s">
        <v>18</v>
      </c>
      <c r="H900" t="s">
        <v>18</v>
      </c>
      <c r="I900" t="s">
        <v>18</v>
      </c>
    </row>
    <row r="901" spans="6:9" x14ac:dyDescent="0.2">
      <c r="F901" t="s">
        <v>18</v>
      </c>
      <c r="G901" t="s">
        <v>18</v>
      </c>
      <c r="H901" t="s">
        <v>18</v>
      </c>
      <c r="I901" t="s">
        <v>18</v>
      </c>
    </row>
    <row r="902" spans="6:9" x14ac:dyDescent="0.2">
      <c r="F902" t="s">
        <v>18</v>
      </c>
      <c r="G902" t="s">
        <v>18</v>
      </c>
      <c r="H902" t="s">
        <v>18</v>
      </c>
      <c r="I902" t="s">
        <v>18</v>
      </c>
    </row>
    <row r="903" spans="6:9" x14ac:dyDescent="0.2">
      <c r="F903" t="s">
        <v>18</v>
      </c>
      <c r="G903" t="s">
        <v>18</v>
      </c>
      <c r="H903" t="s">
        <v>18</v>
      </c>
      <c r="I903" t="s">
        <v>18</v>
      </c>
    </row>
    <row r="904" spans="6:9" x14ac:dyDescent="0.2">
      <c r="F904" t="s">
        <v>18</v>
      </c>
      <c r="G904" t="s">
        <v>18</v>
      </c>
      <c r="H904" t="s">
        <v>18</v>
      </c>
      <c r="I904" t="s">
        <v>18</v>
      </c>
    </row>
    <row r="905" spans="6:9" x14ac:dyDescent="0.2">
      <c r="F905" t="s">
        <v>18</v>
      </c>
      <c r="G905" t="s">
        <v>18</v>
      </c>
      <c r="H905" t="s">
        <v>18</v>
      </c>
      <c r="I905" t="s">
        <v>18</v>
      </c>
    </row>
    <row r="906" spans="6:9" x14ac:dyDescent="0.2">
      <c r="F906" t="s">
        <v>18</v>
      </c>
      <c r="G906" t="s">
        <v>18</v>
      </c>
      <c r="H906" t="s">
        <v>18</v>
      </c>
      <c r="I906" t="s">
        <v>18</v>
      </c>
    </row>
    <row r="907" spans="6:9" x14ac:dyDescent="0.2">
      <c r="F907" t="s">
        <v>18</v>
      </c>
      <c r="G907" t="s">
        <v>18</v>
      </c>
      <c r="H907" t="s">
        <v>18</v>
      </c>
      <c r="I907" t="s">
        <v>18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workbookViewId="0">
      <selection activeCell="H38" sqref="H38"/>
    </sheetView>
  </sheetViews>
  <sheetFormatPr baseColWidth="10" defaultColWidth="8.83203125" defaultRowHeight="1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Fig. 2A</vt:lpstr>
      <vt:lpstr>Fig. 2B</vt:lpstr>
      <vt:lpstr>Fig. 3A</vt:lpstr>
      <vt:lpstr>Fig. 3B</vt:lpstr>
      <vt:lpstr>Fig. 3C</vt:lpstr>
      <vt:lpstr>Fig. 3D</vt:lpstr>
      <vt:lpstr>Fig. 3E</vt:lpstr>
      <vt:lpstr>Fig. 4A</vt:lpstr>
      <vt:lpstr>Fig.4B</vt:lpstr>
      <vt:lpstr>Fig. 4C</vt:lpstr>
      <vt:lpstr>Fig. 5A</vt:lpstr>
      <vt:lpstr>Fig. 5B</vt:lpstr>
      <vt:lpstr>Fig. 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pc1010</dc:creator>
  <cp:lastModifiedBy>Microsoft Office User</cp:lastModifiedBy>
  <dcterms:created xsi:type="dcterms:W3CDTF">2016-11-16T10:50:02Z</dcterms:created>
  <dcterms:modified xsi:type="dcterms:W3CDTF">2018-05-17T18:52:35Z</dcterms:modified>
</cp:coreProperties>
</file>