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GRSP" sheetId="1" r:id="rId1"/>
    <sheet name="aggregate" sheetId="2" r:id="rId2"/>
    <sheet name="SOC" sheetId="3" r:id="rId3"/>
  </sheets>
  <calcPr calcId="144525"/>
</workbook>
</file>

<file path=xl/calcChain.xml><?xml version="1.0" encoding="utf-8"?>
<calcChain xmlns="http://schemas.openxmlformats.org/spreadsheetml/2006/main">
  <c r="O14" i="2" l="1"/>
  <c r="O20" i="2"/>
  <c r="O8" i="2"/>
  <c r="O2" i="2"/>
  <c r="L3" i="2"/>
  <c r="M3" i="2" s="1"/>
  <c r="L4" i="2"/>
  <c r="M4" i="2" s="1"/>
  <c r="L5" i="2"/>
  <c r="M5" i="2" s="1"/>
  <c r="L6" i="2"/>
  <c r="M6" i="2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 s="1"/>
  <c r="L25" i="2"/>
  <c r="M25" i="2" s="1"/>
  <c r="L2" i="2"/>
  <c r="M2" i="2" s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3" i="2"/>
  <c r="J2" i="2"/>
  <c r="K20" i="2" l="1"/>
  <c r="K2" i="2"/>
  <c r="K14" i="2"/>
  <c r="K8" i="2"/>
</calcChain>
</file>

<file path=xl/sharedStrings.xml><?xml version="1.0" encoding="utf-8"?>
<sst xmlns="http://schemas.openxmlformats.org/spreadsheetml/2006/main" count="76" uniqueCount="31">
  <si>
    <t>N0</t>
    <phoneticPr fontId="2" type="noConversion"/>
  </si>
  <si>
    <t>N3</t>
    <phoneticPr fontId="2" type="noConversion"/>
  </si>
  <si>
    <t>N6</t>
    <phoneticPr fontId="2" type="noConversion"/>
  </si>
  <si>
    <t>N0</t>
    <phoneticPr fontId="2" type="noConversion"/>
  </si>
  <si>
    <t>N3</t>
    <phoneticPr fontId="2" type="noConversion"/>
  </si>
  <si>
    <t>N6</t>
    <phoneticPr fontId="2" type="noConversion"/>
  </si>
  <si>
    <t>N9</t>
    <phoneticPr fontId="2" type="noConversion"/>
  </si>
  <si>
    <t>N9</t>
    <phoneticPr fontId="2" type="noConversion"/>
  </si>
  <si>
    <t>MWD</t>
    <phoneticPr fontId="2" type="noConversion"/>
  </si>
  <si>
    <t>GMD</t>
    <phoneticPr fontId="2" type="noConversion"/>
  </si>
  <si>
    <t>Treatment</t>
  </si>
  <si>
    <t>(g N m-2 y-1)</t>
  </si>
  <si>
    <t>CK(0)</t>
  </si>
  <si>
    <t>N3(3)</t>
  </si>
  <si>
    <t>N6(6)</t>
  </si>
  <si>
    <t>N9(9)</t>
  </si>
  <si>
    <t>macro-aggregate</t>
    <phoneticPr fontId="2" type="noConversion"/>
  </si>
  <si>
    <t>micro-aggregate</t>
    <phoneticPr fontId="2" type="noConversion"/>
  </si>
  <si>
    <t>clay-silt</t>
    <phoneticPr fontId="2" type="noConversion"/>
  </si>
  <si>
    <t>EE-GRSP</t>
    <phoneticPr fontId="2" type="noConversion"/>
  </si>
  <si>
    <t>T-GRSP</t>
    <phoneticPr fontId="2" type="noConversion"/>
  </si>
  <si>
    <t>mg/g</t>
    <phoneticPr fontId="2" type="noConversion"/>
  </si>
  <si>
    <t>macro-aggregate</t>
    <phoneticPr fontId="2" type="noConversion"/>
  </si>
  <si>
    <t>micro-aggregate</t>
    <phoneticPr fontId="2" type="noConversion"/>
  </si>
  <si>
    <t>clay</t>
    <phoneticPr fontId="2" type="noConversion"/>
  </si>
  <si>
    <t>silt</t>
    <phoneticPr fontId="2" type="noConversion"/>
  </si>
  <si>
    <t>treatment</t>
    <phoneticPr fontId="2" type="noConversion"/>
  </si>
  <si>
    <t>SOC in macro-aggregate（mg/g）</t>
    <phoneticPr fontId="2" type="noConversion"/>
  </si>
  <si>
    <t>SOC in micro-aggregate（mg/g）</t>
    <phoneticPr fontId="2" type="noConversion"/>
  </si>
  <si>
    <t>SOC in clay-silt（mg/g）</t>
    <phoneticPr fontId="2" type="noConversion"/>
  </si>
  <si>
    <t>bulk soil SOC（mg/g)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</si>
</sst>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_);[Red]\(0.0000\)"/>
  </numFmts>
  <fonts count="7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15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10" fontId="4" fillId="0" borderId="0" xfId="0" applyNumberFormat="1" applyFont="1" applyAlignment="1" applyProtection="1">
      <protection locked="0"/>
    </xf>
    <xf numFmtId="10" fontId="0" fillId="0" borderId="0" xfId="0" applyNumberFormat="1" applyAlignment="1" applyProtection="1">
      <protection locked="0"/>
    </xf>
    <xf numFmtId="10" fontId="4" fillId="0" borderId="0" xfId="0" applyNumberFormat="1" applyFont="1" applyAlignment="1" applyProtection="1">
      <protection hidden="1"/>
    </xf>
    <xf numFmtId="10" fontId="4" fillId="0" borderId="0" xfId="1" applyNumberFormat="1" applyFont="1" applyAlignment="1"/>
    <xf numFmtId="176" fontId="0" fillId="0" borderId="0" xfId="0" applyNumberFormat="1"/>
    <xf numFmtId="176" fontId="0" fillId="0" borderId="0" xfId="0" applyNumberFormat="1" applyFont="1"/>
    <xf numFmtId="177" fontId="0" fillId="0" borderId="0" xfId="0" applyNumberFormat="1"/>
    <xf numFmtId="0" fontId="0" fillId="0" borderId="0" xfId="0"/>
    <xf numFmtId="0" fontId="5" fillId="0" borderId="0" xfId="2"/>
    <xf numFmtId="176" fontId="6" fillId="0" borderId="0" xfId="0" applyNumberFormat="1" applyFont="1"/>
    <xf numFmtId="0" fontId="0" fillId="0" borderId="0" xfId="0" applyAlignment="1">
      <alignment horizontal="center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/>
  </sheetViews>
  <sheetFormatPr defaultRowHeight="13.5"/>
  <cols>
    <col min="1" max="1" width="15.125" customWidth="1"/>
  </cols>
  <sheetData>
    <row r="1" spans="1:8">
      <c r="A1" t="s">
        <v>10</v>
      </c>
      <c r="B1" s="14" t="s">
        <v>16</v>
      </c>
      <c r="C1" s="14"/>
      <c r="D1" s="14" t="s">
        <v>17</v>
      </c>
      <c r="E1" s="14"/>
      <c r="F1" s="14" t="s">
        <v>18</v>
      </c>
      <c r="G1" s="14"/>
    </row>
    <row r="2" spans="1:8">
      <c r="A2" t="s">
        <v>11</v>
      </c>
      <c r="B2" t="s">
        <v>19</v>
      </c>
      <c r="C2" t="s">
        <v>20</v>
      </c>
      <c r="D2" s="11" t="s">
        <v>19</v>
      </c>
      <c r="E2" s="11" t="s">
        <v>20</v>
      </c>
      <c r="F2" s="11" t="s">
        <v>19</v>
      </c>
      <c r="G2" s="11" t="s">
        <v>20</v>
      </c>
      <c r="H2" t="s">
        <v>21</v>
      </c>
    </row>
    <row r="3" spans="1:8">
      <c r="A3" t="s">
        <v>12</v>
      </c>
      <c r="B3">
        <v>0.24636000000000002</v>
      </c>
      <c r="C3">
        <v>0.9846719999999991</v>
      </c>
      <c r="D3">
        <v>0.214028</v>
      </c>
      <c r="E3">
        <v>1.3679856000000001</v>
      </c>
      <c r="F3">
        <v>0.32280000000000003</v>
      </c>
      <c r="G3">
        <v>1.7296</v>
      </c>
    </row>
    <row r="4" spans="1:8">
      <c r="B4">
        <v>0.23066399999999998</v>
      </c>
      <c r="C4">
        <v>0.22651199999999971</v>
      </c>
      <c r="D4">
        <v>0.19794</v>
      </c>
      <c r="E4">
        <v>1.3166879999999992</v>
      </c>
      <c r="F4">
        <v>0.17352000000000001</v>
      </c>
      <c r="G4">
        <v>1.0911999999999999</v>
      </c>
    </row>
    <row r="5" spans="1:8">
      <c r="B5">
        <v>8.9791999999999983E-2</v>
      </c>
      <c r="C5">
        <v>0.28276799999999958</v>
      </c>
      <c r="D5">
        <v>0.18794</v>
      </c>
      <c r="E5">
        <v>1.3908960000000001</v>
      </c>
      <c r="F5">
        <v>0.24856</v>
      </c>
      <c r="G5">
        <v>1.21936</v>
      </c>
    </row>
    <row r="6" spans="1:8">
      <c r="B6">
        <v>0.110608</v>
      </c>
      <c r="C6">
        <v>0.28588799999999948</v>
      </c>
      <c r="D6">
        <v>0.234292</v>
      </c>
      <c r="E6">
        <v>0.70267199999999908</v>
      </c>
      <c r="F6">
        <v>0.23855999999999999</v>
      </c>
      <c r="G6">
        <v>1.3216000000000003</v>
      </c>
    </row>
    <row r="7" spans="1:8">
      <c r="B7">
        <v>0.114944</v>
      </c>
      <c r="C7">
        <v>0.27379199999999904</v>
      </c>
      <c r="D7">
        <v>0.270812</v>
      </c>
      <c r="E7">
        <v>0.70267199999999908</v>
      </c>
      <c r="F7">
        <v>0.26368000000000003</v>
      </c>
      <c r="G7">
        <v>1.3216000000000003</v>
      </c>
    </row>
    <row r="8" spans="1:8">
      <c r="B8">
        <v>9.867200000000001E-2</v>
      </c>
      <c r="C8">
        <v>0.20620799999999964</v>
      </c>
      <c r="D8">
        <v>0.178644</v>
      </c>
      <c r="E8">
        <v>0.67531199999999947</v>
      </c>
      <c r="F8">
        <v>0.25352000000000002</v>
      </c>
      <c r="G8">
        <v>1.4728000000000001</v>
      </c>
    </row>
    <row r="9" spans="1:8">
      <c r="A9" t="s">
        <v>13</v>
      </c>
      <c r="B9">
        <v>0.18207200000000001</v>
      </c>
      <c r="C9">
        <v>0.84096000000000004</v>
      </c>
      <c r="D9">
        <v>0.50362000000000007</v>
      </c>
      <c r="E9">
        <v>1.2049919999999994</v>
      </c>
      <c r="F9">
        <v>0.34288000000000002</v>
      </c>
      <c r="G9">
        <v>1.3216000000000003</v>
      </c>
    </row>
    <row r="10" spans="1:8">
      <c r="B10">
        <v>0.28969600000000001</v>
      </c>
      <c r="C10">
        <v>2.5208496</v>
      </c>
      <c r="D10">
        <v>0.15992799999999999</v>
      </c>
      <c r="E10">
        <v>3.3971375999999998</v>
      </c>
      <c r="F10">
        <v>0.31728000000000006</v>
      </c>
      <c r="G10">
        <v>1.6470400000000001</v>
      </c>
    </row>
    <row r="11" spans="1:8">
      <c r="B11">
        <v>0.23953599999999994</v>
      </c>
      <c r="C11">
        <v>1.7846255999999996</v>
      </c>
      <c r="D11">
        <v>0.16400000000000001</v>
      </c>
      <c r="E11">
        <v>3.3296016000000006</v>
      </c>
      <c r="F11">
        <v>0.35464000000000001</v>
      </c>
      <c r="G11">
        <v>1.5198400000000001</v>
      </c>
    </row>
    <row r="12" spans="1:8">
      <c r="B12">
        <v>0.40353599999999995</v>
      </c>
      <c r="C12">
        <v>1.9376255999999996</v>
      </c>
      <c r="D12">
        <v>0.22409600000000002</v>
      </c>
      <c r="E12">
        <v>3.4955135999999993</v>
      </c>
      <c r="F12">
        <v>0.33136000000000004</v>
      </c>
      <c r="G12">
        <v>1.44208</v>
      </c>
    </row>
    <row r="13" spans="1:8">
      <c r="B13">
        <v>0.328768</v>
      </c>
      <c r="C13">
        <v>2.4533375999999993</v>
      </c>
      <c r="D13">
        <v>0.38318399999999997</v>
      </c>
      <c r="E13">
        <v>3.6556896000000001</v>
      </c>
      <c r="F13">
        <v>0.36671999999999999</v>
      </c>
      <c r="G13">
        <v>1.5198400000000001</v>
      </c>
    </row>
    <row r="14" spans="1:8">
      <c r="B14">
        <v>0.27427999999999997</v>
      </c>
      <c r="C14">
        <v>2.0604336000000001</v>
      </c>
      <c r="D14">
        <v>0.26132</v>
      </c>
      <c r="E14">
        <v>3.5745455999999995</v>
      </c>
      <c r="F14">
        <v>0.34288000000000002</v>
      </c>
      <c r="G14">
        <v>1.5832000000000002</v>
      </c>
    </row>
    <row r="15" spans="1:8">
      <c r="A15" t="s">
        <v>14</v>
      </c>
      <c r="B15">
        <v>0.55652000000000001</v>
      </c>
      <c r="C15">
        <v>1.9663535999999997</v>
      </c>
      <c r="D15">
        <v>0.18219200000000002</v>
      </c>
      <c r="E15">
        <v>3.9379536000000006</v>
      </c>
      <c r="F15">
        <v>0.36072000000000004</v>
      </c>
      <c r="G15">
        <v>1.4886400000000002</v>
      </c>
    </row>
    <row r="16" spans="1:8">
      <c r="B16">
        <v>0.47775199999999995</v>
      </c>
      <c r="C16">
        <v>1.9541375999999999</v>
      </c>
      <c r="D16">
        <v>0.14412800000000003</v>
      </c>
      <c r="E16">
        <v>3.4452575999999997</v>
      </c>
      <c r="F16">
        <v>0.31159999999999999</v>
      </c>
      <c r="G16">
        <v>1.44208</v>
      </c>
    </row>
    <row r="17" spans="1:7">
      <c r="B17">
        <v>0.44890400000000003</v>
      </c>
      <c r="C17">
        <v>2.9309615999999998</v>
      </c>
      <c r="D17">
        <v>0.20242399999999999</v>
      </c>
      <c r="E17">
        <v>3.4826016000000006</v>
      </c>
      <c r="F17">
        <v>0.28192000000000006</v>
      </c>
      <c r="G17">
        <v>1.7636800000000004</v>
      </c>
    </row>
    <row r="18" spans="1:7">
      <c r="B18">
        <v>0.39300000000000002</v>
      </c>
      <c r="C18">
        <v>2.6055936000000002</v>
      </c>
      <c r="D18">
        <v>8.1640000000000004E-2</v>
      </c>
      <c r="E18">
        <v>3.7735056</v>
      </c>
      <c r="F18">
        <v>0.30064000000000002</v>
      </c>
      <c r="G18">
        <v>1.44208</v>
      </c>
    </row>
    <row r="19" spans="1:7">
      <c r="B19">
        <v>0.57244000000000006</v>
      </c>
      <c r="C19">
        <v>2.7183695999999995</v>
      </c>
      <c r="D19">
        <v>6.8951999999999999E-2</v>
      </c>
      <c r="E19">
        <v>4.2324576</v>
      </c>
      <c r="F19">
        <v>0.26368000000000003</v>
      </c>
      <c r="G19">
        <v>1.5044800000000003</v>
      </c>
    </row>
    <row r="20" spans="1:7">
      <c r="B20">
        <v>0.43250400000000006</v>
      </c>
      <c r="C20">
        <v>2.2802495999999999</v>
      </c>
      <c r="D20">
        <v>0.20553599999999994</v>
      </c>
      <c r="E20">
        <v>3.7138655999999997</v>
      </c>
      <c r="F20">
        <v>0.32280000000000003</v>
      </c>
      <c r="G20">
        <v>1.6806399999999999</v>
      </c>
    </row>
    <row r="21" spans="1:7">
      <c r="A21" t="s">
        <v>15</v>
      </c>
      <c r="B21">
        <v>0.11372</v>
      </c>
      <c r="C21">
        <v>3.2218655999999997</v>
      </c>
      <c r="D21">
        <v>0.19740000000000002</v>
      </c>
      <c r="E21">
        <v>3.5185056000000001</v>
      </c>
      <c r="F21">
        <v>0.28192000000000006</v>
      </c>
      <c r="G21">
        <v>1.3067200000000001</v>
      </c>
    </row>
    <row r="22" spans="1:7">
      <c r="B22">
        <v>9.1935999999999976E-2</v>
      </c>
      <c r="C22">
        <v>3.0968736000000003</v>
      </c>
      <c r="D22">
        <v>0.23008000000000001</v>
      </c>
      <c r="E22">
        <v>3.8201855999999998</v>
      </c>
      <c r="F22">
        <v>0.33432000000000006</v>
      </c>
      <c r="G22">
        <v>1.5198400000000001</v>
      </c>
    </row>
    <row r="23" spans="1:7">
      <c r="B23">
        <v>0.10474399999999998</v>
      </c>
      <c r="C23">
        <v>3.6499535999999995</v>
      </c>
      <c r="D23">
        <v>0.24049599999999999</v>
      </c>
      <c r="E23">
        <v>3.5565696000000004</v>
      </c>
      <c r="F23">
        <v>0.38840000000000008</v>
      </c>
      <c r="G23">
        <v>1.3811199999999999</v>
      </c>
    </row>
    <row r="24" spans="1:7">
      <c r="B24">
        <v>0.11072800000000001</v>
      </c>
      <c r="C24">
        <v>4.0177056000000002</v>
      </c>
      <c r="D24">
        <v>0.35732799999999998</v>
      </c>
      <c r="E24">
        <v>3.5888975999999997</v>
      </c>
      <c r="F24">
        <v>0.36072000000000004</v>
      </c>
      <c r="G24">
        <v>1.3513600000000001</v>
      </c>
    </row>
    <row r="25" spans="1:7">
      <c r="B25">
        <v>0.12784799999999996</v>
      </c>
      <c r="C25">
        <v>3.8345376</v>
      </c>
      <c r="D25">
        <v>0.33183200000000002</v>
      </c>
      <c r="E25">
        <v>3.5680656000000002</v>
      </c>
      <c r="F25">
        <v>0.35464000000000001</v>
      </c>
      <c r="G25">
        <v>1.2476799999999999</v>
      </c>
    </row>
    <row r="26" spans="1:7">
      <c r="B26">
        <v>0.12186400000000004</v>
      </c>
      <c r="C26">
        <v>4.1742816000000005</v>
      </c>
      <c r="D26">
        <v>0.20565599999999995</v>
      </c>
      <c r="E26">
        <v>3.6549695999999994</v>
      </c>
      <c r="F26">
        <v>0.37904000000000004</v>
      </c>
      <c r="G26">
        <v>1.3216000000000003</v>
      </c>
    </row>
  </sheetData>
  <mergeCells count="3">
    <mergeCell ref="B1:C1"/>
    <mergeCell ref="D1:E1"/>
    <mergeCell ref="F1:G1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F5" sqref="F5"/>
    </sheetView>
  </sheetViews>
  <sheetFormatPr defaultRowHeight="13.5"/>
  <cols>
    <col min="2" max="2" width="16.25" customWidth="1"/>
    <col min="3" max="3" width="15.5" customWidth="1"/>
  </cols>
  <sheetData>
    <row r="1" spans="1:15">
      <c r="A1" s="11" t="s">
        <v>10</v>
      </c>
      <c r="B1" s="2" t="s">
        <v>22</v>
      </c>
      <c r="C1" s="2" t="s">
        <v>23</v>
      </c>
      <c r="D1" s="3" t="s">
        <v>24</v>
      </c>
      <c r="E1" s="3" t="s">
        <v>25</v>
      </c>
      <c r="F1" s="1"/>
      <c r="J1" t="s">
        <v>8</v>
      </c>
      <c r="L1" t="s">
        <v>9</v>
      </c>
    </row>
    <row r="2" spans="1:15">
      <c r="A2" s="1" t="s">
        <v>3</v>
      </c>
      <c r="B2" s="4">
        <v>0.64109619437635301</v>
      </c>
      <c r="C2" s="4">
        <v>0.27286981106779101</v>
      </c>
      <c r="D2" s="4">
        <v>8.4622304684543639E-2</v>
      </c>
      <c r="E2" s="4">
        <v>1.411689871312739E-3</v>
      </c>
      <c r="F2" s="5"/>
      <c r="G2" s="10">
        <v>0.64109619437635301</v>
      </c>
      <c r="H2" s="10">
        <v>0.27286981106779101</v>
      </c>
      <c r="I2">
        <v>8.6033994555856377E-2</v>
      </c>
      <c r="J2" s="10">
        <f>2.125*G2+0.15*H2+0.0265*I2</f>
        <v>1.4055397855656488</v>
      </c>
      <c r="K2" s="10">
        <f>AVERAGE(J2:J7)</f>
        <v>1.4509981211548657</v>
      </c>
      <c r="L2">
        <f>(0.757718*G2-1.89712*H2-3.6306105*I2)/2.3015</f>
        <v>-0.14957748153547737</v>
      </c>
      <c r="M2">
        <f>EXP(L2)</f>
        <v>0.86107171827607221</v>
      </c>
      <c r="N2">
        <v>0.86107171827607221</v>
      </c>
      <c r="O2">
        <f>AVERAGE(N2:N7)</f>
        <v>0.8977890071693313</v>
      </c>
    </row>
    <row r="3" spans="1:15">
      <c r="A3" s="1" t="s">
        <v>3</v>
      </c>
      <c r="B3" s="6">
        <v>0.6894366365825495</v>
      </c>
      <c r="C3" s="6">
        <v>0.24617203893885481</v>
      </c>
      <c r="D3" s="6">
        <v>6.2777831096882203E-2</v>
      </c>
      <c r="E3" s="6">
        <v>1.61349338171346E-3</v>
      </c>
      <c r="F3" s="5"/>
      <c r="G3" s="10">
        <v>0.6894366365825495</v>
      </c>
      <c r="H3" s="10">
        <v>0.24617203893885481</v>
      </c>
      <c r="I3">
        <v>6.4391324478595663E-2</v>
      </c>
      <c r="J3" s="10">
        <f>2.125*G3+0.15*H3+0.0265*I3</f>
        <v>1.5036850286774286</v>
      </c>
      <c r="K3" s="10"/>
      <c r="L3" s="11">
        <f t="shared" ref="L3:L25" si="0">(0.757718*G3-1.89712*H3-3.6306105*I3)/2.3015</f>
        <v>-7.7514302791449274E-2</v>
      </c>
      <c r="M3" s="11">
        <f t="shared" ref="M3:M25" si="1">EXP(L3)</f>
        <v>0.92541378830156218</v>
      </c>
      <c r="N3">
        <v>0.92541378830156218</v>
      </c>
    </row>
    <row r="4" spans="1:15">
      <c r="A4" s="1" t="s">
        <v>3</v>
      </c>
      <c r="B4" s="6">
        <v>0.60761540215170962</v>
      </c>
      <c r="C4" s="6">
        <v>0.32397117071939463</v>
      </c>
      <c r="D4" s="6">
        <v>6.6822182668352992E-2</v>
      </c>
      <c r="E4" s="6">
        <v>1.5912444605427198E-3</v>
      </c>
      <c r="F4" s="5"/>
      <c r="G4" s="10">
        <v>0.60761540215170962</v>
      </c>
      <c r="H4" s="10">
        <v>0.32397117071939463</v>
      </c>
      <c r="I4">
        <v>6.8413427128895712E-2</v>
      </c>
      <c r="J4" s="10">
        <f t="shared" ref="J4:J25" si="2">2.125*G4+0.15*H4+0.0265*I4</f>
        <v>1.3415913609992078</v>
      </c>
      <c r="K4" s="10"/>
      <c r="L4" s="11">
        <f t="shared" si="0"/>
        <v>-0.17492659873245381</v>
      </c>
      <c r="M4" s="11">
        <f t="shared" si="1"/>
        <v>0.83951864024002831</v>
      </c>
      <c r="N4">
        <v>0.83951864024002831</v>
      </c>
    </row>
    <row r="5" spans="1:15">
      <c r="A5" s="1" t="s">
        <v>3</v>
      </c>
      <c r="B5" s="6">
        <v>0.70005551561789603</v>
      </c>
      <c r="C5" s="6">
        <v>0.23053831336209019</v>
      </c>
      <c r="D5" s="6">
        <v>6.8019973628367106E-2</v>
      </c>
      <c r="E5" s="6">
        <v>1.3861973916463573E-3</v>
      </c>
      <c r="F5" s="5"/>
      <c r="G5" s="10">
        <v>0.70005551561789603</v>
      </c>
      <c r="H5" s="10">
        <v>0.23053831336209019</v>
      </c>
      <c r="I5">
        <v>6.9406171020013466E-2</v>
      </c>
      <c r="J5" s="10">
        <f t="shared" si="2"/>
        <v>1.524037981224373</v>
      </c>
      <c r="K5" s="10"/>
      <c r="L5" s="11">
        <f t="shared" si="0"/>
        <v>-6.904234331200701E-2</v>
      </c>
      <c r="M5" s="11">
        <f t="shared" si="1"/>
        <v>0.93328716077207796</v>
      </c>
      <c r="N5">
        <v>0.93328716077207796</v>
      </c>
    </row>
    <row r="6" spans="1:15">
      <c r="A6" s="1" t="s">
        <v>3</v>
      </c>
      <c r="B6" s="6">
        <v>0.69341780254191632</v>
      </c>
      <c r="C6" s="6">
        <v>0.23179594240485069</v>
      </c>
      <c r="D6" s="6">
        <v>7.3329616842832374E-2</v>
      </c>
      <c r="E6" s="6">
        <v>1.4566382104006098E-3</v>
      </c>
      <c r="F6" s="1"/>
      <c r="G6" s="10">
        <v>0.69341780254191632</v>
      </c>
      <c r="H6" s="10">
        <v>0.23179594240485069</v>
      </c>
      <c r="I6">
        <v>7.4786255053232983E-2</v>
      </c>
      <c r="J6" s="10">
        <f t="shared" si="2"/>
        <v>1.5102640575212105</v>
      </c>
      <c r="K6" s="10"/>
      <c r="L6" s="11">
        <f t="shared" si="0"/>
        <v>-8.0751392831014707E-2</v>
      </c>
      <c r="M6" s="11">
        <f t="shared" si="1"/>
        <v>0.92242298390818833</v>
      </c>
      <c r="N6">
        <v>0.92242298390818833</v>
      </c>
    </row>
    <row r="7" spans="1:15">
      <c r="A7" s="1" t="s">
        <v>3</v>
      </c>
      <c r="B7" s="6">
        <v>0.64990054932493502</v>
      </c>
      <c r="C7" s="6">
        <v>0.25383975856639401</v>
      </c>
      <c r="D7" s="6">
        <v>6.4576095036173495E-2</v>
      </c>
      <c r="E7" s="6">
        <v>1.6835970724974265E-3</v>
      </c>
      <c r="F7" s="1"/>
      <c r="G7" s="10">
        <v>0.64990054932493502</v>
      </c>
      <c r="H7" s="10">
        <v>0.25383975856639401</v>
      </c>
      <c r="I7">
        <v>6.6259692108670915E-2</v>
      </c>
      <c r="J7" s="10">
        <f t="shared" si="2"/>
        <v>1.4208705129413257</v>
      </c>
      <c r="K7" s="10"/>
      <c r="L7" s="11">
        <f t="shared" si="0"/>
        <v>-9.9798510638537508E-2</v>
      </c>
      <c r="M7" s="11">
        <f t="shared" si="1"/>
        <v>0.90501975151805858</v>
      </c>
      <c r="N7">
        <v>0.90501975151805858</v>
      </c>
    </row>
    <row r="8" spans="1:15">
      <c r="A8" s="1" t="s">
        <v>4</v>
      </c>
      <c r="B8" s="6">
        <v>0.7499153149261204</v>
      </c>
      <c r="C8" s="6">
        <v>0.19855724781583545</v>
      </c>
      <c r="D8" s="6">
        <v>4.9818581144933358E-2</v>
      </c>
      <c r="E8" s="6">
        <v>1.7088561131108496E-3</v>
      </c>
      <c r="F8" s="1"/>
      <c r="G8" s="10">
        <v>0.7499153149261204</v>
      </c>
      <c r="H8" s="10">
        <v>0.19855724781583545</v>
      </c>
      <c r="I8">
        <v>5.1527437258044206E-2</v>
      </c>
      <c r="J8" s="10">
        <f t="shared" si="2"/>
        <v>1.6247191084777193</v>
      </c>
      <c r="K8" s="10">
        <f>AVERAGE(J8:J13)</f>
        <v>1.5018051393986374</v>
      </c>
      <c r="L8" s="11">
        <f t="shared" si="0"/>
        <v>1.9384539959443445E-3</v>
      </c>
      <c r="M8" s="11">
        <f t="shared" si="1"/>
        <v>1.0019403340124704</v>
      </c>
      <c r="N8">
        <v>1.0019403340124704</v>
      </c>
      <c r="O8">
        <f>AVERAGE(N8:N13)</f>
        <v>0.93527849625147719</v>
      </c>
    </row>
    <row r="9" spans="1:15">
      <c r="A9" s="1" t="s">
        <v>4</v>
      </c>
      <c r="B9" s="6">
        <v>0.6875675638218256</v>
      </c>
      <c r="C9" s="6">
        <v>0.26407295329149977</v>
      </c>
      <c r="D9" s="6">
        <v>4.6720094058079475E-2</v>
      </c>
      <c r="E9" s="6">
        <v>1.6393888285952663E-3</v>
      </c>
      <c r="F9" s="1"/>
      <c r="G9" s="10">
        <v>0.6875675638218256</v>
      </c>
      <c r="H9" s="10">
        <v>0.26407295329149977</v>
      </c>
      <c r="I9">
        <v>4.8359482886674743E-2</v>
      </c>
      <c r="J9" s="10">
        <f t="shared" si="2"/>
        <v>1.5019735424116014</v>
      </c>
      <c r="K9" s="10"/>
      <c r="L9" s="11">
        <f t="shared" si="0"/>
        <v>-6.7595137157226023E-2</v>
      </c>
      <c r="M9" s="11">
        <f t="shared" si="1"/>
        <v>0.93463879750792067</v>
      </c>
      <c r="N9">
        <v>0.93463879750792067</v>
      </c>
    </row>
    <row r="10" spans="1:15">
      <c r="A10" s="1" t="s">
        <v>4</v>
      </c>
      <c r="B10" s="6">
        <v>0.76110702453344969</v>
      </c>
      <c r="C10" s="6">
        <v>0.18680315800474098</v>
      </c>
      <c r="D10" s="6">
        <v>5.0409502835536926E-2</v>
      </c>
      <c r="E10" s="6">
        <v>1.6803146262724241E-3</v>
      </c>
      <c r="F10" s="1"/>
      <c r="G10" s="10">
        <v>0.76110702453344969</v>
      </c>
      <c r="H10" s="10">
        <v>0.18680315800474098</v>
      </c>
      <c r="I10">
        <v>5.2089817461809351E-2</v>
      </c>
      <c r="J10" s="10">
        <f t="shared" si="2"/>
        <v>1.6467532809970296</v>
      </c>
      <c r="K10" s="10"/>
      <c r="L10" s="11">
        <f t="shared" si="0"/>
        <v>1.4424786913558047E-2</v>
      </c>
      <c r="M10" s="11">
        <f t="shared" si="1"/>
        <v>1.0145293261998169</v>
      </c>
      <c r="N10">
        <v>1.0145293261998169</v>
      </c>
    </row>
    <row r="11" spans="1:15">
      <c r="A11" s="1" t="s">
        <v>4</v>
      </c>
      <c r="B11" s="6">
        <v>0.54293103332120674</v>
      </c>
      <c r="C11" s="6">
        <v>0.39055354568360356</v>
      </c>
      <c r="D11" s="6">
        <v>6.4847676408370039E-2</v>
      </c>
      <c r="E11" s="6">
        <v>1.6677445868197344E-3</v>
      </c>
      <c r="F11" s="1"/>
      <c r="G11" s="10">
        <v>0.54293103332120674</v>
      </c>
      <c r="H11" s="10">
        <v>0.39055354568360356</v>
      </c>
      <c r="I11">
        <v>6.651542099518977E-2</v>
      </c>
      <c r="J11" s="10">
        <f t="shared" si="2"/>
        <v>1.2140741363164773</v>
      </c>
      <c r="K11" s="10"/>
      <c r="L11" s="11">
        <f t="shared" si="0"/>
        <v>-0.24811206246285303</v>
      </c>
      <c r="M11" s="11">
        <f t="shared" si="1"/>
        <v>0.78027249912057406</v>
      </c>
      <c r="N11">
        <v>0.78027249912057406</v>
      </c>
    </row>
    <row r="12" spans="1:15">
      <c r="A12" s="1" t="s">
        <v>4</v>
      </c>
      <c r="B12" s="7">
        <v>0.66413833528573174</v>
      </c>
      <c r="C12" s="7">
        <v>0.28388632148977244</v>
      </c>
      <c r="D12" s="7">
        <v>5.0668335769118014E-2</v>
      </c>
      <c r="E12" s="7">
        <v>1.3070074553779693E-3</v>
      </c>
      <c r="F12" s="1"/>
      <c r="G12" s="10">
        <v>0.66413833528573174</v>
      </c>
      <c r="H12" s="10">
        <v>0.28388632148977244</v>
      </c>
      <c r="I12">
        <v>5.1975343224495985E-2</v>
      </c>
      <c r="J12" s="10">
        <f t="shared" si="2"/>
        <v>1.4552542573010949</v>
      </c>
      <c r="K12" s="10"/>
      <c r="L12" s="11">
        <f t="shared" si="0"/>
        <v>-9.7344807273778852E-2</v>
      </c>
      <c r="M12" s="11">
        <f t="shared" si="1"/>
        <v>0.90724312816539565</v>
      </c>
      <c r="N12">
        <v>0.90724312816539565</v>
      </c>
    </row>
    <row r="13" spans="1:15">
      <c r="A13" s="1" t="s">
        <v>4</v>
      </c>
      <c r="B13" s="6">
        <v>0.72087346085033399</v>
      </c>
      <c r="C13" s="6">
        <v>0.23322715217388559</v>
      </c>
      <c r="D13" s="6">
        <v>4.3996019112222798E-2</v>
      </c>
      <c r="E13" s="6">
        <v>1.9033678635575822E-3</v>
      </c>
      <c r="F13" s="1"/>
      <c r="G13" s="10">
        <v>0.72087346085033399</v>
      </c>
      <c r="H13" s="10">
        <v>0.23322715217388559</v>
      </c>
      <c r="I13">
        <v>4.589938697578038E-2</v>
      </c>
      <c r="J13" s="10">
        <f t="shared" si="2"/>
        <v>1.5680565108879008</v>
      </c>
      <c r="K13" s="10"/>
      <c r="L13" s="11">
        <f t="shared" si="0"/>
        <v>-2.7323004223923534E-2</v>
      </c>
      <c r="M13" s="11">
        <f t="shared" si="1"/>
        <v>0.97304689250268495</v>
      </c>
      <c r="N13">
        <v>0.97304689250268495</v>
      </c>
    </row>
    <row r="14" spans="1:15">
      <c r="A14" s="1" t="s">
        <v>5</v>
      </c>
      <c r="B14" s="6">
        <v>0.78848199674130393</v>
      </c>
      <c r="C14" s="6">
        <v>0.16402223436229862</v>
      </c>
      <c r="D14" s="6">
        <v>4.5924185808586329E-2</v>
      </c>
      <c r="E14" s="6">
        <v>1.5715830878110407E-3</v>
      </c>
      <c r="F14" s="1"/>
      <c r="G14" s="10">
        <v>0.78848199674130393</v>
      </c>
      <c r="H14" s="10">
        <v>0.16402223436229862</v>
      </c>
      <c r="I14">
        <v>4.7495768896397367E-2</v>
      </c>
      <c r="J14" s="10">
        <f t="shared" si="2"/>
        <v>1.7013862161053701</v>
      </c>
      <c r="K14" s="10">
        <f>AVERAGE(J14:J19)</f>
        <v>1.5990139722995196</v>
      </c>
      <c r="L14" s="11">
        <f t="shared" si="0"/>
        <v>4.946274303392989E-2</v>
      </c>
      <c r="M14" s="11">
        <f t="shared" si="1"/>
        <v>1.0507064453511981</v>
      </c>
      <c r="N14">
        <v>1.0507064453511981</v>
      </c>
      <c r="O14" s="11">
        <f>AVERAGE(N14:N19)</f>
        <v>0.99322543385420026</v>
      </c>
    </row>
    <row r="15" spans="1:15">
      <c r="A15" s="1" t="s">
        <v>5</v>
      </c>
      <c r="B15" s="6">
        <v>0.7260883566966474</v>
      </c>
      <c r="C15" s="6">
        <v>0.23057823824741813</v>
      </c>
      <c r="D15" s="6">
        <v>4.1352847946389319E-2</v>
      </c>
      <c r="E15" s="6">
        <v>1.9805571095452461E-3</v>
      </c>
      <c r="F15" s="1"/>
      <c r="G15" s="10">
        <v>0.7260883566966474</v>
      </c>
      <c r="H15" s="10">
        <v>0.23057823824741813</v>
      </c>
      <c r="I15">
        <v>4.3333405055934568E-2</v>
      </c>
      <c r="J15" s="10">
        <f t="shared" si="2"/>
        <v>1.5786728289514709</v>
      </c>
      <c r="K15" s="10"/>
      <c r="L15" s="11">
        <f t="shared" si="0"/>
        <v>-1.9374792648838034E-2</v>
      </c>
      <c r="M15" s="11">
        <f t="shared" si="1"/>
        <v>0.98081169233493903</v>
      </c>
      <c r="N15">
        <v>0.98081169233493903</v>
      </c>
      <c r="O15" s="11"/>
    </row>
    <row r="16" spans="1:15">
      <c r="A16" s="1" t="s">
        <v>5</v>
      </c>
      <c r="B16" s="6">
        <v>0.69847810880519501</v>
      </c>
      <c r="C16" s="6">
        <v>0.25044601572178954</v>
      </c>
      <c r="D16" s="6">
        <v>4.6739466283911929E-2</v>
      </c>
      <c r="E16" s="6">
        <v>4.3364091891034484E-3</v>
      </c>
      <c r="F16" s="1"/>
      <c r="G16" s="10">
        <v>0.69847810880519501</v>
      </c>
      <c r="H16" s="10">
        <v>0.25044601572178954</v>
      </c>
      <c r="I16">
        <v>5.1075875473015377E-2</v>
      </c>
      <c r="J16" s="10">
        <f t="shared" si="2"/>
        <v>1.5231863942693427</v>
      </c>
      <c r="K16" s="10"/>
      <c r="L16" s="11">
        <f t="shared" si="0"/>
        <v>-5.7055537470123298E-2</v>
      </c>
      <c r="M16" s="11">
        <f t="shared" si="1"/>
        <v>0.94454161045834828</v>
      </c>
      <c r="N16">
        <v>0.94454161045834828</v>
      </c>
      <c r="O16" s="11"/>
    </row>
    <row r="17" spans="1:15">
      <c r="A17" s="1" t="s">
        <v>5</v>
      </c>
      <c r="B17" s="6">
        <v>0.70251554456548782</v>
      </c>
      <c r="C17" s="6">
        <v>0.25893304283458041</v>
      </c>
      <c r="D17" s="6">
        <v>3.5523292995278358E-2</v>
      </c>
      <c r="E17" s="6">
        <v>3.0281196046534177E-3</v>
      </c>
      <c r="F17" s="1"/>
      <c r="G17" s="10">
        <v>0.70251554456548782</v>
      </c>
      <c r="H17" s="10">
        <v>0.25893304283458041</v>
      </c>
      <c r="I17">
        <v>3.8551412599931778E-2</v>
      </c>
      <c r="J17" s="10">
        <f t="shared" si="2"/>
        <v>1.5327071010607469</v>
      </c>
      <c r="K17" s="10"/>
      <c r="L17" s="11">
        <f t="shared" si="0"/>
        <v>-4.2964824766635427E-2</v>
      </c>
      <c r="M17" s="11">
        <f t="shared" si="1"/>
        <v>0.95794508541633627</v>
      </c>
      <c r="N17">
        <v>0.95794508541633627</v>
      </c>
      <c r="O17" s="11"/>
    </row>
    <row r="18" spans="1:15">
      <c r="A18" s="1" t="s">
        <v>5</v>
      </c>
      <c r="B18" s="6">
        <v>0.81043696721203351</v>
      </c>
      <c r="C18" s="6">
        <v>0.15818602959345304</v>
      </c>
      <c r="D18" s="6">
        <v>3.1007390691577395E-2</v>
      </c>
      <c r="E18" s="6">
        <v>3.6961250293615102E-4</v>
      </c>
      <c r="F18" s="1"/>
      <c r="G18" s="10">
        <v>0.81043696721203351</v>
      </c>
      <c r="H18" s="10">
        <v>0.15818602959345304</v>
      </c>
      <c r="I18">
        <v>3.1377003194513545E-2</v>
      </c>
      <c r="J18" s="10">
        <f t="shared" si="2"/>
        <v>1.746737950349244</v>
      </c>
      <c r="K18" s="10"/>
      <c r="L18" s="11">
        <f t="shared" si="0"/>
        <v>8.6929011602477332E-2</v>
      </c>
      <c r="M18" s="11">
        <f t="shared" si="1"/>
        <v>1.0908192414597633</v>
      </c>
      <c r="N18">
        <v>1.0908192414597633</v>
      </c>
      <c r="O18" s="11"/>
    </row>
    <row r="19" spans="1:15">
      <c r="A19" s="1" t="s">
        <v>5</v>
      </c>
      <c r="B19" s="6">
        <v>0.69285305487291526</v>
      </c>
      <c r="C19" s="6">
        <v>0.25053609238972457</v>
      </c>
      <c r="D19" s="6">
        <v>5.486157858944548E-2</v>
      </c>
      <c r="E19" s="6">
        <v>1.7492741479146747E-3</v>
      </c>
      <c r="F19" s="1"/>
      <c r="G19" s="10">
        <v>0.69285305487291526</v>
      </c>
      <c r="H19" s="10">
        <v>0.25053609238972457</v>
      </c>
      <c r="I19">
        <v>5.6610852737360155E-2</v>
      </c>
      <c r="J19" s="10">
        <f t="shared" si="2"/>
        <v>1.5113933430609436</v>
      </c>
      <c r="K19" s="10"/>
      <c r="L19" s="11">
        <f t="shared" si="0"/>
        <v>-6.771312488568855E-2</v>
      </c>
      <c r="M19" s="11">
        <f t="shared" si="1"/>
        <v>0.93452852810461595</v>
      </c>
      <c r="N19">
        <v>0.93452852810461595</v>
      </c>
      <c r="O19" s="11"/>
    </row>
    <row r="20" spans="1:15">
      <c r="A20" s="1" t="s">
        <v>6</v>
      </c>
      <c r="B20" s="6">
        <v>0.74970617368396231</v>
      </c>
      <c r="C20" s="6">
        <v>0.21079128064595462</v>
      </c>
      <c r="D20" s="6">
        <v>3.7896194193154244E-2</v>
      </c>
      <c r="E20" s="6">
        <v>1.6063514769288356E-3</v>
      </c>
      <c r="F20" s="1"/>
      <c r="G20" s="10">
        <v>0.74970617368396231</v>
      </c>
      <c r="H20" s="10">
        <v>0.21079128064595462</v>
      </c>
      <c r="I20">
        <v>3.9502545670083079E-2</v>
      </c>
      <c r="J20" s="10">
        <f t="shared" si="2"/>
        <v>1.6257911286355704</v>
      </c>
      <c r="K20" s="10">
        <f>AVERAGE(J20:J25)</f>
        <v>1.5805516225296472</v>
      </c>
      <c r="L20" s="11">
        <f t="shared" si="0"/>
        <v>1.0754356326690395E-2</v>
      </c>
      <c r="M20" s="11">
        <f t="shared" si="1"/>
        <v>1.0108123922765353</v>
      </c>
      <c r="N20">
        <v>1.0108123922765353</v>
      </c>
      <c r="O20" s="11">
        <f>AVERAGE(N20:N25)</f>
        <v>0.98067084508854252</v>
      </c>
    </row>
    <row r="21" spans="1:15">
      <c r="A21" s="1" t="s">
        <v>6</v>
      </c>
      <c r="B21" s="6">
        <v>0.805960149070997</v>
      </c>
      <c r="C21" s="6">
        <v>0.15580164479205427</v>
      </c>
      <c r="D21" s="6">
        <v>3.6677524020461649E-2</v>
      </c>
      <c r="E21" s="6">
        <v>1.5606821164870055E-3</v>
      </c>
      <c r="F21" s="1"/>
      <c r="G21" s="10">
        <v>0.805960149070997</v>
      </c>
      <c r="H21" s="10">
        <v>0.15580164479205427</v>
      </c>
      <c r="I21">
        <v>3.8238206136948658E-2</v>
      </c>
      <c r="J21" s="10">
        <f t="shared" si="2"/>
        <v>1.7370488759573057</v>
      </c>
      <c r="K21" s="10"/>
      <c r="L21" s="11">
        <f t="shared" si="0"/>
        <v>7.6597029399915487E-2</v>
      </c>
      <c r="M21" s="11">
        <f t="shared" si="1"/>
        <v>1.0796069388686627</v>
      </c>
      <c r="N21">
        <v>1.0796069388686627</v>
      </c>
      <c r="O21" s="11"/>
    </row>
    <row r="22" spans="1:15">
      <c r="A22" s="1" t="s">
        <v>6</v>
      </c>
      <c r="B22" s="6">
        <v>0.65180759409148814</v>
      </c>
      <c r="C22" s="6">
        <v>0.28662000071266247</v>
      </c>
      <c r="D22" s="6">
        <v>5.9742380675887857E-2</v>
      </c>
      <c r="E22" s="6">
        <v>1.830024519961628E-3</v>
      </c>
      <c r="F22" s="1"/>
      <c r="G22" s="10">
        <v>0.65180759409148814</v>
      </c>
      <c r="H22" s="10">
        <v>0.28662000071266247</v>
      </c>
      <c r="I22">
        <v>6.1572405195849486E-2</v>
      </c>
      <c r="J22" s="10">
        <f t="shared" si="2"/>
        <v>1.4297158062890019</v>
      </c>
      <c r="K22" s="10"/>
      <c r="L22" s="11">
        <f t="shared" si="0"/>
        <v>-0.11879713664414414</v>
      </c>
      <c r="M22" s="11">
        <f t="shared" si="1"/>
        <v>0.88798792270122051</v>
      </c>
      <c r="N22">
        <v>0.88798792270122051</v>
      </c>
      <c r="O22" s="11"/>
    </row>
    <row r="23" spans="1:15">
      <c r="A23" s="1" t="s">
        <v>6</v>
      </c>
      <c r="B23" s="6">
        <v>0.63927993343078637</v>
      </c>
      <c r="C23" s="6">
        <v>0.29230733667551617</v>
      </c>
      <c r="D23" s="6">
        <v>6.6365881751926592E-2</v>
      </c>
      <c r="E23" s="6">
        <v>2.0468481417708368E-3</v>
      </c>
      <c r="F23" s="1"/>
      <c r="G23" s="10">
        <v>0.63927993343078637</v>
      </c>
      <c r="H23" s="10">
        <v>0.29230733667551617</v>
      </c>
      <c r="I23">
        <v>6.8412729893697427E-2</v>
      </c>
      <c r="J23" s="10">
        <f t="shared" si="2"/>
        <v>1.4041288963839313</v>
      </c>
      <c r="K23" s="10"/>
      <c r="L23" s="11">
        <f t="shared" si="0"/>
        <v>-0.13840024220737274</v>
      </c>
      <c r="M23" s="11">
        <f t="shared" si="1"/>
        <v>0.87075011104558231</v>
      </c>
      <c r="N23">
        <v>0.87075011104558231</v>
      </c>
      <c r="O23" s="11"/>
    </row>
    <row r="24" spans="1:15">
      <c r="A24" s="1" t="s">
        <v>6</v>
      </c>
      <c r="B24" s="6">
        <v>0.82404448279660503</v>
      </c>
      <c r="C24" s="6">
        <v>0.13947919318180813</v>
      </c>
      <c r="D24" s="6">
        <v>3.5304929049543056E-2</v>
      </c>
      <c r="E24" s="6">
        <v>1.1713949720438023E-3</v>
      </c>
      <c r="F24" s="1"/>
      <c r="G24" s="10">
        <v>0.82404448279660503</v>
      </c>
      <c r="H24" s="10">
        <v>0.13947919318180813</v>
      </c>
      <c r="I24">
        <v>3.6476324021586862E-2</v>
      </c>
      <c r="J24" s="10">
        <f t="shared" si="2"/>
        <v>1.772983027506629</v>
      </c>
      <c r="K24" s="10"/>
      <c r="L24" s="11">
        <f t="shared" si="0"/>
        <v>9.8784812275659634E-2</v>
      </c>
      <c r="M24" s="11">
        <f t="shared" si="1"/>
        <v>1.1038287436048382</v>
      </c>
      <c r="N24">
        <v>1.1038287436048382</v>
      </c>
      <c r="O24" s="11"/>
    </row>
    <row r="25" spans="1:15">
      <c r="A25" s="1" t="s">
        <v>6</v>
      </c>
      <c r="B25" s="6">
        <v>0.69445567915976136</v>
      </c>
      <c r="C25" s="6">
        <v>0.24151220800554563</v>
      </c>
      <c r="D25" s="6">
        <v>6.1973547905419361E-2</v>
      </c>
      <c r="E25" s="6">
        <v>2.0585649292735883E-3</v>
      </c>
      <c r="F25" s="1"/>
      <c r="G25" s="10">
        <v>0.69445567915976136</v>
      </c>
      <c r="H25" s="10">
        <v>0.24151220800554563</v>
      </c>
      <c r="I25">
        <v>6.4032112834692956E-2</v>
      </c>
      <c r="J25" s="10">
        <f t="shared" si="2"/>
        <v>1.5136420004054441</v>
      </c>
      <c r="K25" s="10"/>
      <c r="L25" s="11">
        <f t="shared" si="0"/>
        <v>-7.1454152919715699E-2</v>
      </c>
      <c r="M25" s="11">
        <f t="shared" si="1"/>
        <v>0.93103896203441605</v>
      </c>
      <c r="N25">
        <v>0.93103896203441605</v>
      </c>
      <c r="O25" s="11"/>
    </row>
    <row r="26" spans="1:15">
      <c r="A26" s="1"/>
      <c r="B26" s="6"/>
      <c r="C26" s="6"/>
      <c r="D26" s="6"/>
      <c r="E26" s="6"/>
      <c r="F26" s="1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L19" sqref="L19"/>
    </sheetView>
  </sheetViews>
  <sheetFormatPr defaultRowHeight="13.5"/>
  <cols>
    <col min="2" max="2" width="29.75" customWidth="1"/>
    <col min="3" max="3" width="20.375" customWidth="1"/>
    <col min="4" max="4" width="18.5" customWidth="1"/>
    <col min="5" max="5" width="18.875" customWidth="1"/>
  </cols>
  <sheetData>
    <row r="1" spans="1:11">
      <c r="A1" s="1" t="s">
        <v>26</v>
      </c>
      <c r="B1" s="8" t="s">
        <v>27</v>
      </c>
      <c r="C1" s="8" t="s">
        <v>28</v>
      </c>
      <c r="D1" s="8" t="s">
        <v>29</v>
      </c>
      <c r="E1" t="s">
        <v>30</v>
      </c>
    </row>
    <row r="2" spans="1:11" ht="14.25">
      <c r="A2" s="1" t="s">
        <v>0</v>
      </c>
      <c r="B2" s="8">
        <v>11.6146492716131</v>
      </c>
      <c r="C2" s="13">
        <v>7.1747565248514</v>
      </c>
      <c r="D2" s="8">
        <v>8.2769477620790308</v>
      </c>
      <c r="E2" s="8">
        <v>13.29839501928196</v>
      </c>
      <c r="K2" s="12"/>
    </row>
    <row r="3" spans="1:11" ht="14.25">
      <c r="A3" s="1" t="s">
        <v>0</v>
      </c>
      <c r="B3" s="8">
        <v>8.0467982960134012</v>
      </c>
      <c r="C3" s="9">
        <v>6.487654225301287</v>
      </c>
      <c r="D3" s="8">
        <v>6.5262322615386559</v>
      </c>
      <c r="E3" s="8">
        <v>6.392402290464827</v>
      </c>
      <c r="K3" s="12"/>
    </row>
    <row r="4" spans="1:11" ht="14.25">
      <c r="A4" s="1" t="s">
        <v>0</v>
      </c>
      <c r="B4" s="8">
        <v>9.1711474240272821</v>
      </c>
      <c r="C4" s="9">
        <v>8.9746607811030845</v>
      </c>
      <c r="D4" s="8">
        <v>7.1779695851224297</v>
      </c>
      <c r="E4" s="8">
        <v>7.7975411470273057</v>
      </c>
      <c r="K4" s="12"/>
    </row>
    <row r="5" spans="1:11" ht="14.25">
      <c r="A5" s="1" t="s">
        <v>0</v>
      </c>
      <c r="B5" s="8">
        <v>10.426763825807043</v>
      </c>
      <c r="C5" s="9">
        <v>9.3837933460449925</v>
      </c>
      <c r="D5" s="8">
        <v>7.6282539841089338</v>
      </c>
      <c r="E5" s="8">
        <v>8.868829704241227</v>
      </c>
      <c r="K5" s="12"/>
    </row>
    <row r="6" spans="1:11">
      <c r="A6" s="1" t="s">
        <v>0</v>
      </c>
      <c r="B6" s="8">
        <v>9.9377294299254242</v>
      </c>
      <c r="C6" s="9">
        <v>9.8973155022255987</v>
      </c>
      <c r="D6" s="8">
        <v>7.556076519934491</v>
      </c>
      <c r="E6" s="8">
        <v>8.9806393867679155</v>
      </c>
    </row>
    <row r="7" spans="1:11">
      <c r="A7" s="1" t="s">
        <v>0</v>
      </c>
      <c r="B7" s="8">
        <v>11.4089811494509</v>
      </c>
      <c r="C7" s="9">
        <v>7.8869388015694</v>
      </c>
      <c r="D7" s="8">
        <v>6.2274830563946004</v>
      </c>
      <c r="E7" s="8">
        <v>12.864721156975454</v>
      </c>
    </row>
    <row r="8" spans="1:11">
      <c r="A8" s="1" t="s">
        <v>1</v>
      </c>
      <c r="B8" s="8">
        <v>18.125184539722031</v>
      </c>
      <c r="C8" s="9">
        <v>14.52873529526299</v>
      </c>
      <c r="D8" s="8">
        <v>13.028721786064899</v>
      </c>
      <c r="E8" s="8">
        <v>17.131283024962833</v>
      </c>
    </row>
    <row r="9" spans="1:11">
      <c r="A9" s="1" t="s">
        <v>1</v>
      </c>
      <c r="B9" s="8">
        <v>23.576756761054487</v>
      </c>
      <c r="C9" s="9">
        <v>16.584109374683891</v>
      </c>
      <c r="D9" s="8">
        <v>12.238050783294408</v>
      </c>
      <c r="E9" s="8">
        <v>21.089771230086662</v>
      </c>
    </row>
    <row r="10" spans="1:11">
      <c r="A10" s="1" t="s">
        <v>1</v>
      </c>
      <c r="B10" s="8">
        <v>13.347166045175967</v>
      </c>
      <c r="C10" s="9">
        <v>13.969177579272387</v>
      </c>
      <c r="D10" s="8">
        <v>8.7865283583377582</v>
      </c>
      <c r="E10" s="8">
        <v>14.688140775276905</v>
      </c>
    </row>
    <row r="11" spans="1:11">
      <c r="A11" s="1" t="s">
        <v>1</v>
      </c>
      <c r="B11" s="8">
        <v>17.366512453149827</v>
      </c>
      <c r="C11" s="9">
        <v>14.182287797746056</v>
      </c>
      <c r="D11" s="8">
        <v>11.012626224592854</v>
      </c>
      <c r="E11" s="8">
        <v>11.366068361960494</v>
      </c>
    </row>
    <row r="12" spans="1:11">
      <c r="A12" s="1" t="s">
        <v>1</v>
      </c>
      <c r="B12" s="8">
        <v>15.505260159689744</v>
      </c>
      <c r="C12" s="9">
        <v>16.378055078931194</v>
      </c>
      <c r="D12" s="8">
        <v>10.174560342906469</v>
      </c>
      <c r="E12" s="8">
        <v>14.776818179858068</v>
      </c>
    </row>
    <row r="13" spans="1:11">
      <c r="A13" s="1" t="s">
        <v>1</v>
      </c>
      <c r="B13" s="8">
        <v>16.110685664447949</v>
      </c>
      <c r="C13" s="9">
        <v>14.427204564438627</v>
      </c>
      <c r="D13" s="8">
        <v>9.7051344747326418</v>
      </c>
      <c r="E13" s="8">
        <v>14.687640432921114</v>
      </c>
    </row>
    <row r="14" spans="1:11">
      <c r="A14" s="1" t="s">
        <v>2</v>
      </c>
      <c r="B14" s="8">
        <v>21.162292622330234</v>
      </c>
      <c r="C14" s="9">
        <v>22.200553765339574</v>
      </c>
      <c r="D14" s="8">
        <v>13.97175555638321</v>
      </c>
      <c r="E14" s="8">
        <v>20.71468794130671</v>
      </c>
    </row>
    <row r="15" spans="1:11">
      <c r="A15" s="1" t="s">
        <v>2</v>
      </c>
      <c r="B15" s="8">
        <v>21.904246198390947</v>
      </c>
      <c r="C15" s="9">
        <v>18.325288649293267</v>
      </c>
      <c r="D15" s="8">
        <v>12.594347489481734</v>
      </c>
      <c r="E15" s="8">
        <v>19.744558948410059</v>
      </c>
    </row>
    <row r="16" spans="1:11">
      <c r="A16" s="1" t="s">
        <v>2</v>
      </c>
      <c r="B16" s="8">
        <v>19.060692682809069</v>
      </c>
      <c r="C16" s="9">
        <v>14.574458098435482</v>
      </c>
      <c r="D16" s="8">
        <v>10.649531710857914</v>
      </c>
      <c r="E16" s="8">
        <v>14.244352235358043</v>
      </c>
    </row>
    <row r="17" spans="1:5">
      <c r="A17" s="1" t="s">
        <v>2</v>
      </c>
      <c r="B17" s="8">
        <v>18.922683003826933</v>
      </c>
      <c r="C17" s="9">
        <v>14.938200418553889</v>
      </c>
      <c r="D17" s="8">
        <v>9.7120005142930275</v>
      </c>
      <c r="E17" s="8">
        <v>19.488411639774814</v>
      </c>
    </row>
    <row r="18" spans="1:5">
      <c r="A18" s="1" t="s">
        <v>2</v>
      </c>
      <c r="B18" s="8">
        <v>13.737693652536411</v>
      </c>
      <c r="C18" s="9">
        <v>13.297326684549292</v>
      </c>
      <c r="D18" s="8">
        <v>9.506542066498012</v>
      </c>
      <c r="E18" s="8">
        <v>14.160795641096628</v>
      </c>
    </row>
    <row r="19" spans="1:5">
      <c r="A19" s="1" t="s">
        <v>2</v>
      </c>
      <c r="B19" s="8">
        <v>14.034813735096265</v>
      </c>
      <c r="C19" s="9">
        <v>12.027949153395301</v>
      </c>
      <c r="D19" s="8">
        <v>9.0857867666610002</v>
      </c>
      <c r="E19" s="8">
        <v>13.139280772374585</v>
      </c>
    </row>
    <row r="20" spans="1:5">
      <c r="A20" s="1" t="s">
        <v>7</v>
      </c>
      <c r="B20" s="8">
        <v>17.905811168891795</v>
      </c>
      <c r="C20" s="9">
        <v>16.368747472485616</v>
      </c>
      <c r="D20" s="8">
        <v>11.031622861922932</v>
      </c>
      <c r="E20" s="8">
        <v>13.97581200003885</v>
      </c>
    </row>
    <row r="21" spans="1:5">
      <c r="A21" s="1" t="s">
        <v>7</v>
      </c>
      <c r="B21" s="8">
        <v>18.321257299227298</v>
      </c>
      <c r="C21" s="9">
        <v>15.7200892505086</v>
      </c>
      <c r="D21" s="8">
        <v>12.144273762356343</v>
      </c>
      <c r="E21" s="8">
        <v>14.060930167724004</v>
      </c>
    </row>
    <row r="22" spans="1:5">
      <c r="A22" s="1" t="s">
        <v>7</v>
      </c>
      <c r="B22" s="8">
        <v>17.639771182268049</v>
      </c>
      <c r="C22" s="9">
        <v>14.438309961794353</v>
      </c>
      <c r="D22" s="8">
        <v>11.225143583742266</v>
      </c>
      <c r="E22" s="8">
        <v>14.932038625049996</v>
      </c>
    </row>
    <row r="23" spans="1:5">
      <c r="A23" s="1" t="s">
        <v>7</v>
      </c>
      <c r="B23" s="8">
        <v>13.53702922423442</v>
      </c>
      <c r="C23" s="9">
        <v>11.685489501481991</v>
      </c>
      <c r="D23" s="8">
        <v>9.1995620231535575</v>
      </c>
      <c r="E23" s="8">
        <v>10.363098402872513</v>
      </c>
    </row>
    <row r="24" spans="1:5">
      <c r="A24" s="1" t="s">
        <v>7</v>
      </c>
      <c r="B24" s="8">
        <v>16.47470688788443</v>
      </c>
      <c r="C24" s="9">
        <v>13.659548878889288</v>
      </c>
      <c r="D24" s="8">
        <v>10.818446101970725</v>
      </c>
      <c r="E24" s="8">
        <v>14.532629992138519</v>
      </c>
    </row>
    <row r="25" spans="1:5">
      <c r="A25" s="1" t="s">
        <v>7</v>
      </c>
      <c r="B25" s="8">
        <v>24.010883604365034</v>
      </c>
      <c r="C25" s="9">
        <v>15.504000950397263</v>
      </c>
      <c r="D25" s="8">
        <v>12.199329652150888</v>
      </c>
      <c r="E25" s="8">
        <v>18.016331916202585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GRSP</vt:lpstr>
      <vt:lpstr>aggregate</vt:lpstr>
      <vt:lpstr>SOC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2018-02-25T01:59:08Z</dcterms:modified>
</cp:coreProperties>
</file>