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458\OneDrive - DSM\Documents\Manuscript\Minnesota manuscript\Submission\PeerJ\Major revision\Submit\"/>
    </mc:Choice>
  </mc:AlternateContent>
  <bookViews>
    <workbookView xWindow="0" yWindow="0" windowWidth="19200" windowHeight="11376" activeTab="2"/>
  </bookViews>
  <sheets>
    <sheet name="Donor 1" sheetId="9" r:id="rId1"/>
    <sheet name="Donor 2" sheetId="11" r:id="rId2"/>
    <sheet name="Donor 3" sheetId="1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2" l="1"/>
  <c r="C25" i="12" l="1"/>
  <c r="C20" i="12"/>
  <c r="C19" i="12"/>
  <c r="C18" i="12"/>
  <c r="C17" i="12"/>
  <c r="C16" i="12"/>
  <c r="C15" i="12"/>
  <c r="C14" i="12"/>
  <c r="C24" i="12"/>
  <c r="C23" i="12"/>
  <c r="C22" i="12"/>
  <c r="C21" i="12"/>
  <c r="C20" i="11" l="1"/>
  <c r="C25" i="11" l="1"/>
  <c r="C24" i="11"/>
  <c r="C23" i="11"/>
  <c r="C18" i="11"/>
  <c r="C19" i="11"/>
  <c r="C21" i="11"/>
  <c r="C22" i="11"/>
  <c r="C17" i="11"/>
  <c r="C14" i="11"/>
  <c r="C15" i="11"/>
  <c r="C16" i="11"/>
  <c r="C13" i="11"/>
  <c r="B23" i="9"/>
  <c r="C23" i="9"/>
  <c r="C24" i="9"/>
  <c r="B24" i="9"/>
  <c r="C22" i="9"/>
  <c r="C17" i="9"/>
  <c r="C18" i="9"/>
  <c r="C19" i="9"/>
  <c r="C20" i="9"/>
  <c r="C21" i="9"/>
  <c r="C16" i="9"/>
  <c r="B16" i="9"/>
  <c r="C13" i="9"/>
  <c r="C14" i="9"/>
  <c r="C15" i="9"/>
  <c r="C12" i="9"/>
  <c r="B12" i="9" l="1"/>
  <c r="B25" i="12" l="1"/>
  <c r="O24" i="12"/>
  <c r="B24" i="12"/>
  <c r="B23" i="12"/>
  <c r="O22" i="12"/>
  <c r="B22" i="12"/>
  <c r="B21" i="12"/>
  <c r="O20" i="12"/>
  <c r="B20" i="12"/>
  <c r="B19" i="12"/>
  <c r="O18" i="12"/>
  <c r="B18" i="12"/>
  <c r="B17" i="12"/>
  <c r="O16" i="12"/>
  <c r="B16" i="12"/>
  <c r="B15" i="12"/>
  <c r="O14" i="12"/>
  <c r="B14" i="12"/>
  <c r="B13" i="12"/>
  <c r="B25" i="11" l="1"/>
  <c r="O24" i="11"/>
  <c r="B24" i="11"/>
  <c r="B23" i="11"/>
  <c r="O22" i="11"/>
  <c r="B22" i="11"/>
  <c r="B21" i="11"/>
  <c r="O20" i="11"/>
  <c r="B20" i="11"/>
  <c r="B19" i="11"/>
  <c r="O18" i="11"/>
  <c r="B18" i="11"/>
  <c r="B17" i="11"/>
  <c r="O16" i="11"/>
  <c r="B16" i="11"/>
  <c r="B15" i="11"/>
  <c r="O14" i="11"/>
  <c r="B14" i="11"/>
  <c r="B13" i="11"/>
  <c r="O23" i="9" l="1"/>
  <c r="O21" i="9"/>
  <c r="O19" i="9"/>
  <c r="O17" i="9"/>
  <c r="O15" i="9"/>
  <c r="O13" i="9"/>
  <c r="B22" i="9" l="1"/>
  <c r="B21" i="9"/>
  <c r="B20" i="9"/>
  <c r="B19" i="9"/>
  <c r="B18" i="9"/>
  <c r="B17" i="9"/>
  <c r="B15" i="9"/>
  <c r="B14" i="9"/>
  <c r="B13" i="9"/>
</calcChain>
</file>

<file path=xl/sharedStrings.xml><?xml version="1.0" encoding="utf-8"?>
<sst xmlns="http://schemas.openxmlformats.org/spreadsheetml/2006/main" count="105" uniqueCount="23">
  <si>
    <t>B</t>
  </si>
  <si>
    <t>C</t>
  </si>
  <si>
    <t>D</t>
  </si>
  <si>
    <t>E</t>
  </si>
  <si>
    <t>F</t>
  </si>
  <si>
    <t>G</t>
  </si>
  <si>
    <t>CONTROL</t>
  </si>
  <si>
    <t>Alcian Blue Absorbance read Spectramax 600 nM</t>
  </si>
  <si>
    <t>average</t>
  </si>
  <si>
    <t>Maltodextrin - 0h</t>
  </si>
  <si>
    <t>Maltodextrin - 24h</t>
  </si>
  <si>
    <t>ttest compared 24h to 0h</t>
  </si>
  <si>
    <r>
      <t xml:space="preserve">Oat </t>
    </r>
    <r>
      <rPr>
        <sz val="11"/>
        <color theme="1"/>
        <rFont val="Calibri"/>
        <family val="2"/>
      </rPr>
      <t>β-glucan 28%</t>
    </r>
    <r>
      <rPr>
        <sz val="11"/>
        <color theme="1"/>
        <rFont val="Calibri"/>
        <family val="2"/>
        <scheme val="minor"/>
      </rPr>
      <t xml:space="preserve"> - 0h</t>
    </r>
  </si>
  <si>
    <t>Oat β-glucan 28% - 24h</t>
  </si>
  <si>
    <t>Chicory root (75% inulin) - 0h</t>
  </si>
  <si>
    <t>Chicory root (75% inulin)n - 24h</t>
  </si>
  <si>
    <t>XOS 70%- 0h</t>
  </si>
  <si>
    <t>XOS 70%- 24h</t>
  </si>
  <si>
    <t>Inulin 90%  - 0h</t>
  </si>
  <si>
    <t>Inulin 90% - 24h</t>
  </si>
  <si>
    <t>Oat β-glucan 94% - 0h</t>
  </si>
  <si>
    <t>Oat β-glucan 94% - 24h</t>
  </si>
  <si>
    <t>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</si>
</sst>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0" xfId="0" applyFont="1"/>
    <xf numFmtId="164" fontId="0" fillId="0" borderId="0" xfId="0" applyNumberFormat="1" applyFont="1"/>
    <xf numFmtId="164" fontId="0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5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Alcian Blue Absorbance,</a:t>
            </a:r>
            <a:r>
              <a:rPr lang="en-US" baseline="0"/>
              <a:t> Donor 1,</a:t>
            </a:r>
            <a:r>
              <a:rPr lang="en-US"/>
              <a:t> n=3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'Donor 1'!$B$11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D8E-43C6-AE20-0A051F5CC3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D8E-43C6-AE20-0A051F5CC3C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FD8E-43C6-AE20-0A051F5CC3CF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D8E-43C6-AE20-0A051F5CC3C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FD8E-43C6-AE20-0A051F5CC3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D8E-43C6-AE20-0A051F5CC3CF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FD8E-43C6-AE20-0A051F5CC3CF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D8E-43C6-AE20-0A051F5CC3C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FD8E-43C6-AE20-0A051F5CC3C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D8E-43C6-AE20-0A051F5CC3C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FD8E-43C6-AE20-0A051F5CC3C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D8E-43C6-AE20-0A051F5CC3CF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FD8E-43C6-AE20-0A051F5CC3CF}"/>
              </c:ext>
            </c:extLst>
          </c:dPt>
          <c:errBars>
            <c:errBarType val="both"/>
            <c:errValType val="cust"/>
            <c:noEndCap val="0"/>
            <c:plus>
              <c:numRef>
                <c:f>'Donor 1'!$C$12:$C$24</c:f>
                <c:numCache>
                  <c:formatCode>General</c:formatCode>
                  <c:ptCount val="13"/>
                  <c:pt idx="0">
                    <c:v>7.5509687783113918E-3</c:v>
                  </c:pt>
                  <c:pt idx="1">
                    <c:v>5.7981900080600179E-3</c:v>
                  </c:pt>
                  <c:pt idx="2">
                    <c:v>6.4941348456281764E-3</c:v>
                  </c:pt>
                  <c:pt idx="3">
                    <c:v>2.9897735078607836E-3</c:v>
                  </c:pt>
                  <c:pt idx="4">
                    <c:v>1.9151638897602467E-3</c:v>
                  </c:pt>
                  <c:pt idx="5">
                    <c:v>5.4360963750525624E-3</c:v>
                  </c:pt>
                  <c:pt idx="6">
                    <c:v>4.0040898249326584E-3</c:v>
                  </c:pt>
                  <c:pt idx="7">
                    <c:v>4.9320813591298947E-3</c:v>
                  </c:pt>
                  <c:pt idx="8">
                    <c:v>1.0942982226016999E-3</c:v>
                  </c:pt>
                  <c:pt idx="9">
                    <c:v>9.6803483118542977E-3</c:v>
                  </c:pt>
                  <c:pt idx="10">
                    <c:v>2.9284779998604133E-3</c:v>
                  </c:pt>
                  <c:pt idx="11">
                    <c:v>1.2071461418660199E-3</c:v>
                  </c:pt>
                  <c:pt idx="12">
                    <c:v>3.6989504169704745E-3</c:v>
                  </c:pt>
                </c:numCache>
              </c:numRef>
            </c:plus>
            <c:minus>
              <c:numRef>
                <c:f>'Donor 1'!$C$12:$C$24</c:f>
                <c:numCache>
                  <c:formatCode>General</c:formatCode>
                  <c:ptCount val="13"/>
                  <c:pt idx="0">
                    <c:v>7.5509687783113918E-3</c:v>
                  </c:pt>
                  <c:pt idx="1">
                    <c:v>5.7981900080600179E-3</c:v>
                  </c:pt>
                  <c:pt idx="2">
                    <c:v>6.4941348456281764E-3</c:v>
                  </c:pt>
                  <c:pt idx="3">
                    <c:v>2.9897735078607836E-3</c:v>
                  </c:pt>
                  <c:pt idx="4">
                    <c:v>1.9151638897602467E-3</c:v>
                  </c:pt>
                  <c:pt idx="5">
                    <c:v>5.4360963750525624E-3</c:v>
                  </c:pt>
                  <c:pt idx="6">
                    <c:v>4.0040898249326584E-3</c:v>
                  </c:pt>
                  <c:pt idx="7">
                    <c:v>4.9320813591298947E-3</c:v>
                  </c:pt>
                  <c:pt idx="8">
                    <c:v>1.0942982226016999E-3</c:v>
                  </c:pt>
                  <c:pt idx="9">
                    <c:v>9.6803483118542977E-3</c:v>
                  </c:pt>
                  <c:pt idx="10">
                    <c:v>2.9284779998604133E-3</c:v>
                  </c:pt>
                  <c:pt idx="11">
                    <c:v>1.2071461418660199E-3</c:v>
                  </c:pt>
                  <c:pt idx="12">
                    <c:v>3.6989504169704745E-3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'Donor 1'!$A$12:$A$24</c:f>
              <c:strCache>
                <c:ptCount val="13"/>
                <c:pt idx="0">
                  <c:v>Oat β-glucan 28% - 0h</c:v>
                </c:pt>
                <c:pt idx="1">
                  <c:v>Oat β-glucan 28% - 24h</c:v>
                </c:pt>
                <c:pt idx="2">
                  <c:v>Chicory root (75% inulin) - 0h</c:v>
                </c:pt>
                <c:pt idx="3">
                  <c:v>Chicory root (75% inulin)n - 24h</c:v>
                </c:pt>
                <c:pt idx="4">
                  <c:v>XOS 70%- 0h</c:v>
                </c:pt>
                <c:pt idx="5">
                  <c:v>XOS 70%- 24h</c:v>
                </c:pt>
                <c:pt idx="6">
                  <c:v>Inulin 90%  - 0h</c:v>
                </c:pt>
                <c:pt idx="7">
                  <c:v>Inulin 90% - 24h</c:v>
                </c:pt>
                <c:pt idx="8">
                  <c:v>Oat β-glucan 94% - 0h</c:v>
                </c:pt>
                <c:pt idx="9">
                  <c:v>Oat β-glucan 94% - 24h</c:v>
                </c:pt>
                <c:pt idx="10">
                  <c:v>Maltodextrin - 0h</c:v>
                </c:pt>
                <c:pt idx="11">
                  <c:v>Maltodextrin - 24h</c:v>
                </c:pt>
                <c:pt idx="12">
                  <c:v>CONTROL</c:v>
                </c:pt>
              </c:strCache>
            </c:strRef>
          </c:cat>
          <c:val>
            <c:numRef>
              <c:f>'Donor 1'!$B$12:$B$24</c:f>
              <c:numCache>
                <c:formatCode>0.000</c:formatCode>
                <c:ptCount val="13"/>
                <c:pt idx="0">
                  <c:v>0.14756422690980137</c:v>
                </c:pt>
                <c:pt idx="1">
                  <c:v>0.14903011366274668</c:v>
                </c:pt>
                <c:pt idx="2">
                  <c:v>0.15017713142529757</c:v>
                </c:pt>
                <c:pt idx="3">
                  <c:v>0.15138234565620887</c:v>
                </c:pt>
                <c:pt idx="4">
                  <c:v>0.15268454769476125</c:v>
                </c:pt>
                <c:pt idx="5">
                  <c:v>0.15434995808654864</c:v>
                </c:pt>
                <c:pt idx="6">
                  <c:v>0.15621494478061004</c:v>
                </c:pt>
                <c:pt idx="7">
                  <c:v>0.16037142082109049</c:v>
                </c:pt>
                <c:pt idx="8">
                  <c:v>0.14613154130044348</c:v>
                </c:pt>
                <c:pt idx="9">
                  <c:v>0.16300225805824251</c:v>
                </c:pt>
                <c:pt idx="10">
                  <c:v>0.14653966971724322</c:v>
                </c:pt>
                <c:pt idx="11">
                  <c:v>0.1518882065413627</c:v>
                </c:pt>
                <c:pt idx="12">
                  <c:v>0.14929003752513317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8E-43C6-AE20-0A051F5CC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"/>
        <c:axId val="374550344"/>
        <c:axId val="374550672"/>
      </c:barChart>
      <c:catAx>
        <c:axId val="37455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4550672"/>
        <c:crosses val="autoZero"/>
        <c:auto val="1"/>
        <c:lblAlgn val="ctr"/>
        <c:lblOffset val="100"/>
        <c:noMultiLvlLbl val="0"/>
      </c:catAx>
      <c:valAx>
        <c:axId val="374550672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OD/100'000c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4550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Alcian Blue Absorbance,</a:t>
            </a:r>
            <a:r>
              <a:rPr lang="en-US" baseline="0"/>
              <a:t> Donor 2</a:t>
            </a:r>
            <a:r>
              <a:rPr lang="en-US"/>
              <a:t>, n=3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'Donor 2'!$B$12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4-462B-8EC5-00F46E5DEA9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74-462B-8EC5-00F46E5DEA9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74-462B-8EC5-00F46E5DEA9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4-462B-8EC5-00F46E5DEA9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74-462B-8EC5-00F46E5DEA9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74-462B-8EC5-00F46E5DEA9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74-462B-8EC5-00F46E5DEA9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74-462B-8EC5-00F46E5DEA95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74-462B-8EC5-00F46E5DEA9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674-462B-8EC5-00F46E5DEA9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674-462B-8EC5-00F46E5DEA9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674-462B-8EC5-00F46E5DEA95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674-462B-8EC5-00F46E5DEA95}"/>
              </c:ext>
            </c:extLst>
          </c:dPt>
          <c:errBars>
            <c:errBarType val="both"/>
            <c:errValType val="cust"/>
            <c:noEndCap val="0"/>
            <c:plus>
              <c:numRef>
                <c:f>'Donor 2'!$C$13:$C$25</c:f>
                <c:numCache>
                  <c:formatCode>General</c:formatCode>
                  <c:ptCount val="13"/>
                  <c:pt idx="0">
                    <c:v>4.3473175166834181E-3</c:v>
                  </c:pt>
                  <c:pt idx="1">
                    <c:v>1.2356810211513324E-3</c:v>
                  </c:pt>
                  <c:pt idx="2">
                    <c:v>1.1854623920273571E-2</c:v>
                  </c:pt>
                  <c:pt idx="3">
                    <c:v>5.3983797507807614E-3</c:v>
                  </c:pt>
                  <c:pt idx="4">
                    <c:v>4.8580503415003176E-3</c:v>
                  </c:pt>
                  <c:pt idx="5">
                    <c:v>1.1864635366821887E-3</c:v>
                  </c:pt>
                  <c:pt idx="6">
                    <c:v>1.48905285418442E-2</c:v>
                  </c:pt>
                  <c:pt idx="7">
                    <c:v>1.158901719450116E-2</c:v>
                  </c:pt>
                  <c:pt idx="8">
                    <c:v>1.6492680498175333E-2</c:v>
                  </c:pt>
                  <c:pt idx="9">
                    <c:v>2.0927312009046922E-3</c:v>
                  </c:pt>
                  <c:pt idx="10">
                    <c:v>5.1040283910990022E-3</c:v>
                  </c:pt>
                  <c:pt idx="11">
                    <c:v>7.8276445718764645E-3</c:v>
                  </c:pt>
                  <c:pt idx="12">
                    <c:v>1.539526574847247E-2</c:v>
                  </c:pt>
                </c:numCache>
              </c:numRef>
            </c:plus>
            <c:minus>
              <c:numRef>
                <c:f>'Donor 2'!$C$13:$C$25</c:f>
                <c:numCache>
                  <c:formatCode>General</c:formatCode>
                  <c:ptCount val="13"/>
                  <c:pt idx="0">
                    <c:v>4.3473175166834181E-3</c:v>
                  </c:pt>
                  <c:pt idx="1">
                    <c:v>1.2356810211513324E-3</c:v>
                  </c:pt>
                  <c:pt idx="2">
                    <c:v>1.1854623920273571E-2</c:v>
                  </c:pt>
                  <c:pt idx="3">
                    <c:v>5.3983797507807614E-3</c:v>
                  </c:pt>
                  <c:pt idx="4">
                    <c:v>4.8580503415003176E-3</c:v>
                  </c:pt>
                  <c:pt idx="5">
                    <c:v>1.1864635366821887E-3</c:v>
                  </c:pt>
                  <c:pt idx="6">
                    <c:v>1.48905285418442E-2</c:v>
                  </c:pt>
                  <c:pt idx="7">
                    <c:v>1.158901719450116E-2</c:v>
                  </c:pt>
                  <c:pt idx="8">
                    <c:v>1.6492680498175333E-2</c:v>
                  </c:pt>
                  <c:pt idx="9">
                    <c:v>2.0927312009046922E-3</c:v>
                  </c:pt>
                  <c:pt idx="10">
                    <c:v>5.1040283910990022E-3</c:v>
                  </c:pt>
                  <c:pt idx="11">
                    <c:v>7.8276445718764645E-3</c:v>
                  </c:pt>
                  <c:pt idx="12">
                    <c:v>1.539526574847247E-2</c:v>
                  </c:pt>
                </c:numCache>
              </c:numRef>
            </c:minus>
          </c:errBars>
          <c:cat>
            <c:strRef>
              <c:f>'Donor 2'!$A$13:$A$25</c:f>
              <c:strCache>
                <c:ptCount val="13"/>
                <c:pt idx="0">
                  <c:v>Oat β-glucan 28% - 0h</c:v>
                </c:pt>
                <c:pt idx="1">
                  <c:v>Oat β-glucan 28% - 24h</c:v>
                </c:pt>
                <c:pt idx="2">
                  <c:v>Chicory root (75% inulin) - 0h</c:v>
                </c:pt>
                <c:pt idx="3">
                  <c:v>Chicory root (75% inulin)n - 24h</c:v>
                </c:pt>
                <c:pt idx="4">
                  <c:v>XOS 70%- 0h</c:v>
                </c:pt>
                <c:pt idx="5">
                  <c:v>XOS 70%- 24h</c:v>
                </c:pt>
                <c:pt idx="6">
                  <c:v>Inulin 90%  - 0h</c:v>
                </c:pt>
                <c:pt idx="7">
                  <c:v>Inulin 90% - 24h</c:v>
                </c:pt>
                <c:pt idx="8">
                  <c:v>Oat β-glucan 94% - 0h</c:v>
                </c:pt>
                <c:pt idx="9">
                  <c:v>Oat β-glucan 94% - 24h</c:v>
                </c:pt>
                <c:pt idx="10">
                  <c:v>Maltodextrin - 0h</c:v>
                </c:pt>
                <c:pt idx="11">
                  <c:v>Maltodextrin - 24h</c:v>
                </c:pt>
                <c:pt idx="12">
                  <c:v>CONTROL</c:v>
                </c:pt>
              </c:strCache>
            </c:strRef>
          </c:cat>
          <c:val>
            <c:numRef>
              <c:f>'Donor 2'!$B$13:$B$25</c:f>
              <c:numCache>
                <c:formatCode>0.000</c:formatCode>
                <c:ptCount val="13"/>
                <c:pt idx="0">
                  <c:v>0.14836762866571437</c:v>
                </c:pt>
                <c:pt idx="1">
                  <c:v>0.1440383671411187</c:v>
                </c:pt>
                <c:pt idx="2">
                  <c:v>0.13734757128643982</c:v>
                </c:pt>
                <c:pt idx="3">
                  <c:v>0.13014755145011872</c:v>
                </c:pt>
                <c:pt idx="4">
                  <c:v>0.13343442411143916</c:v>
                </c:pt>
                <c:pt idx="5">
                  <c:v>0.14319226523113135</c:v>
                </c:pt>
                <c:pt idx="6">
                  <c:v>0.16197901223706737</c:v>
                </c:pt>
                <c:pt idx="7">
                  <c:v>0.16054710303635875</c:v>
                </c:pt>
                <c:pt idx="8">
                  <c:v>0.15429177366306046</c:v>
                </c:pt>
                <c:pt idx="9">
                  <c:v>0.138864083038858</c:v>
                </c:pt>
                <c:pt idx="10">
                  <c:v>0.14010453859580399</c:v>
                </c:pt>
                <c:pt idx="11">
                  <c:v>0.14244805777742561</c:v>
                </c:pt>
                <c:pt idx="12">
                  <c:v>0.14274486485074955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674-462B-8EC5-00F46E5DE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"/>
        <c:axId val="374550344"/>
        <c:axId val="374550672"/>
      </c:barChart>
      <c:catAx>
        <c:axId val="37455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4550672"/>
        <c:crosses val="autoZero"/>
        <c:auto val="1"/>
        <c:lblAlgn val="ctr"/>
        <c:lblOffset val="100"/>
        <c:noMultiLvlLbl val="0"/>
      </c:catAx>
      <c:valAx>
        <c:axId val="374550672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OD/100'000c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4550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Alcian Blue Absorbance,</a:t>
            </a:r>
            <a:r>
              <a:rPr lang="en-US" baseline="0"/>
              <a:t> Donor 3</a:t>
            </a:r>
            <a:r>
              <a:rPr lang="en-US"/>
              <a:t>, n=3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'Donor 3'!$B$12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1C-4BD4-AA90-F7AABB5A65A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1C-4BD4-AA90-F7AABB5A65A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1C-4BD4-AA90-F7AABB5A65A1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1C-4BD4-AA90-F7AABB5A65A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1C-4BD4-AA90-F7AABB5A65A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1C-4BD4-AA90-F7AABB5A65A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1C-4BD4-AA90-F7AABB5A65A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1C-4BD4-AA90-F7AABB5A65A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1C-4BD4-AA90-F7AABB5A65A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51C-4BD4-AA90-F7AABB5A65A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51C-4BD4-AA90-F7AABB5A65A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51C-4BD4-AA90-F7AABB5A65A1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51C-4BD4-AA90-F7AABB5A65A1}"/>
              </c:ext>
            </c:extLst>
          </c:dPt>
          <c:errBars>
            <c:errBarType val="both"/>
            <c:errValType val="cust"/>
            <c:noEndCap val="0"/>
            <c:plus>
              <c:numRef>
                <c:f>'Donor 3'!$C$13:$C$25</c:f>
                <c:numCache>
                  <c:formatCode>General</c:formatCode>
                  <c:ptCount val="13"/>
                  <c:pt idx="0">
                    <c:v>1.1710597913605918E-2</c:v>
                  </c:pt>
                  <c:pt idx="1">
                    <c:v>5.6268125945471131E-3</c:v>
                  </c:pt>
                  <c:pt idx="2">
                    <c:v>5.0723824751020725E-3</c:v>
                  </c:pt>
                  <c:pt idx="3">
                    <c:v>5.831301715019911E-3</c:v>
                  </c:pt>
                  <c:pt idx="4">
                    <c:v>1.6149178049633174E-3</c:v>
                  </c:pt>
                  <c:pt idx="5">
                    <c:v>2.503651118838384E-3</c:v>
                  </c:pt>
                  <c:pt idx="6">
                    <c:v>5.7721154856104255E-3</c:v>
                  </c:pt>
                  <c:pt idx="7">
                    <c:v>2.3576671635719359E-3</c:v>
                  </c:pt>
                  <c:pt idx="8">
                    <c:v>6.0482038859448204E-3</c:v>
                  </c:pt>
                  <c:pt idx="9">
                    <c:v>4.3777987193363167E-3</c:v>
                  </c:pt>
                  <c:pt idx="10">
                    <c:v>3.7369156653231884E-3</c:v>
                  </c:pt>
                  <c:pt idx="11">
                    <c:v>4.7725754181631884E-3</c:v>
                  </c:pt>
                  <c:pt idx="12">
                    <c:v>8.2591803198989351E-3</c:v>
                  </c:pt>
                </c:numCache>
              </c:numRef>
            </c:plus>
            <c:minus>
              <c:numRef>
                <c:f>'Donor 3'!$C$13:$C$25</c:f>
                <c:numCache>
                  <c:formatCode>General</c:formatCode>
                  <c:ptCount val="13"/>
                  <c:pt idx="0">
                    <c:v>1.1710597913605918E-2</c:v>
                  </c:pt>
                  <c:pt idx="1">
                    <c:v>5.6268125945471131E-3</c:v>
                  </c:pt>
                  <c:pt idx="2">
                    <c:v>5.0723824751020725E-3</c:v>
                  </c:pt>
                  <c:pt idx="3">
                    <c:v>5.831301715019911E-3</c:v>
                  </c:pt>
                  <c:pt idx="4">
                    <c:v>1.6149178049633174E-3</c:v>
                  </c:pt>
                  <c:pt idx="5">
                    <c:v>2.503651118838384E-3</c:v>
                  </c:pt>
                  <c:pt idx="6">
                    <c:v>5.7721154856104255E-3</c:v>
                  </c:pt>
                  <c:pt idx="7">
                    <c:v>2.3576671635719359E-3</c:v>
                  </c:pt>
                  <c:pt idx="8">
                    <c:v>6.0482038859448204E-3</c:v>
                  </c:pt>
                  <c:pt idx="9">
                    <c:v>4.3777987193363167E-3</c:v>
                  </c:pt>
                  <c:pt idx="10">
                    <c:v>3.7369156653231884E-3</c:v>
                  </c:pt>
                  <c:pt idx="11">
                    <c:v>4.7725754181631884E-3</c:v>
                  </c:pt>
                  <c:pt idx="12">
                    <c:v>8.2591803198989351E-3</c:v>
                  </c:pt>
                </c:numCache>
              </c:numRef>
            </c:minus>
          </c:errBars>
          <c:cat>
            <c:strRef>
              <c:f>'Donor 3'!$A$13:$A$25</c:f>
              <c:strCache>
                <c:ptCount val="13"/>
                <c:pt idx="0">
                  <c:v>Oat β-glucan 28% - 0h</c:v>
                </c:pt>
                <c:pt idx="1">
                  <c:v>Oat β-glucan 28% - 24h</c:v>
                </c:pt>
                <c:pt idx="2">
                  <c:v>Chicory root (75% inulin) - 0h</c:v>
                </c:pt>
                <c:pt idx="3">
                  <c:v>Chicory root (75% inulin)n - 24h</c:v>
                </c:pt>
                <c:pt idx="4">
                  <c:v>XOS 70%- 0h</c:v>
                </c:pt>
                <c:pt idx="5">
                  <c:v>XOS 70%- 24h</c:v>
                </c:pt>
                <c:pt idx="6">
                  <c:v>Inulin 90%  - 0h</c:v>
                </c:pt>
                <c:pt idx="7">
                  <c:v>Inulin 90% - 24h</c:v>
                </c:pt>
                <c:pt idx="8">
                  <c:v>Oat β-glucan 94% - 0h</c:v>
                </c:pt>
                <c:pt idx="9">
                  <c:v>Oat β-glucan 94% - 24h</c:v>
                </c:pt>
                <c:pt idx="10">
                  <c:v>Maltodextrin - 0h</c:v>
                </c:pt>
                <c:pt idx="11">
                  <c:v>Maltodextrin - 24h</c:v>
                </c:pt>
                <c:pt idx="12">
                  <c:v>CONTROL</c:v>
                </c:pt>
              </c:strCache>
            </c:strRef>
          </c:cat>
          <c:val>
            <c:numRef>
              <c:f>'Donor 3'!$B$13:$B$25</c:f>
              <c:numCache>
                <c:formatCode>0.000</c:formatCode>
                <c:ptCount val="13"/>
                <c:pt idx="0">
                  <c:v>0.13756490161837442</c:v>
                </c:pt>
                <c:pt idx="1">
                  <c:v>0.13459317493529155</c:v>
                </c:pt>
                <c:pt idx="2">
                  <c:v>0.12735122295888548</c:v>
                </c:pt>
                <c:pt idx="3">
                  <c:v>0.12147733048409243</c:v>
                </c:pt>
                <c:pt idx="4">
                  <c:v>0.11979794663128397</c:v>
                </c:pt>
                <c:pt idx="5">
                  <c:v>0.13882111455773383</c:v>
                </c:pt>
                <c:pt idx="6">
                  <c:v>0.13810107355110526</c:v>
                </c:pt>
                <c:pt idx="7">
                  <c:v>0.14089913479995922</c:v>
                </c:pt>
                <c:pt idx="8">
                  <c:v>0.13875674243467742</c:v>
                </c:pt>
                <c:pt idx="9">
                  <c:v>0.12701781289266709</c:v>
                </c:pt>
                <c:pt idx="10">
                  <c:v>0.12031201621463948</c:v>
                </c:pt>
                <c:pt idx="11">
                  <c:v>0.13604231793298882</c:v>
                </c:pt>
                <c:pt idx="12">
                  <c:v>0.12690579491565118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51C-4BD4-AA90-F7AABB5A6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"/>
        <c:axId val="374550344"/>
        <c:axId val="374550672"/>
      </c:barChart>
      <c:catAx>
        <c:axId val="37455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4550672"/>
        <c:crosses val="autoZero"/>
        <c:auto val="1"/>
        <c:lblAlgn val="ctr"/>
        <c:lblOffset val="100"/>
        <c:noMultiLvlLbl val="0"/>
      </c:catAx>
      <c:valAx>
        <c:axId val="374550672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OD/100'000c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4550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264795</xdr:colOff>
      <xdr:row>9</xdr:row>
      <xdr:rowOff>173355</xdr:rowOff>
    </xdr:from>
    <xdr:to>
      <xdr:col>11</xdr:col>
      <xdr:colOff>607995</xdr:colOff>
      <xdr:row>27</xdr:row>
      <xdr:rowOff>121515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1B7ED-181F-434B-88C8-AD3C6079B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0.81053</cdr:x>
      <cdr:y>0.23225</cdr:y>
    </cdr:from>
    <cdr:to>
      <cdr:x>0.8726</cdr:x>
      <cdr:y>0.23225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B1D746D-DB29-4FA8-8E4E-07C5ACE72BC3}"/>
            </a:ext>
          </a:extLst>
        </cdr:cNvPr>
        <cdr:cNvCxnSpPr/>
      </cdr:nvCxnSpPr>
      <cdr:spPr>
        <a:xfrm xmlns:a="http://schemas.openxmlformats.org/drawingml/2006/main">
          <a:off x="4230968" y="752480"/>
          <a:ext cx="32400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0.68013</cdr:x>
      <cdr:y>0.19192</cdr:y>
    </cdr:from>
    <cdr:to>
      <cdr:x>0.74219</cdr:x>
      <cdr:y>0.19192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804231B-7EFF-4BCC-BDAE-26786F49B437}"/>
            </a:ext>
          </a:extLst>
        </cdr:cNvPr>
        <cdr:cNvCxnSpPr/>
      </cdr:nvCxnSpPr>
      <cdr:spPr>
        <a:xfrm xmlns:a="http://schemas.openxmlformats.org/drawingml/2006/main">
          <a:off x="3550282" y="621822"/>
          <a:ext cx="32395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0.81899</cdr:x>
      <cdr:y>0.1459</cdr:y>
    </cdr:from>
    <cdr:to>
      <cdr:x>0.86017</cdr:x>
      <cdr:y>0.23964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B832647-8BDB-4F40-B5E6-A09DDD9D2279}"/>
            </a:ext>
          </a:extLst>
        </cdr:cNvPr>
        <cdr:cNvSpPr txBox="1"/>
      </cdr:nvSpPr>
      <cdr:spPr>
        <a:xfrm xmlns:a="http://schemas.openxmlformats.org/drawingml/2006/main">
          <a:off x="4275137" y="367669"/>
          <a:ext cx="214948" cy="236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600">
              <a:effectLst/>
              <a:latin typeface="+mn-lt"/>
              <a:ea typeface="+mn-ea"/>
              <a:cs typeface="+mn-cs"/>
            </a:rPr>
            <a:t>*</a:t>
          </a:r>
          <a:endParaRPr lang="de-CH" sz="1100">
            <a:effectLst/>
          </a:endParaRPr>
        </a:p>
      </cdr:txBody>
    </cdr:sp>
  </cdr:relSizeAnchor>
  <cdr:relSizeAnchor xmlns:cdr="http://schemas.openxmlformats.org/drawingml/2006/chartDrawing">
    <cdr:from>
      <cdr:x>0.68706</cdr:x>
      <cdr:y>0.10315</cdr:y>
    </cdr:from>
    <cdr:to>
      <cdr:x>0.78956</cdr:x>
      <cdr:y>0.18479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63080CC-E053-4722-8AA3-1882FC6C7B16}"/>
            </a:ext>
          </a:extLst>
        </cdr:cNvPr>
        <cdr:cNvSpPr txBox="1"/>
      </cdr:nvSpPr>
      <cdr:spPr>
        <a:xfrm xmlns:a="http://schemas.openxmlformats.org/drawingml/2006/main">
          <a:off x="3586457" y="334205"/>
          <a:ext cx="535050" cy="264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600"/>
            <a:t>*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263898</xdr:colOff>
      <xdr:row>11</xdr:row>
      <xdr:rowOff>10645</xdr:rowOff>
    </xdr:from>
    <xdr:to>
      <xdr:col>11</xdr:col>
      <xdr:colOff>607098</xdr:colOff>
      <xdr:row>29</xdr:row>
      <xdr:rowOff>23351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23F88F-7C54-4C72-85B6-37BF2CD07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0.43451</cdr:x>
      <cdr:y>0.25414</cdr:y>
    </cdr:from>
    <cdr:to>
      <cdr:x>0.49658</cdr:x>
      <cdr:y>0.25414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B1D746D-DB29-4FA8-8E4E-07C5ACE72BC3}"/>
            </a:ext>
          </a:extLst>
        </cdr:cNvPr>
        <cdr:cNvCxnSpPr/>
      </cdr:nvCxnSpPr>
      <cdr:spPr>
        <a:xfrm xmlns:a="http://schemas.openxmlformats.org/drawingml/2006/main">
          <a:off x="2268162" y="627681"/>
          <a:ext cx="324006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0.44233</cdr:x>
      <cdr:y>0.15798</cdr:y>
    </cdr:from>
    <cdr:to>
      <cdr:x>0.51137</cdr:x>
      <cdr:y>0.24364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B832647-8BDB-4F40-B5E6-A09DDD9D2279}"/>
            </a:ext>
          </a:extLst>
        </cdr:cNvPr>
        <cdr:cNvSpPr txBox="1"/>
      </cdr:nvSpPr>
      <cdr:spPr>
        <a:xfrm xmlns:a="http://schemas.openxmlformats.org/drawingml/2006/main">
          <a:off x="2308973" y="365125"/>
          <a:ext cx="360378" cy="197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600"/>
            <a:t>*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241935</xdr:colOff>
      <xdr:row>10</xdr:row>
      <xdr:rowOff>173355</xdr:rowOff>
    </xdr:from>
    <xdr:to>
      <xdr:col>11</xdr:col>
      <xdr:colOff>603885</xdr:colOff>
      <xdr:row>28</xdr:row>
      <xdr:rowOff>121515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0C14F6-793E-4C4F-85C3-4D92B9873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0.42547</cdr:x>
      <cdr:y>0.24237</cdr:y>
    </cdr:from>
    <cdr:to>
      <cdr:x>0.48754</cdr:x>
      <cdr:y>0.24237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B1D746D-DB29-4FA8-8E4E-07C5ACE72BC3}"/>
            </a:ext>
          </a:extLst>
        </cdr:cNvPr>
        <cdr:cNvCxnSpPr/>
      </cdr:nvCxnSpPr>
      <cdr:spPr>
        <a:xfrm xmlns:a="http://schemas.openxmlformats.org/drawingml/2006/main">
          <a:off x="2228931" y="785263"/>
          <a:ext cx="325169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0.41372</cdr:x>
      <cdr:y>0.15704</cdr:y>
    </cdr:from>
    <cdr:to>
      <cdr:x>0.51621</cdr:x>
      <cdr:y>0.23868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B832647-8BDB-4F40-B5E6-A09DDD9D2279}"/>
            </a:ext>
          </a:extLst>
        </cdr:cNvPr>
        <cdr:cNvSpPr txBox="1"/>
      </cdr:nvSpPr>
      <cdr:spPr>
        <a:xfrm xmlns:a="http://schemas.openxmlformats.org/drawingml/2006/main">
          <a:off x="2167385" y="377252"/>
          <a:ext cx="536920" cy="196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600"/>
            <a:t>***</a:t>
          </a:r>
        </a:p>
      </cdr:txBody>
    </cdr:sp>
  </cdr:relSizeAnchor>
  <cdr:relSizeAnchor xmlns:cdr="http://schemas.openxmlformats.org/drawingml/2006/chartDrawing">
    <cdr:from>
      <cdr:x>0.81334</cdr:x>
      <cdr:y>0.24156</cdr:y>
    </cdr:from>
    <cdr:to>
      <cdr:x>0.87541</cdr:x>
      <cdr:y>0.24156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95E9AA9C-5851-487F-BFBA-E926F3C40893}"/>
            </a:ext>
          </a:extLst>
        </cdr:cNvPr>
        <cdr:cNvCxnSpPr/>
      </cdr:nvCxnSpPr>
      <cdr:spPr>
        <a:xfrm xmlns:a="http://schemas.openxmlformats.org/drawingml/2006/main">
          <a:off x="4260909" y="782652"/>
          <a:ext cx="325169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0.81552</cdr:x>
      <cdr:y>0.14225</cdr:y>
    </cdr:from>
    <cdr:to>
      <cdr:x>0.91801</cdr:x>
      <cdr:y>0.22389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B238FC5-BB5C-4D20-AA9B-BF29F4E24822}"/>
            </a:ext>
          </a:extLst>
        </cdr:cNvPr>
        <cdr:cNvSpPr txBox="1"/>
      </cdr:nvSpPr>
      <cdr:spPr>
        <a:xfrm xmlns:a="http://schemas.openxmlformats.org/drawingml/2006/main">
          <a:off x="4272305" y="341718"/>
          <a:ext cx="536920" cy="196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600"/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P11" sqref="P11"/>
    </sheetView>
  </sheetViews>
  <sheetFormatPr defaultRowHeight="14.4" x14ac:dyDescent="0.3"/>
  <cols>
    <col min="1" max="1" width="28" customWidth="1"/>
    <col min="14" max="14" width="26.88671875" bestFit="1" customWidth="1"/>
    <col min="15" max="15" width="10.5546875" bestFit="1" customWidth="1"/>
  </cols>
  <sheetData>
    <row r="1" spans="1:15" x14ac:dyDescent="0.3">
      <c r="A1" t="s">
        <v>7</v>
      </c>
    </row>
    <row r="3" spans="1:15" x14ac:dyDescent="0.3"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</row>
    <row r="4" spans="1:15" x14ac:dyDescent="0.3">
      <c r="A4" s="2" t="s">
        <v>0</v>
      </c>
      <c r="B4" s="5">
        <v>0.13617384304817545</v>
      </c>
      <c r="C4" s="5">
        <v>0.1409355883827918</v>
      </c>
      <c r="D4" s="5">
        <v>0.14228188121411264</v>
      </c>
      <c r="E4" s="5">
        <v>0.15471729093240419</v>
      </c>
      <c r="F4" s="5">
        <v>0.15091397522603023</v>
      </c>
      <c r="G4" s="5">
        <v>0.1524223769258494</v>
      </c>
      <c r="H4" s="5">
        <v>0.1455159423401618</v>
      </c>
      <c r="I4" s="5">
        <v>0.14984258519475652</v>
      </c>
      <c r="J4" s="5">
        <v>0.1442604816168114</v>
      </c>
      <c r="K4" s="5"/>
    </row>
    <row r="5" spans="1:15" x14ac:dyDescent="0.3">
      <c r="A5" s="2" t="s">
        <v>1</v>
      </c>
      <c r="B5" s="5">
        <v>0.14254757155006614</v>
      </c>
      <c r="C5" s="5">
        <v>0.14244508314952659</v>
      </c>
      <c r="D5" s="5">
        <v>0.14616398348695628</v>
      </c>
      <c r="E5" s="5">
        <v>0.15037726634212489</v>
      </c>
      <c r="F5" s="5">
        <v>0.15212745209314441</v>
      </c>
      <c r="G5" s="5">
        <v>0.16054515582437662</v>
      </c>
      <c r="H5" s="5">
        <v>0.15127992616256908</v>
      </c>
      <c r="I5" s="5">
        <v>0.15327848578419745</v>
      </c>
      <c r="J5" s="5">
        <v>0.15110620767732161</v>
      </c>
      <c r="K5" s="5"/>
    </row>
    <row r="6" spans="1:15" x14ac:dyDescent="0.3">
      <c r="A6" s="2" t="s">
        <v>2</v>
      </c>
      <c r="B6" s="5">
        <v>0.13916939508174175</v>
      </c>
      <c r="C6" s="5">
        <v>0.15380179684374765</v>
      </c>
      <c r="D6" s="5">
        <v>0.14972148880391473</v>
      </c>
      <c r="E6" s="5">
        <v>0.15272768785763113</v>
      </c>
      <c r="F6" s="5">
        <v>0.16058764431207478</v>
      </c>
      <c r="G6" s="5">
        <v>0.15532950217212421</v>
      </c>
      <c r="H6" s="5">
        <v>0.15570664243871124</v>
      </c>
      <c r="I6" s="5">
        <v>0.15470116294881725</v>
      </c>
      <c r="J6" s="5">
        <v>0.15638541556036339</v>
      </c>
      <c r="K6" s="5"/>
    </row>
    <row r="7" spans="1:15" x14ac:dyDescent="0.3">
      <c r="A7" s="3" t="s">
        <v>3</v>
      </c>
      <c r="B7" s="5">
        <v>0.14234940007421765</v>
      </c>
      <c r="C7" s="5">
        <v>0.15275133372722702</v>
      </c>
      <c r="D7" s="5">
        <v>0.15198960718679544</v>
      </c>
      <c r="E7" s="5">
        <v>0.1641473349018667</v>
      </c>
      <c r="F7" s="5">
        <v>0.16217565570069023</v>
      </c>
      <c r="G7" s="5">
        <v>0.15479127186071454</v>
      </c>
      <c r="H7" s="5">
        <v>0.17122441493588375</v>
      </c>
      <c r="I7" s="5">
        <v>0.16562667302766543</v>
      </c>
      <c r="J7" s="5">
        <v>0.17204450532988438</v>
      </c>
      <c r="K7" s="5"/>
    </row>
    <row r="8" spans="1:15" x14ac:dyDescent="0.3">
      <c r="A8" s="3" t="s">
        <v>4</v>
      </c>
      <c r="B8" s="5">
        <v>0.14770494809654386</v>
      </c>
      <c r="C8" s="5">
        <v>0.14528215307009576</v>
      </c>
      <c r="D8" s="5">
        <v>0.15754429310925308</v>
      </c>
      <c r="E8" s="5">
        <v>0.14538671536068543</v>
      </c>
      <c r="F8" s="5">
        <v>0.14738793070642636</v>
      </c>
      <c r="G8" s="5">
        <v>0.14561997783421862</v>
      </c>
      <c r="H8" s="5">
        <v>0.15282152206555652</v>
      </c>
      <c r="I8" s="5">
        <v>0.15268509518244669</v>
      </c>
      <c r="J8" s="5">
        <v>0.14827756745578458</v>
      </c>
      <c r="K8" s="5"/>
    </row>
    <row r="9" spans="1:15" x14ac:dyDescent="0.3">
      <c r="A9" s="3" t="s">
        <v>5</v>
      </c>
      <c r="B9" s="5">
        <v>0.14793692032909717</v>
      </c>
      <c r="C9" s="5">
        <v>0.15329354934018516</v>
      </c>
      <c r="D9" s="5">
        <v>0.15291656729934425</v>
      </c>
      <c r="E9" s="5">
        <v>0.1561484134177995</v>
      </c>
      <c r="F9" s="5">
        <v>0.15878210553429498</v>
      </c>
      <c r="G9" s="5">
        <v>0.17407625522263309</v>
      </c>
      <c r="H9" s="5">
        <v>0.15166943621077589</v>
      </c>
      <c r="I9" s="5">
        <v>0.14385180907474851</v>
      </c>
      <c r="J9" s="5">
        <v>0.146434795161487</v>
      </c>
      <c r="K9" s="5"/>
    </row>
    <row r="11" spans="1:15" x14ac:dyDescent="0.3">
      <c r="B11" t="s">
        <v>8</v>
      </c>
      <c r="C11" t="s">
        <v>22</v>
      </c>
      <c r="N11" s="1" t="s">
        <v>11</v>
      </c>
    </row>
    <row r="12" spans="1:15" x14ac:dyDescent="0.3">
      <c r="A12" s="6" t="s">
        <v>12</v>
      </c>
      <c r="B12" s="4">
        <f>AVERAGE(B6:D6)</f>
        <v>0.14756422690980137</v>
      </c>
      <c r="C12" s="4">
        <f>STDEV(B6:D6)</f>
        <v>7.5509687783113918E-3</v>
      </c>
      <c r="N12" s="6" t="s">
        <v>12</v>
      </c>
      <c r="O12" s="7"/>
    </row>
    <row r="13" spans="1:15" x14ac:dyDescent="0.3">
      <c r="A13" t="s">
        <v>13</v>
      </c>
      <c r="B13" s="4">
        <f>AVERAGE(B7:D7)</f>
        <v>0.14903011366274668</v>
      </c>
      <c r="C13" s="4">
        <f t="shared" ref="C13:C15" si="0">STDEV(B7:D7)</f>
        <v>5.7981900080600179E-3</v>
      </c>
      <c r="N13" t="s">
        <v>13</v>
      </c>
      <c r="O13" s="7">
        <f>TTEST(B7:D7,B6:D6,2,2)</f>
        <v>0.8028903457963239</v>
      </c>
    </row>
    <row r="14" spans="1:15" x14ac:dyDescent="0.3">
      <c r="A14" t="s">
        <v>14</v>
      </c>
      <c r="B14" s="4">
        <f>AVERAGE(B8:D8)</f>
        <v>0.15017713142529757</v>
      </c>
      <c r="C14" s="4">
        <f t="shared" si="0"/>
        <v>6.4941348456281764E-3</v>
      </c>
      <c r="N14" t="s">
        <v>14</v>
      </c>
      <c r="O14" s="7"/>
    </row>
    <row r="15" spans="1:15" x14ac:dyDescent="0.3">
      <c r="A15" t="s">
        <v>15</v>
      </c>
      <c r="B15" s="4">
        <f>AVERAGE(B9:D9)</f>
        <v>0.15138234565620887</v>
      </c>
      <c r="C15" s="4">
        <f t="shared" si="0"/>
        <v>2.9897735078607836E-3</v>
      </c>
      <c r="N15" t="s">
        <v>15</v>
      </c>
      <c r="O15" s="7">
        <f>TTEST(B9:D9,B8:D8,2,2)</f>
        <v>0.78481541356410101</v>
      </c>
    </row>
    <row r="16" spans="1:15" x14ac:dyDescent="0.3">
      <c r="A16" t="s">
        <v>16</v>
      </c>
      <c r="B16" s="4">
        <f>AVERAGE(E4:G4)</f>
        <v>0.15268454769476125</v>
      </c>
      <c r="C16" s="4">
        <f>STDEV(E4:G4)</f>
        <v>1.9151638897602467E-3</v>
      </c>
      <c r="N16" t="s">
        <v>16</v>
      </c>
      <c r="O16" s="7"/>
    </row>
    <row r="17" spans="1:15" x14ac:dyDescent="0.3">
      <c r="A17" t="s">
        <v>17</v>
      </c>
      <c r="B17" s="4">
        <f t="shared" ref="B17:B20" si="1">AVERAGE(E5:G5)</f>
        <v>0.15434995808654864</v>
      </c>
      <c r="C17" s="4">
        <f t="shared" ref="C17:C21" si="2">STDEV(E5:G5)</f>
        <v>5.4360963750525624E-3</v>
      </c>
      <c r="N17" t="s">
        <v>17</v>
      </c>
      <c r="O17" s="7">
        <f>TTEST(E5:G5,E4:G4,2,2)</f>
        <v>0.64301921280083474</v>
      </c>
    </row>
    <row r="18" spans="1:15" x14ac:dyDescent="0.3">
      <c r="A18" t="s">
        <v>18</v>
      </c>
      <c r="B18" s="4">
        <f t="shared" si="1"/>
        <v>0.15621494478061004</v>
      </c>
      <c r="C18" s="4">
        <f t="shared" si="2"/>
        <v>4.0040898249326584E-3</v>
      </c>
      <c r="N18" t="s">
        <v>18</v>
      </c>
      <c r="O18" s="7"/>
    </row>
    <row r="19" spans="1:15" x14ac:dyDescent="0.3">
      <c r="A19" t="s">
        <v>19</v>
      </c>
      <c r="B19" s="4">
        <f t="shared" si="1"/>
        <v>0.16037142082109049</v>
      </c>
      <c r="C19" s="4">
        <f t="shared" si="2"/>
        <v>4.9320813591298947E-3</v>
      </c>
      <c r="N19" t="s">
        <v>19</v>
      </c>
      <c r="O19" s="7">
        <f>TTEST(E7:G7,E6:G6,2,2)</f>
        <v>0.32043383445783669</v>
      </c>
    </row>
    <row r="20" spans="1:15" x14ac:dyDescent="0.3">
      <c r="A20" t="s">
        <v>20</v>
      </c>
      <c r="B20" s="4">
        <f t="shared" si="1"/>
        <v>0.14613154130044348</v>
      </c>
      <c r="C20" s="4">
        <f t="shared" si="2"/>
        <v>1.0942982226016999E-3</v>
      </c>
      <c r="N20" t="s">
        <v>20</v>
      </c>
      <c r="O20" s="8"/>
    </row>
    <row r="21" spans="1:15" x14ac:dyDescent="0.3">
      <c r="A21" t="s">
        <v>21</v>
      </c>
      <c r="B21" s="4">
        <f>AVERAGE(E9:G9)</f>
        <v>0.16300225805824251</v>
      </c>
      <c r="C21" s="4">
        <f t="shared" si="2"/>
        <v>9.6803483118542977E-3</v>
      </c>
      <c r="N21" t="s">
        <v>21</v>
      </c>
      <c r="O21" s="7">
        <f>TTEST(E9:G9,E8:G8,2,2)</f>
        <v>3.9962479929045114E-2</v>
      </c>
    </row>
    <row r="22" spans="1:15" x14ac:dyDescent="0.3">
      <c r="A22" t="s">
        <v>9</v>
      </c>
      <c r="B22" s="4">
        <f>AVERAGE(H4:J4)</f>
        <v>0.14653966971724322</v>
      </c>
      <c r="C22" s="4">
        <f>STDEV(H4:J4)</f>
        <v>2.9284779998604133E-3</v>
      </c>
      <c r="N22" t="s">
        <v>9</v>
      </c>
      <c r="O22" s="7"/>
    </row>
    <row r="23" spans="1:15" x14ac:dyDescent="0.3">
      <c r="A23" t="s">
        <v>10</v>
      </c>
      <c r="B23" s="4">
        <f>AVERAGE(H5:J5)</f>
        <v>0.1518882065413627</v>
      </c>
      <c r="C23" s="4">
        <f>STDEV(H5:J5)</f>
        <v>1.2071461418660199E-3</v>
      </c>
      <c r="N23" t="s">
        <v>10</v>
      </c>
      <c r="O23" s="7">
        <f>TTEST(H5:J5,H4:J4,2,2)</f>
        <v>4.3042388604357294E-2</v>
      </c>
    </row>
    <row r="24" spans="1:15" x14ac:dyDescent="0.3">
      <c r="A24" t="s">
        <v>6</v>
      </c>
      <c r="B24" s="4">
        <f>AVERAGE(H8:J9)</f>
        <v>0.14929003752513317</v>
      </c>
      <c r="C24" s="4">
        <f>STDEV(H8:J9)</f>
        <v>3.6989504169704745E-3</v>
      </c>
    </row>
  </sheetData>
  <conditionalFormatting sqref="O13">
    <cfRule type="cellIs" dxfId="53" priority="19" operator="lessThan">
      <formula>0.001</formula>
    </cfRule>
    <cfRule type="cellIs" dxfId="52" priority="20" operator="between">
      <formula>0.01</formula>
      <formula>0.001</formula>
    </cfRule>
    <cfRule type="cellIs" dxfId="51" priority="21" operator="lessThan">
      <formula>0.05</formula>
    </cfRule>
  </conditionalFormatting>
  <conditionalFormatting sqref="O15">
    <cfRule type="cellIs" dxfId="50" priority="16" operator="lessThan">
      <formula>0.001</formula>
    </cfRule>
    <cfRule type="cellIs" dxfId="49" priority="17" operator="between">
      <formula>0.01</formula>
      <formula>0.001</formula>
    </cfRule>
    <cfRule type="cellIs" dxfId="48" priority="18" operator="lessThan">
      <formula>0.05</formula>
    </cfRule>
  </conditionalFormatting>
  <conditionalFormatting sqref="O17">
    <cfRule type="cellIs" dxfId="47" priority="13" operator="lessThan">
      <formula>0.001</formula>
    </cfRule>
    <cfRule type="cellIs" dxfId="46" priority="14" operator="between">
      <formula>0.01</formula>
      <formula>0.001</formula>
    </cfRule>
    <cfRule type="cellIs" dxfId="45" priority="15" operator="lessThan">
      <formula>0.05</formula>
    </cfRule>
  </conditionalFormatting>
  <conditionalFormatting sqref="O19">
    <cfRule type="cellIs" dxfId="44" priority="10" operator="lessThan">
      <formula>0.001</formula>
    </cfRule>
    <cfRule type="cellIs" dxfId="43" priority="11" operator="between">
      <formula>0.01</formula>
      <formula>0.001</formula>
    </cfRule>
    <cfRule type="cellIs" dxfId="42" priority="12" operator="lessThan">
      <formula>0.05</formula>
    </cfRule>
  </conditionalFormatting>
  <conditionalFormatting sqref="O21">
    <cfRule type="cellIs" dxfId="41" priority="7" operator="lessThan">
      <formula>0.001</formula>
    </cfRule>
    <cfRule type="cellIs" dxfId="40" priority="8" operator="between">
      <formula>0.01</formula>
      <formula>0.001</formula>
    </cfRule>
    <cfRule type="cellIs" dxfId="39" priority="9" operator="lessThan">
      <formula>0.05</formula>
    </cfRule>
  </conditionalFormatting>
  <conditionalFormatting sqref="O23">
    <cfRule type="cellIs" dxfId="38" priority="4" operator="lessThan">
      <formula>0.001</formula>
    </cfRule>
    <cfRule type="cellIs" dxfId="37" priority="5" operator="between">
      <formula>0.01</formula>
      <formula>0.001</formula>
    </cfRule>
    <cfRule type="cellIs" dxfId="36" priority="6" operator="lessThan">
      <formula>0.05</formula>
    </cfRule>
  </conditionalFormatting>
  <pageMargins left="0.7" right="0.7" top="0.75" bottom="0.75" header="0.3" footer="0.3"/>
  <pageSetup paperSize="9" orientation="portrait" r:id="rId1"/>
  <headerFooter>
    <oddHeader>&amp;R&amp;"Calibri"&amp;10 For Internal Use Only&amp;1#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4" zoomScale="85" zoomScaleNormal="85" workbookViewId="0">
      <selection activeCell="N14" sqref="N14:N25"/>
    </sheetView>
  </sheetViews>
  <sheetFormatPr defaultRowHeight="14.4" x14ac:dyDescent="0.3"/>
  <cols>
    <col min="1" max="1" width="28.77734375" customWidth="1"/>
    <col min="14" max="14" width="28.109375" bestFit="1" customWidth="1"/>
    <col min="15" max="15" width="10.109375" customWidth="1"/>
  </cols>
  <sheetData>
    <row r="1" spans="1:15" x14ac:dyDescent="0.3">
      <c r="A1" t="s">
        <v>7</v>
      </c>
    </row>
    <row r="3" spans="1:15" x14ac:dyDescent="0.3"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</row>
    <row r="4" spans="1:15" x14ac:dyDescent="0.3">
      <c r="A4" s="2" t="s">
        <v>0</v>
      </c>
      <c r="B4" s="5">
        <v>0.13572586849251642</v>
      </c>
      <c r="C4" s="5">
        <v>0.13259883074942108</v>
      </c>
      <c r="D4" s="5">
        <v>0.13605408092305504</v>
      </c>
      <c r="E4" s="5">
        <v>0.13885885851023846</v>
      </c>
      <c r="F4" s="5">
        <v>0.13196006260249513</v>
      </c>
      <c r="G4" s="5">
        <v>0.12948435122158386</v>
      </c>
      <c r="H4" s="5">
        <v>0.1361506702202874</v>
      </c>
      <c r="I4" s="5">
        <v>0.14586648262092888</v>
      </c>
      <c r="J4" s="5">
        <v>0.13829646294619563</v>
      </c>
      <c r="K4" s="5"/>
    </row>
    <row r="5" spans="1:15" x14ac:dyDescent="0.3">
      <c r="A5" s="2" t="s">
        <v>1</v>
      </c>
      <c r="B5" s="5">
        <v>0.16013824859118411</v>
      </c>
      <c r="C5" s="5">
        <v>0.1527766666871791</v>
      </c>
      <c r="D5" s="5">
        <v>0.16240036529704438</v>
      </c>
      <c r="E5" s="5">
        <v>0.1436623176527507</v>
      </c>
      <c r="F5" s="5">
        <v>0.14184279576713477</v>
      </c>
      <c r="G5" s="5">
        <v>0.1440716822735085</v>
      </c>
      <c r="H5" s="5">
        <v>0.14731325213430552</v>
      </c>
      <c r="I5" s="5">
        <v>0.13341853461441033</v>
      </c>
      <c r="J5" s="5">
        <v>0.14661238658356096</v>
      </c>
      <c r="K5" s="5"/>
    </row>
    <row r="6" spans="1:15" x14ac:dyDescent="0.3">
      <c r="A6" s="2" t="s">
        <v>2</v>
      </c>
      <c r="B6" s="5">
        <v>0.14478774707660505</v>
      </c>
      <c r="C6" s="5">
        <v>0.14711002857509131</v>
      </c>
      <c r="D6" s="5">
        <v>0.1532051103454467</v>
      </c>
      <c r="E6" s="5">
        <v>0.14763937917504102</v>
      </c>
      <c r="F6" s="5">
        <v>0.16093244069360971</v>
      </c>
      <c r="G6" s="5">
        <v>0.17736521684255144</v>
      </c>
      <c r="H6" s="5">
        <v>0.17351117692446211</v>
      </c>
      <c r="I6" s="5">
        <v>0.15081351062617335</v>
      </c>
      <c r="J6" s="5">
        <v>0.14660195932524378</v>
      </c>
      <c r="K6" s="5"/>
    </row>
    <row r="7" spans="1:15" x14ac:dyDescent="0.3">
      <c r="A7" s="3" t="s">
        <v>3</v>
      </c>
      <c r="B7" s="5">
        <v>0.14293481326841848</v>
      </c>
      <c r="C7" s="5">
        <v>0.14537342833211067</v>
      </c>
      <c r="D7" s="5">
        <v>0.14380685982282695</v>
      </c>
      <c r="E7" s="5">
        <v>0.15216754588713266</v>
      </c>
      <c r="F7" s="5">
        <v>0.15570125291001338</v>
      </c>
      <c r="G7" s="5">
        <v>0.17377251031193025</v>
      </c>
      <c r="H7" s="5">
        <v>0.17746974579192185</v>
      </c>
      <c r="I7" s="5">
        <v>0.1775092245548896</v>
      </c>
      <c r="J7" s="5">
        <v>0.16012830507233577</v>
      </c>
      <c r="K7" s="5"/>
    </row>
    <row r="8" spans="1:15" x14ac:dyDescent="0.3">
      <c r="A8" s="3" t="s">
        <v>4</v>
      </c>
      <c r="B8" s="5">
        <v>0.12564448369993569</v>
      </c>
      <c r="C8" s="5">
        <v>0.13705009775998281</v>
      </c>
      <c r="D8" s="5">
        <v>0.14934813239940095</v>
      </c>
      <c r="E8" s="5">
        <v>0.14361932658825641</v>
      </c>
      <c r="F8" s="5">
        <v>0.14596847066798257</v>
      </c>
      <c r="G8" s="5">
        <v>0.1732875237329424</v>
      </c>
      <c r="H8" s="5">
        <v>0.16395520472147668</v>
      </c>
      <c r="I8" s="5">
        <v>0.15728778201982441</v>
      </c>
      <c r="J8" s="5">
        <v>0.14474120220027833</v>
      </c>
      <c r="K8" s="5"/>
    </row>
    <row r="9" spans="1:15" x14ac:dyDescent="0.3">
      <c r="A9" s="3" t="s">
        <v>5</v>
      </c>
      <c r="B9" s="5">
        <v>0.12991760901581689</v>
      </c>
      <c r="C9" s="5">
        <v>0.13565722829328114</v>
      </c>
      <c r="D9" s="5">
        <v>0.12486781704125811</v>
      </c>
      <c r="E9" s="5">
        <v>0.14077517760133723</v>
      </c>
      <c r="F9" s="5">
        <v>0.13918928243795245</v>
      </c>
      <c r="G9" s="5">
        <v>0.13662778907728432</v>
      </c>
      <c r="H9" s="5">
        <v>0.13540445486518168</v>
      </c>
      <c r="I9" s="5">
        <v>0.12885743825951526</v>
      </c>
      <c r="J9" s="5">
        <v>0.12622310703822096</v>
      </c>
      <c r="K9" s="5"/>
    </row>
    <row r="12" spans="1:15" x14ac:dyDescent="0.3">
      <c r="B12" t="s">
        <v>8</v>
      </c>
      <c r="C12" t="s">
        <v>22</v>
      </c>
      <c r="N12" s="1" t="s">
        <v>11</v>
      </c>
      <c r="O12" s="6"/>
    </row>
    <row r="13" spans="1:15" x14ac:dyDescent="0.3">
      <c r="A13" s="6" t="s">
        <v>12</v>
      </c>
      <c r="B13" s="4">
        <f>AVERAGE(B6:D6)</f>
        <v>0.14836762866571437</v>
      </c>
      <c r="C13" s="4">
        <f>STDEV(B6:D6)</f>
        <v>4.3473175166834181E-3</v>
      </c>
      <c r="N13" s="6"/>
      <c r="O13" s="7"/>
    </row>
    <row r="14" spans="1:15" x14ac:dyDescent="0.3">
      <c r="A14" t="s">
        <v>13</v>
      </c>
      <c r="B14" s="4">
        <f>AVERAGE(B7:D7)</f>
        <v>0.1440383671411187</v>
      </c>
      <c r="C14" s="4">
        <f t="shared" ref="C14:C16" si="0">STDEV(B7:D7)</f>
        <v>1.2356810211513324E-3</v>
      </c>
      <c r="N14" s="6" t="s">
        <v>12</v>
      </c>
      <c r="O14" s="7">
        <f>TTEST(B7:D7,B6:D6,2,2)</f>
        <v>0.17242697650629671</v>
      </c>
    </row>
    <row r="15" spans="1:15" x14ac:dyDescent="0.3">
      <c r="A15" t="s">
        <v>14</v>
      </c>
      <c r="B15" s="4">
        <f>AVERAGE(B8:D8)</f>
        <v>0.13734757128643982</v>
      </c>
      <c r="C15" s="4">
        <f t="shared" si="0"/>
        <v>1.1854623920273571E-2</v>
      </c>
      <c r="N15" t="s">
        <v>13</v>
      </c>
      <c r="O15" s="7"/>
    </row>
    <row r="16" spans="1:15" x14ac:dyDescent="0.3">
      <c r="A16" t="s">
        <v>15</v>
      </c>
      <c r="B16" s="4">
        <f>AVERAGE(B9:D9)</f>
        <v>0.13014755145011872</v>
      </c>
      <c r="C16" s="4">
        <f t="shared" si="0"/>
        <v>5.3983797507807614E-3</v>
      </c>
      <c r="N16" t="s">
        <v>14</v>
      </c>
      <c r="O16" s="7">
        <f>TTEST(B9:D9,B8:D8,2,2)</f>
        <v>0.3925893236889671</v>
      </c>
    </row>
    <row r="17" spans="1:15" x14ac:dyDescent="0.3">
      <c r="A17" t="s">
        <v>16</v>
      </c>
      <c r="B17" s="4">
        <f>AVERAGE(E4:G4)</f>
        <v>0.13343442411143916</v>
      </c>
      <c r="C17" s="4">
        <f>STDEV(E4:G4)</f>
        <v>4.8580503415003176E-3</v>
      </c>
      <c r="N17" t="s">
        <v>15</v>
      </c>
      <c r="O17" s="7"/>
    </row>
    <row r="18" spans="1:15" x14ac:dyDescent="0.3">
      <c r="A18" t="s">
        <v>17</v>
      </c>
      <c r="B18" s="4">
        <f t="shared" ref="B18:B21" si="1">AVERAGE(E5:G5)</f>
        <v>0.14319226523113135</v>
      </c>
      <c r="C18" s="4">
        <f t="shared" ref="C18:C22" si="2">STDEV(E5:G5)</f>
        <v>1.1864635366821887E-3</v>
      </c>
      <c r="N18" t="s">
        <v>16</v>
      </c>
      <c r="O18" s="7">
        <f>TTEST(E5:G5,E4:G4,2,2)</f>
        <v>2.7794420787750011E-2</v>
      </c>
    </row>
    <row r="19" spans="1:15" x14ac:dyDescent="0.3">
      <c r="A19" t="s">
        <v>18</v>
      </c>
      <c r="B19" s="4">
        <f t="shared" si="1"/>
        <v>0.16197901223706737</v>
      </c>
      <c r="C19" s="4">
        <f t="shared" si="2"/>
        <v>1.48905285418442E-2</v>
      </c>
      <c r="N19" t="s">
        <v>17</v>
      </c>
      <c r="O19" s="7"/>
    </row>
    <row r="20" spans="1:15" x14ac:dyDescent="0.3">
      <c r="A20" t="s">
        <v>19</v>
      </c>
      <c r="B20" s="4">
        <f t="shared" si="1"/>
        <v>0.16054710303635875</v>
      </c>
      <c r="C20" s="4">
        <f>STDEV(E7:G7)</f>
        <v>1.158901719450116E-2</v>
      </c>
      <c r="N20" t="s">
        <v>18</v>
      </c>
      <c r="O20" s="7">
        <f>TTEST(E7:G7,E6:G6,2,2)</f>
        <v>0.9017724655928836</v>
      </c>
    </row>
    <row r="21" spans="1:15" x14ac:dyDescent="0.3">
      <c r="A21" t="s">
        <v>20</v>
      </c>
      <c r="B21" s="4">
        <f t="shared" si="1"/>
        <v>0.15429177366306046</v>
      </c>
      <c r="C21" s="4">
        <f t="shared" si="2"/>
        <v>1.6492680498175333E-2</v>
      </c>
      <c r="N21" t="s">
        <v>19</v>
      </c>
      <c r="O21" s="7"/>
    </row>
    <row r="22" spans="1:15" x14ac:dyDescent="0.3">
      <c r="A22" t="s">
        <v>21</v>
      </c>
      <c r="B22" s="4">
        <f>AVERAGE(E9:G9)</f>
        <v>0.138864083038858</v>
      </c>
      <c r="C22" s="4">
        <f t="shared" si="2"/>
        <v>2.0927312009046922E-3</v>
      </c>
      <c r="N22" t="s">
        <v>20</v>
      </c>
      <c r="O22" s="7">
        <f>TTEST(E9:G9,E8:G8,2,2)</f>
        <v>0.1832626688224564</v>
      </c>
    </row>
    <row r="23" spans="1:15" x14ac:dyDescent="0.3">
      <c r="A23" t="s">
        <v>9</v>
      </c>
      <c r="B23" s="4">
        <f>AVERAGE(H4:J4)</f>
        <v>0.14010453859580399</v>
      </c>
      <c r="C23" s="4">
        <f>STDEV(H4:J4)</f>
        <v>5.1040283910990022E-3</v>
      </c>
      <c r="N23" t="s">
        <v>21</v>
      </c>
      <c r="O23" s="7"/>
    </row>
    <row r="24" spans="1:15" x14ac:dyDescent="0.3">
      <c r="A24" t="s">
        <v>10</v>
      </c>
      <c r="B24" s="4">
        <f t="shared" ref="B24" si="3">AVERAGE(H5:J5)</f>
        <v>0.14244805777742561</v>
      </c>
      <c r="C24" s="4">
        <f>STDEV(H5:J5)</f>
        <v>7.8276445718764645E-3</v>
      </c>
      <c r="N24" t="s">
        <v>9</v>
      </c>
      <c r="O24" s="7">
        <f>TTEST(H5:J5,H4:J4,2,2)</f>
        <v>0.68642123862001936</v>
      </c>
    </row>
    <row r="25" spans="1:15" x14ac:dyDescent="0.3">
      <c r="A25" t="s">
        <v>6</v>
      </c>
      <c r="B25" s="4">
        <f>AVERAGE(H8:J9)</f>
        <v>0.14274486485074955</v>
      </c>
      <c r="C25" s="4">
        <f>STDEV(H8:J9)</f>
        <v>1.539526574847247E-2</v>
      </c>
      <c r="N25" t="s">
        <v>10</v>
      </c>
      <c r="O25" s="7"/>
    </row>
    <row r="26" spans="1:15" x14ac:dyDescent="0.3">
      <c r="N26" s="6"/>
      <c r="O26" s="7"/>
    </row>
  </sheetData>
  <conditionalFormatting sqref="O18">
    <cfRule type="cellIs" dxfId="35" priority="16" operator="lessThan">
      <formula>0.001</formula>
    </cfRule>
    <cfRule type="cellIs" dxfId="34" priority="17" operator="between">
      <formula>0.01</formula>
      <formula>0.001</formula>
    </cfRule>
    <cfRule type="cellIs" dxfId="33" priority="18" operator="lessThan">
      <formula>0.05</formula>
    </cfRule>
  </conditionalFormatting>
  <conditionalFormatting sqref="O14">
    <cfRule type="cellIs" dxfId="32" priority="13" operator="lessThan">
      <formula>0.001</formula>
    </cfRule>
    <cfRule type="cellIs" dxfId="31" priority="14" operator="between">
      <formula>0.01</formula>
      <formula>0.001</formula>
    </cfRule>
    <cfRule type="cellIs" dxfId="30" priority="15" operator="lessThan">
      <formula>0.05</formula>
    </cfRule>
  </conditionalFormatting>
  <conditionalFormatting sqref="O16">
    <cfRule type="cellIs" dxfId="29" priority="10" operator="lessThan">
      <formula>0.001</formula>
    </cfRule>
    <cfRule type="cellIs" dxfId="28" priority="11" operator="between">
      <formula>0.01</formula>
      <formula>0.001</formula>
    </cfRule>
    <cfRule type="cellIs" dxfId="27" priority="12" operator="lessThan">
      <formula>0.05</formula>
    </cfRule>
  </conditionalFormatting>
  <conditionalFormatting sqref="O20">
    <cfRule type="cellIs" dxfId="26" priority="7" operator="lessThan">
      <formula>0.001</formula>
    </cfRule>
    <cfRule type="cellIs" dxfId="25" priority="8" operator="between">
      <formula>0.01</formula>
      <formula>0.001</formula>
    </cfRule>
    <cfRule type="cellIs" dxfId="24" priority="9" operator="lessThan">
      <formula>0.05</formula>
    </cfRule>
  </conditionalFormatting>
  <conditionalFormatting sqref="O22">
    <cfRule type="cellIs" dxfId="23" priority="4" operator="lessThan">
      <formula>0.001</formula>
    </cfRule>
    <cfRule type="cellIs" dxfId="22" priority="5" operator="between">
      <formula>0.01</formula>
      <formula>0.001</formula>
    </cfRule>
    <cfRule type="cellIs" dxfId="21" priority="6" operator="lessThan">
      <formula>0.05</formula>
    </cfRule>
  </conditionalFormatting>
  <conditionalFormatting sqref="O24">
    <cfRule type="cellIs" dxfId="20" priority="1" operator="lessThan">
      <formula>0.001</formula>
    </cfRule>
    <cfRule type="cellIs" dxfId="19" priority="2" operator="between">
      <formula>0.01</formula>
      <formula>0.001</formula>
    </cfRule>
    <cfRule type="cellIs" dxfId="18" priority="3" operator="lessThan">
      <formula>0.05</formula>
    </cfRule>
  </conditionalFormatting>
  <pageMargins left="0.7" right="0.7" top="0.75" bottom="0.75" header="0.3" footer="0.3"/>
  <pageSetup paperSize="9" orientation="portrait" r:id="rId1"/>
  <headerFooter>
    <oddHeader>&amp;R&amp;"Calibri"&amp;10 For Internal Use Only&amp;1#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A13" sqref="A13:A24"/>
    </sheetView>
  </sheetViews>
  <sheetFormatPr defaultRowHeight="14.4" x14ac:dyDescent="0.3"/>
  <cols>
    <col min="1" max="1" width="27.33203125" style="9" customWidth="1"/>
    <col min="2" max="13" width="8.88671875" style="9"/>
    <col min="14" max="14" width="26.88671875" style="9" bestFit="1" customWidth="1"/>
    <col min="15" max="16384" width="8.88671875" style="9"/>
  </cols>
  <sheetData>
    <row r="1" spans="1:15" x14ac:dyDescent="0.3">
      <c r="A1" s="9" t="s">
        <v>7</v>
      </c>
    </row>
    <row r="3" spans="1:15" x14ac:dyDescent="0.3"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</row>
    <row r="4" spans="1:15" x14ac:dyDescent="0.3">
      <c r="A4" s="10" t="s">
        <v>0</v>
      </c>
      <c r="B4" s="12">
        <v>0.11253992096183622</v>
      </c>
      <c r="C4" s="12">
        <v>0.12019624664794873</v>
      </c>
      <c r="D4" s="12">
        <v>0.11988382554890849</v>
      </c>
      <c r="E4" s="12">
        <v>0.12106300757669912</v>
      </c>
      <c r="F4" s="12">
        <v>0.12035187101236419</v>
      </c>
      <c r="G4" s="12">
        <v>0.11797896130478865</v>
      </c>
      <c r="H4" s="12">
        <v>0.11885213132478789</v>
      </c>
      <c r="I4" s="12">
        <v>0.12455850394876959</v>
      </c>
      <c r="J4" s="12">
        <v>0.11752541337036095</v>
      </c>
      <c r="K4" s="12"/>
    </row>
    <row r="5" spans="1:15" x14ac:dyDescent="0.3">
      <c r="A5" s="10" t="s">
        <v>1</v>
      </c>
      <c r="B5" s="12">
        <v>0.13947620858717091</v>
      </c>
      <c r="C5" s="12">
        <v>0.13955417398333711</v>
      </c>
      <c r="D5" s="12">
        <v>0.14114701448704781</v>
      </c>
      <c r="E5" s="12">
        <v>0.13630329488799564</v>
      </c>
      <c r="F5" s="12">
        <v>0.13884969638435865</v>
      </c>
      <c r="G5" s="12">
        <v>0.14131035240084719</v>
      </c>
      <c r="H5" s="12">
        <v>0.14142755400822937</v>
      </c>
      <c r="I5" s="12">
        <v>0.13436306085401134</v>
      </c>
      <c r="J5" s="12">
        <v>0.13233633893672578</v>
      </c>
      <c r="K5" s="12"/>
    </row>
    <row r="6" spans="1:15" x14ac:dyDescent="0.3">
      <c r="A6" s="10" t="s">
        <v>2</v>
      </c>
      <c r="B6" s="12">
        <v>0.12647529877486841</v>
      </c>
      <c r="C6" s="12">
        <v>0.13640868557453842</v>
      </c>
      <c r="D6" s="12">
        <v>0.14981072050571642</v>
      </c>
      <c r="E6" s="12">
        <v>0.13312979214256562</v>
      </c>
      <c r="F6" s="12">
        <v>0.14443146236767773</v>
      </c>
      <c r="G6" s="12">
        <v>0.13674196614307244</v>
      </c>
      <c r="H6" s="12">
        <v>0.13626240509523219</v>
      </c>
      <c r="I6" s="12">
        <v>0.12894293638859128</v>
      </c>
      <c r="J6" s="12">
        <v>0.13506302078986682</v>
      </c>
      <c r="K6" s="12"/>
    </row>
    <row r="7" spans="1:15" x14ac:dyDescent="0.3">
      <c r="A7" s="11" t="s">
        <v>3</v>
      </c>
      <c r="B7" s="12">
        <v>0.12855583074935098</v>
      </c>
      <c r="C7" s="12">
        <v>0.13553245376109918</v>
      </c>
      <c r="D7" s="12">
        <v>0.13969124029542446</v>
      </c>
      <c r="E7" s="12">
        <v>0.14356960036071637</v>
      </c>
      <c r="F7" s="12">
        <v>0.13910558474869419</v>
      </c>
      <c r="G7" s="12">
        <v>0.14002221929046704</v>
      </c>
      <c r="H7" s="12">
        <v>0.12801876796814843</v>
      </c>
      <c r="I7" s="12">
        <v>0.15449544888793032</v>
      </c>
      <c r="J7" s="12">
        <v>0.1326514179707507</v>
      </c>
      <c r="K7" s="12"/>
    </row>
    <row r="8" spans="1:15" x14ac:dyDescent="0.3">
      <c r="A8" s="11" t="s">
        <v>4</v>
      </c>
      <c r="B8" s="12">
        <v>0.12151254209551463</v>
      </c>
      <c r="C8" s="12">
        <v>0.12986879442026211</v>
      </c>
      <c r="D8" s="12">
        <v>0.13067233236087966</v>
      </c>
      <c r="E8" s="12">
        <v>0.13339100533282194</v>
      </c>
      <c r="F8" s="12">
        <v>0.14531096982473216</v>
      </c>
      <c r="G8" s="12">
        <v>0.13756825214647816</v>
      </c>
      <c r="H8" s="12">
        <v>0.12964171553224635</v>
      </c>
      <c r="I8" s="12">
        <v>0.12528271131047888</v>
      </c>
      <c r="J8" s="12">
        <v>0.13301869993626525</v>
      </c>
      <c r="K8" s="12"/>
    </row>
    <row r="9" spans="1:15" x14ac:dyDescent="0.3">
      <c r="A9" s="11" t="s">
        <v>5</v>
      </c>
      <c r="B9" s="12">
        <v>0.12466312169789819</v>
      </c>
      <c r="C9" s="12">
        <v>0.12502176204684914</v>
      </c>
      <c r="D9" s="12">
        <v>0.11474710770752995</v>
      </c>
      <c r="E9" s="12">
        <v>0.1254262097156392</v>
      </c>
      <c r="F9" s="12">
        <v>0.13196875841637493</v>
      </c>
      <c r="G9" s="12">
        <v>0.1236584705459871</v>
      </c>
      <c r="H9" s="12">
        <v>0.13792907813799016</v>
      </c>
      <c r="I9" s="12">
        <v>0.11611442992323009</v>
      </c>
      <c r="J9" s="12">
        <v>0.11944813465369637</v>
      </c>
      <c r="K9" s="12"/>
    </row>
    <row r="12" spans="1:15" x14ac:dyDescent="0.3">
      <c r="B12" s="9" t="s">
        <v>8</v>
      </c>
      <c r="C12" t="s">
        <v>22</v>
      </c>
      <c r="N12" s="1" t="s">
        <v>11</v>
      </c>
    </row>
    <row r="13" spans="1:15" x14ac:dyDescent="0.3">
      <c r="A13" s="6" t="s">
        <v>12</v>
      </c>
      <c r="B13" s="13">
        <f>AVERAGE(B6:D6)</f>
        <v>0.13756490161837442</v>
      </c>
      <c r="C13" s="4">
        <f>STDEV(B6:D6)</f>
        <v>1.1710597913605918E-2</v>
      </c>
      <c r="N13" s="6" t="s">
        <v>12</v>
      </c>
      <c r="O13" s="7"/>
    </row>
    <row r="14" spans="1:15" x14ac:dyDescent="0.3">
      <c r="A14" t="s">
        <v>13</v>
      </c>
      <c r="B14" s="13">
        <f>AVERAGE(B7:D7)</f>
        <v>0.13459317493529155</v>
      </c>
      <c r="C14" s="4">
        <f>STDEV(B7:D7)</f>
        <v>5.6268125945471131E-3</v>
      </c>
      <c r="N14" t="s">
        <v>13</v>
      </c>
      <c r="O14" s="7">
        <f>TTEST(B7:D7,B6:D6,2,2)</f>
        <v>0.71220212010324513</v>
      </c>
    </row>
    <row r="15" spans="1:15" x14ac:dyDescent="0.3">
      <c r="A15" t="s">
        <v>14</v>
      </c>
      <c r="B15" s="13">
        <f>AVERAGE(B8:D8)</f>
        <v>0.12735122295888548</v>
      </c>
      <c r="C15" s="4">
        <f>STDEV(B8:D8)</f>
        <v>5.0723824751020725E-3</v>
      </c>
      <c r="N15" t="s">
        <v>14</v>
      </c>
      <c r="O15" s="7"/>
    </row>
    <row r="16" spans="1:15" x14ac:dyDescent="0.3">
      <c r="A16" t="s">
        <v>15</v>
      </c>
      <c r="B16" s="13">
        <f>AVERAGE(B9:D9)</f>
        <v>0.12147733048409243</v>
      </c>
      <c r="C16" s="4">
        <f>STDEV(B9:D9)</f>
        <v>5.831301715019911E-3</v>
      </c>
      <c r="N16" t="s">
        <v>15</v>
      </c>
      <c r="O16" s="7">
        <f>TTEST(B9:D9,B8:D8,2,2)</f>
        <v>0.25841085643439293</v>
      </c>
    </row>
    <row r="17" spans="1:15" x14ac:dyDescent="0.3">
      <c r="A17" t="s">
        <v>16</v>
      </c>
      <c r="B17" s="13">
        <f>AVERAGE(E4:G4)</f>
        <v>0.11979794663128397</v>
      </c>
      <c r="C17" s="4">
        <f>STDEV(E4:G4)</f>
        <v>1.6149178049633174E-3</v>
      </c>
      <c r="N17" t="s">
        <v>16</v>
      </c>
      <c r="O17" s="7"/>
    </row>
    <row r="18" spans="1:15" x14ac:dyDescent="0.3">
      <c r="A18" t="s">
        <v>17</v>
      </c>
      <c r="B18" s="13">
        <f t="shared" ref="B18:B21" si="0">AVERAGE(E5:G5)</f>
        <v>0.13882111455773383</v>
      </c>
      <c r="C18" s="4">
        <f>STDEV(E5:G5)</f>
        <v>2.503651118838384E-3</v>
      </c>
      <c r="N18" t="s">
        <v>17</v>
      </c>
      <c r="O18" s="7">
        <f>TTEST(E5:G5,E4:G4,2,2)</f>
        <v>3.8012422225390947E-4</v>
      </c>
    </row>
    <row r="19" spans="1:15" x14ac:dyDescent="0.3">
      <c r="A19" t="s">
        <v>18</v>
      </c>
      <c r="B19" s="13">
        <f t="shared" si="0"/>
        <v>0.13810107355110526</v>
      </c>
      <c r="C19" s="4">
        <f>STDEV(E6:G6)</f>
        <v>5.7721154856104255E-3</v>
      </c>
      <c r="N19" t="s">
        <v>18</v>
      </c>
      <c r="O19" s="7"/>
    </row>
    <row r="20" spans="1:15" x14ac:dyDescent="0.3">
      <c r="A20" t="s">
        <v>19</v>
      </c>
      <c r="B20" s="13">
        <f t="shared" si="0"/>
        <v>0.14089913479995922</v>
      </c>
      <c r="C20" s="4">
        <f>STDEV(E7:G7)</f>
        <v>2.3576671635719359E-3</v>
      </c>
      <c r="N20" t="s">
        <v>19</v>
      </c>
      <c r="O20" s="7">
        <f>TTEST(E7:G7,E6:G6,2,2)</f>
        <v>0.48039993568009254</v>
      </c>
    </row>
    <row r="21" spans="1:15" x14ac:dyDescent="0.3">
      <c r="A21" t="s">
        <v>20</v>
      </c>
      <c r="B21" s="13">
        <f t="shared" si="0"/>
        <v>0.13875674243467742</v>
      </c>
      <c r="C21" s="4">
        <f t="shared" ref="C21:C22" si="1">STDEV(E8:G8)</f>
        <v>6.0482038859448204E-3</v>
      </c>
      <c r="N21" t="s">
        <v>20</v>
      </c>
      <c r="O21" s="7"/>
    </row>
    <row r="22" spans="1:15" x14ac:dyDescent="0.3">
      <c r="A22" t="s">
        <v>21</v>
      </c>
      <c r="B22" s="13">
        <f>AVERAGE(E9:G9)</f>
        <v>0.12701781289266709</v>
      </c>
      <c r="C22" s="4">
        <f t="shared" si="1"/>
        <v>4.3777987193363167E-3</v>
      </c>
      <c r="N22" t="s">
        <v>21</v>
      </c>
      <c r="O22" s="7">
        <f>TTEST(E9:G9,E8:G8,2,2)</f>
        <v>5.2811035010990444E-2</v>
      </c>
    </row>
    <row r="23" spans="1:15" x14ac:dyDescent="0.3">
      <c r="A23" t="s">
        <v>9</v>
      </c>
      <c r="B23" s="13">
        <f>AVERAGE(H4:J4)</f>
        <v>0.12031201621463948</v>
      </c>
      <c r="C23" s="4">
        <f>STDEV(H4:J4)</f>
        <v>3.7369156653231884E-3</v>
      </c>
      <c r="N23" t="s">
        <v>9</v>
      </c>
      <c r="O23" s="7"/>
    </row>
    <row r="24" spans="1:15" x14ac:dyDescent="0.3">
      <c r="A24" t="s">
        <v>10</v>
      </c>
      <c r="B24" s="13">
        <f t="shared" ref="B24" si="2">AVERAGE(H5:J5)</f>
        <v>0.13604231793298882</v>
      </c>
      <c r="C24" s="4">
        <f>STDEV(H5:J5)</f>
        <v>4.7725754181631884E-3</v>
      </c>
      <c r="N24" t="s">
        <v>10</v>
      </c>
      <c r="O24" s="7">
        <f>TTEST(H5:J5,H4:J4,2,2)</f>
        <v>1.0865248491932471E-2</v>
      </c>
    </row>
    <row r="25" spans="1:15" x14ac:dyDescent="0.3">
      <c r="A25" t="s">
        <v>6</v>
      </c>
      <c r="B25" s="13">
        <f>AVERAGE(H8:J9)</f>
        <v>0.12690579491565118</v>
      </c>
      <c r="C25" s="4">
        <f>STDEV(H8:J9)</f>
        <v>8.2591803198989351E-3</v>
      </c>
      <c r="O25" s="7"/>
    </row>
    <row r="26" spans="1:15" x14ac:dyDescent="0.3">
      <c r="O26" s="7"/>
    </row>
  </sheetData>
  <conditionalFormatting sqref="O18">
    <cfRule type="cellIs" dxfId="17" priority="16" operator="lessThan">
      <formula>0.001</formula>
    </cfRule>
    <cfRule type="cellIs" dxfId="16" priority="17" operator="between">
      <formula>0.01</formula>
      <formula>0.001</formula>
    </cfRule>
    <cfRule type="cellIs" dxfId="15" priority="18" operator="lessThan">
      <formula>0.05</formula>
    </cfRule>
  </conditionalFormatting>
  <conditionalFormatting sqref="O14">
    <cfRule type="cellIs" dxfId="14" priority="13" operator="lessThan">
      <formula>0.001</formula>
    </cfRule>
    <cfRule type="cellIs" dxfId="13" priority="14" operator="between">
      <formula>0.01</formula>
      <formula>0.001</formula>
    </cfRule>
    <cfRule type="cellIs" dxfId="12" priority="15" operator="lessThan">
      <formula>0.05</formula>
    </cfRule>
  </conditionalFormatting>
  <conditionalFormatting sqref="O16">
    <cfRule type="cellIs" dxfId="11" priority="10" operator="lessThan">
      <formula>0.001</formula>
    </cfRule>
    <cfRule type="cellIs" dxfId="10" priority="11" operator="between">
      <formula>0.01</formula>
      <formula>0.001</formula>
    </cfRule>
    <cfRule type="cellIs" dxfId="9" priority="12" operator="lessThan">
      <formula>0.05</formula>
    </cfRule>
  </conditionalFormatting>
  <conditionalFormatting sqref="O20">
    <cfRule type="cellIs" dxfId="8" priority="7" operator="lessThan">
      <formula>0.001</formula>
    </cfRule>
    <cfRule type="cellIs" dxfId="7" priority="8" operator="between">
      <formula>0.01</formula>
      <formula>0.001</formula>
    </cfRule>
    <cfRule type="cellIs" dxfId="6" priority="9" operator="lessThan">
      <formula>0.05</formula>
    </cfRule>
  </conditionalFormatting>
  <conditionalFormatting sqref="O22">
    <cfRule type="cellIs" dxfId="5" priority="4" operator="lessThan">
      <formula>0.001</formula>
    </cfRule>
    <cfRule type="cellIs" dxfId="4" priority="5" operator="between">
      <formula>0.01</formula>
      <formula>0.001</formula>
    </cfRule>
    <cfRule type="cellIs" dxfId="3" priority="6" operator="lessThan">
      <formula>0.05</formula>
    </cfRule>
  </conditionalFormatting>
  <conditionalFormatting sqref="O24">
    <cfRule type="cellIs" dxfId="2" priority="1" operator="lessThan">
      <formula>0.001</formula>
    </cfRule>
    <cfRule type="cellIs" dxfId="1" priority="2" operator="between">
      <formula>0.01</formula>
      <formula>0.001</formula>
    </cfRule>
    <cfRule type="cellIs" dxfId="0" priority="3" operator="lessThan">
      <formula>0.05</formula>
    </cfRule>
  </conditionalFormatting>
  <pageMargins left="0.7" right="0.7" top="0.75" bottom="0.75" header="0.3" footer="0.3"/>
  <pageSetup paperSize="9" orientation="portrait" r:id="rId1"/>
  <headerFooter>
    <oddHeader>&amp;R&amp;"Calibri"&amp;10 For Internal Use Only&amp;1#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Donor 1</vt:lpstr>
      <vt:lpstr>Donor 2</vt:lpstr>
      <vt:lpstr>Donor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Seifert, Nicole</dc:creator>
  <cp:lastModifiedBy>Pham, Thanh-Van</cp:lastModifiedBy>
  <cp:lastPrinted>2017-05-01T09:13:40Z</cp:lastPrinted>
  <dcterms:created xsi:type="dcterms:W3CDTF">2017-02-28T09:05:02Z</dcterms:created>
  <dcterms:modified xsi:type="dcterms:W3CDTF">2018-06-08T18:52:02Z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dc149-7c28-4bdf-88ba-07214dba9bb1_Enabled">
    <vt:lpwstr>True</vt:lpwstr>
  </property>
  <property fmtid="{D5CDD505-2E9C-101B-9397-08002B2CF9AE}" pid="3" name="MSIP_Label_279dc149-7c28-4bdf-88ba-07214dba9bb1_SiteId">
    <vt:lpwstr>49618402-6ea3-441d-957d-7df8773fee54</vt:lpwstr>
  </property>
  <property fmtid="{D5CDD505-2E9C-101B-9397-08002B2CF9AE}" pid="4" name="MSIP_Label_279dc149-7c28-4bdf-88ba-07214dba9bb1_Ref">
    <vt:lpwstr>https://api.informationprotection.azure.com/api/49618402-6ea3-441d-957d-7df8773fee54</vt:lpwstr>
  </property>
  <property fmtid="{D5CDD505-2E9C-101B-9397-08002B2CF9AE}" pid="5" name="MSIP_Label_279dc149-7c28-4bdf-88ba-07214dba9bb1_SetBy">
    <vt:lpwstr>Thanh-Van.Pham@dsm.com</vt:lpwstr>
  </property>
  <property fmtid="{D5CDD505-2E9C-101B-9397-08002B2CF9AE}" pid="6" name="MSIP_Label_279dc149-7c28-4bdf-88ba-07214dba9bb1_SetDate">
    <vt:lpwstr>2018-03-08T10:49:11.6296708+01:00</vt:lpwstr>
  </property>
  <property fmtid="{D5CDD505-2E9C-101B-9397-08002B2CF9AE}" pid="7" name="MSIP_Label_279dc149-7c28-4bdf-88ba-07214dba9bb1_Name">
    <vt:lpwstr>Internal</vt:lpwstr>
  </property>
  <property fmtid="{D5CDD505-2E9C-101B-9397-08002B2CF9AE}" pid="8" name="MSIP_Label_279dc149-7c28-4bdf-88ba-07214dba9bb1_Application">
    <vt:lpwstr>Microsoft Azure Information Protection</vt:lpwstr>
  </property>
  <property fmtid="{D5CDD505-2E9C-101B-9397-08002B2CF9AE}" pid="9" name="MSIP_Label_279dc149-7c28-4bdf-88ba-07214dba9bb1_Extended_MSFT_Method">
    <vt:lpwstr>Manual</vt:lpwstr>
  </property>
  <property fmtid="{D5CDD505-2E9C-101B-9397-08002B2CF9AE}" pid="10" name="Sensitivity">
    <vt:lpwstr>Internal</vt:lpwstr>
  </property>
</Properties>
</file>