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4" activeTab="5"/>
  </bookViews>
  <sheets>
    <sheet name="Recovery vs non brightness" sheetId="1" r:id="rId1"/>
    <sheet name="Recovery vs non fl coverage" sheetId="2" r:id="rId2"/>
    <sheet name="control vs dark" sheetId="3" r:id="rId3"/>
    <sheet name="control vs dark ave of ave" sheetId="4" r:id="rId4"/>
    <sheet name="Combined figures- PG " sheetId="5" r:id="rId5"/>
    <sheet name="Combined- Mortality comparison" sheetId="6" r:id="rId6"/>
    <sheet name="Darknesas" sheetId="7" r:id="rId7"/>
    <sheet name="Heat treatment" sheetId="8" r:id="rId8"/>
  </sheets>
  <calcPr calcId="145621"/>
</workbook>
</file>

<file path=xl/calcChain.xml><?xml version="1.0" encoding="utf-8"?>
<calcChain xmlns="http://schemas.openxmlformats.org/spreadsheetml/2006/main">
  <c r="C12" i="2" l="1"/>
  <c r="D12" i="2"/>
  <c r="E12" i="2"/>
  <c r="J12" i="2"/>
  <c r="K12" i="2"/>
  <c r="L12" i="2"/>
  <c r="N12" i="2"/>
  <c r="B12" i="2"/>
  <c r="C12" i="1"/>
  <c r="D12" i="1"/>
  <c r="E12" i="1"/>
  <c r="I12" i="1"/>
  <c r="J12" i="1"/>
  <c r="K12" i="1"/>
  <c r="L12" i="1"/>
  <c r="N12" i="1"/>
  <c r="B12" i="1"/>
  <c r="C25" i="4" l="1"/>
  <c r="D25" i="4"/>
  <c r="B25" i="4"/>
  <c r="C10" i="2" l="1"/>
  <c r="D10" i="2"/>
  <c r="E10" i="2"/>
  <c r="I10" i="2"/>
  <c r="J10" i="2"/>
  <c r="K10" i="2"/>
  <c r="L10" i="2"/>
  <c r="N10" i="2"/>
  <c r="B10" i="2"/>
  <c r="K10" i="1"/>
  <c r="L10" i="1"/>
  <c r="N10" i="1"/>
  <c r="J10" i="1"/>
  <c r="C10" i="1"/>
  <c r="D10" i="1"/>
  <c r="E10" i="1"/>
  <c r="B10" i="1"/>
  <c r="C60" i="3" l="1"/>
  <c r="B60" i="3"/>
  <c r="C28" i="3"/>
  <c r="B28" i="3"/>
  <c r="C36" i="1" l="1"/>
  <c r="B36" i="1"/>
  <c r="C34" i="2"/>
  <c r="B34" i="2"/>
</calcChain>
</file>

<file path=xl/sharedStrings.xml><?xml version="1.0" encoding="utf-8"?>
<sst xmlns="http://schemas.openxmlformats.org/spreadsheetml/2006/main" count="233" uniqueCount="75">
  <si>
    <t>Recovery</t>
  </si>
  <si>
    <t>No Recovery</t>
  </si>
  <si>
    <t>Mean</t>
  </si>
  <si>
    <t>Well Averages (From original data worksheets)</t>
  </si>
  <si>
    <t>DIW</t>
  </si>
  <si>
    <t>Setup for 2 Factor ANOVA using means instead of raw data</t>
  </si>
  <si>
    <t>8/10%</t>
  </si>
  <si>
    <t>No recovery time</t>
  </si>
  <si>
    <t>72-hr Recovery time</t>
  </si>
  <si>
    <t>Anova: Two-Factor With Replication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</si>
  <si>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</si>
  <si>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</si>
  <si>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</si>
  <si>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</si>
  <si>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</si>
  <si>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</si>
  <si>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</si>
  <si>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</si>
  <si>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</si>
  <si>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</si>
  <si>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</si>
  <si>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</si>
  <si>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</si>
  <si>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</si>
  <si>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</si>
  <si>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</si>
  <si>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</si>
  <si>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</si>
  <si>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Distributions ARE significantly different</t>
  </si>
  <si>
    <t>Interested in p-value of the columns, since difference caused by concentration is known from previous analysis</t>
  </si>
  <si>
    <t>R10</t>
  </si>
  <si>
    <t>There is a significant difference between no recovery and recovery</t>
  </si>
  <si>
    <t xml:space="preserve">Mean: </t>
  </si>
  <si>
    <t>No recovery time shows higher coverage on average</t>
  </si>
  <si>
    <t>Mean:</t>
  </si>
  <si>
    <t>No recovery time brighter on average</t>
  </si>
  <si>
    <t>Possibly because whatever is making it less bright makes it harder to tell</t>
  </si>
  <si>
    <t>Comparison of coverage between Control Sample from Propylene Glycol experiment and Light Incubated sample from dark experiment</t>
  </si>
  <si>
    <t>Darkness Treatment</t>
  </si>
  <si>
    <t>Control</t>
  </si>
  <si>
    <t>t-Test: Two-Sample Assuming Unequal Variances</t>
  </si>
  <si>
    <t>Variable 1</t>
  </si>
  <si>
    <t>Variable 2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</si>
  <si>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</si>
  <si>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</si>
  <si>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</si>
  <si>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</si>
  <si>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</si>
  <si>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</si>
  <si>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</si>
  <si>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More surface area fluoresces in Darkness treatment than control- because symbionts digested/concentrated?</t>
  </si>
  <si>
    <t>comparison of brightness</t>
  </si>
  <si>
    <t>Dark</t>
  </si>
  <si>
    <t>mean</t>
  </si>
  <si>
    <t>If one tailed, control is slightly brighter</t>
  </si>
  <si>
    <t>Confused by issue of symbiont shading</t>
  </si>
  <si>
    <t>St. De</t>
  </si>
  <si>
    <t>SD</t>
  </si>
  <si>
    <t>Brightness</t>
  </si>
  <si>
    <t>Light</t>
  </si>
  <si>
    <t>Control no recov</t>
  </si>
  <si>
    <t>Control significantly brighter than darkness treatment</t>
  </si>
  <si>
    <t>Coverage</t>
  </si>
  <si>
    <t>Control not brighter than light incubation</t>
  </si>
  <si>
    <t>No significant difference in coverage unless one tailed</t>
  </si>
  <si>
    <t>Control vs Dark</t>
  </si>
  <si>
    <t>Control vs light incubation</t>
  </si>
  <si>
    <t>Control vs dark incubation</t>
  </si>
  <si>
    <t>St. Error</t>
  </si>
  <si>
    <t>St.Error</t>
  </si>
  <si>
    <t>Mean errors:</t>
  </si>
  <si>
    <t>Visually determined: no recovery</t>
  </si>
  <si>
    <t>Fluorescence: No recovery</t>
  </si>
  <si>
    <t>Visually determined: 72 hour recovery</t>
  </si>
  <si>
    <t>Fluorescence: 72 hour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</si>
</sst>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right"/>
    </xf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72-hr recovery</c:v>
          </c:tx>
          <c:invertIfNegative val="0"/>
          <c:errBars>
            <c:errBarType val="both"/>
            <c:errValType val="cust"/>
            <c:noEndCap val="0"/>
            <c:plus>
              <c:numRef>
                <c:f>'Recovery vs non brightness'!$B$12:$E$12</c:f>
                <c:numCache>
                  <c:formatCode>General</c:formatCode>
                  <c:ptCount val="4"/>
                  <c:pt idx="0">
                    <c:v>0.50564809897793539</c:v>
                  </c:pt>
                  <c:pt idx="1">
                    <c:v>0.4094874845462313</c:v>
                  </c:pt>
                  <c:pt idx="2">
                    <c:v>0.44036348622473231</c:v>
                  </c:pt>
                  <c:pt idx="3">
                    <c:v>0.32692506786724079</c:v>
                  </c:pt>
                </c:numCache>
              </c:numRef>
            </c:plus>
            <c:minus>
              <c:numRef>
                <c:f>'Recovery vs non brightness'!$B$12:$E$12</c:f>
                <c:numCache>
                  <c:formatCode>General</c:formatCode>
                  <c:ptCount val="4"/>
                  <c:pt idx="0">
                    <c:v>0.50564809897793539</c:v>
                  </c:pt>
                  <c:pt idx="1">
                    <c:v>0.4094874845462313</c:v>
                  </c:pt>
                  <c:pt idx="2">
                    <c:v>0.44036348622473231</c:v>
                  </c:pt>
                  <c:pt idx="3">
                    <c:v>0.32692506786724079</c:v>
                  </c:pt>
                </c:numCache>
              </c:numRef>
            </c:minus>
          </c:errBars>
          <c:cat>
            <c:numRef>
              <c:f>'Recovery vs non brightness'!$B$4:$F$4</c:f>
              <c:numCache>
                <c:formatCode>0.00%</c:formatCode>
                <c:ptCount val="5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0.08</c:v>
                </c:pt>
                <c:pt idx="4" formatCode="0%">
                  <c:v>0.1</c:v>
                </c:pt>
              </c:numCache>
            </c:numRef>
          </c:cat>
          <c:val>
            <c:numRef>
              <c:f>'Recovery vs non brightness'!$B$10:$F$10</c:f>
              <c:numCache>
                <c:formatCode>General</c:formatCode>
                <c:ptCount val="5"/>
                <c:pt idx="0">
                  <c:v>1.56</c:v>
                </c:pt>
                <c:pt idx="1">
                  <c:v>1.9599999999999997</c:v>
                </c:pt>
                <c:pt idx="2">
                  <c:v>1.48</c:v>
                </c:pt>
                <c:pt idx="3">
                  <c:v>0.83666666666666667</c:v>
                </c:pt>
              </c:numCache>
            </c:numRef>
          </c:val>
        </c:ser>
        <c:ser>
          <c:idx val="1"/>
          <c:order val="1"/>
          <c:tx>
            <c:v>No recovery</c:v>
          </c:tx>
          <c:invertIfNegative val="0"/>
          <c:errBars>
            <c:errBarType val="both"/>
            <c:errValType val="cust"/>
            <c:noEndCap val="0"/>
            <c:plus>
              <c:numRef>
                <c:f>'Recovery vs non brightness'!$J$12:$N$12</c:f>
                <c:numCache>
                  <c:formatCode>General</c:formatCode>
                  <c:ptCount val="5"/>
                  <c:pt idx="0">
                    <c:v>0.35777087639996635</c:v>
                  </c:pt>
                  <c:pt idx="1">
                    <c:v>0.38533102652135343</c:v>
                  </c:pt>
                  <c:pt idx="2">
                    <c:v>0.47328638264796929</c:v>
                  </c:pt>
                  <c:pt idx="4">
                    <c:v>0.28284271247461901</c:v>
                  </c:pt>
                </c:numCache>
              </c:numRef>
            </c:plus>
            <c:minus>
              <c:numRef>
                <c:f>'Recovery vs non brightness'!$J$12:$N$12</c:f>
                <c:numCache>
                  <c:formatCode>General</c:formatCode>
                  <c:ptCount val="5"/>
                  <c:pt idx="0">
                    <c:v>0.35777087639996635</c:v>
                  </c:pt>
                  <c:pt idx="1">
                    <c:v>0.38533102652135343</c:v>
                  </c:pt>
                  <c:pt idx="2">
                    <c:v>0.47328638264796929</c:v>
                  </c:pt>
                  <c:pt idx="4">
                    <c:v>0.28284271247461901</c:v>
                  </c:pt>
                </c:numCache>
              </c:numRef>
            </c:minus>
          </c:errBars>
          <c:val>
            <c:numRef>
              <c:f>'Recovery vs non brightness'!$J$10:$N$10</c:f>
              <c:numCache>
                <c:formatCode>General</c:formatCode>
                <c:ptCount val="5"/>
                <c:pt idx="0">
                  <c:v>2.3999999999999995</c:v>
                </c:pt>
                <c:pt idx="1">
                  <c:v>2.2399999999999998</c:v>
                </c:pt>
                <c:pt idx="2">
                  <c:v>1.48</c:v>
                </c:pt>
                <c:pt idx="4">
                  <c:v>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78784"/>
        <c:axId val="227893248"/>
      </c:barChart>
      <c:catAx>
        <c:axId val="33867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 glycol exposure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7893248"/>
        <c:crosses val="autoZero"/>
        <c:auto val="1"/>
        <c:lblAlgn val="ctr"/>
        <c:lblOffset val="100"/>
        <c:noMultiLvlLbl val="0"/>
      </c:catAx>
      <c:valAx>
        <c:axId val="22789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fluorescent brightness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67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72-hr recovery</c:v>
          </c:tx>
          <c:invertIfNegative val="0"/>
          <c:errBars>
            <c:errBarType val="both"/>
            <c:errValType val="cust"/>
            <c:noEndCap val="0"/>
            <c:plus>
              <c:numRef>
                <c:f>'Recovery vs non fl coverage'!$B$12:$E$12</c:f>
                <c:numCache>
                  <c:formatCode>General</c:formatCode>
                  <c:ptCount val="4"/>
                  <c:pt idx="0">
                    <c:v>0.51660429731081414</c:v>
                  </c:pt>
                  <c:pt idx="1">
                    <c:v>0.52276189608654533</c:v>
                  </c:pt>
                  <c:pt idx="2">
                    <c:v>0.42482937751525612</c:v>
                  </c:pt>
                  <c:pt idx="3">
                    <c:v>0.51722335600782754</c:v>
                  </c:pt>
                </c:numCache>
              </c:numRef>
            </c:plus>
            <c:minus>
              <c:numRef>
                <c:f>'Recovery vs non fl coverage'!$B$12:$E$12</c:f>
                <c:numCache>
                  <c:formatCode>General</c:formatCode>
                  <c:ptCount val="4"/>
                  <c:pt idx="0">
                    <c:v>0.51660429731081414</c:v>
                  </c:pt>
                  <c:pt idx="1">
                    <c:v>0.52276189608654533</c:v>
                  </c:pt>
                  <c:pt idx="2">
                    <c:v>0.42482937751525612</c:v>
                  </c:pt>
                  <c:pt idx="3">
                    <c:v>0.51722335600782754</c:v>
                  </c:pt>
                </c:numCache>
              </c:numRef>
            </c:minus>
          </c:errBars>
          <c:cat>
            <c:numRef>
              <c:f>'Recovery vs non brightness'!$B$4:$F$4</c:f>
              <c:numCache>
                <c:formatCode>0.00%</c:formatCode>
                <c:ptCount val="5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0.08</c:v>
                </c:pt>
                <c:pt idx="4" formatCode="0%">
                  <c:v>0.1</c:v>
                </c:pt>
              </c:numCache>
            </c:numRef>
          </c:cat>
          <c:val>
            <c:numRef>
              <c:f>'Recovery vs non brightness'!$B$10:$E$10</c:f>
              <c:numCache>
                <c:formatCode>General</c:formatCode>
                <c:ptCount val="4"/>
                <c:pt idx="0">
                  <c:v>1.56</c:v>
                </c:pt>
                <c:pt idx="1">
                  <c:v>1.9599999999999997</c:v>
                </c:pt>
                <c:pt idx="2">
                  <c:v>1.48</c:v>
                </c:pt>
                <c:pt idx="3">
                  <c:v>0.83666666666666667</c:v>
                </c:pt>
              </c:numCache>
            </c:numRef>
          </c:val>
        </c:ser>
        <c:ser>
          <c:idx val="1"/>
          <c:order val="1"/>
          <c:tx>
            <c:v>No recovery</c:v>
          </c:tx>
          <c:invertIfNegative val="0"/>
          <c:errBars>
            <c:errBarType val="both"/>
            <c:errValType val="cust"/>
            <c:noEndCap val="0"/>
            <c:plus>
              <c:numRef>
                <c:f>'Recovery vs non fl coverage'!$J$12:$N$12</c:f>
                <c:numCache>
                  <c:formatCode>General</c:formatCode>
                  <c:ptCount val="5"/>
                  <c:pt idx="0">
                    <c:v>0.3219937887599697</c:v>
                  </c:pt>
                  <c:pt idx="1">
                    <c:v>0.3894611662284187</c:v>
                  </c:pt>
                  <c:pt idx="2">
                    <c:v>0.50151769659703926</c:v>
                  </c:pt>
                  <c:pt idx="4">
                    <c:v>0.17527121840165313</c:v>
                  </c:pt>
                </c:numCache>
              </c:numRef>
            </c:plus>
            <c:minus>
              <c:numRef>
                <c:f>'Recovery vs non fl coverage'!$J$12:$N$12</c:f>
                <c:numCache>
                  <c:formatCode>General</c:formatCode>
                  <c:ptCount val="5"/>
                  <c:pt idx="0">
                    <c:v>0.3219937887599697</c:v>
                  </c:pt>
                  <c:pt idx="1">
                    <c:v>0.3894611662284187</c:v>
                  </c:pt>
                  <c:pt idx="2">
                    <c:v>0.50151769659703926</c:v>
                  </c:pt>
                  <c:pt idx="4">
                    <c:v>0.17527121840165313</c:v>
                  </c:pt>
                </c:numCache>
              </c:numRef>
            </c:minus>
          </c:errBars>
          <c:val>
            <c:numRef>
              <c:f>'Recovery vs non fl coverage'!$J$10:$N$10</c:f>
              <c:numCache>
                <c:formatCode>General</c:formatCode>
                <c:ptCount val="5"/>
                <c:pt idx="0">
                  <c:v>1.9600000000000002</c:v>
                </c:pt>
                <c:pt idx="1">
                  <c:v>1.9600000000000002</c:v>
                </c:pt>
                <c:pt idx="2">
                  <c:v>1.7333333333333336</c:v>
                </c:pt>
                <c:pt idx="3">
                  <c:v>0</c:v>
                </c:pt>
                <c:pt idx="4">
                  <c:v>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6704"/>
        <c:axId val="227895552"/>
      </c:barChart>
      <c:catAx>
        <c:axId val="3431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%Propylene glycol exposure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27895552"/>
        <c:crosses val="autoZero"/>
        <c:auto val="1"/>
        <c:lblAlgn val="ctr"/>
        <c:lblOffset val="100"/>
        <c:noMultiLvlLbl val="0"/>
      </c:catAx>
      <c:valAx>
        <c:axId val="22789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dirty="0" smtClean="0"/>
                  <a:t>%Average</a:t>
                </a:r>
                <a:r>
                  <a:rPr lang="en-US" sz="1200" baseline="0" dirty="0" smtClean="0"/>
                  <a:t> fluorescence coverage</a:t>
                </a:r>
                <a:endParaRPr lang="en-US" sz="1200" dirty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176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0.2261327044016411</c:v>
                </c:pt>
                <c:pt idx="1">
                  <c:v>0.18312837027615356</c:v>
                </c:pt>
                <c:pt idx="2">
                  <c:v>0.19693653800145874</c:v>
                </c:pt>
                <c:pt idx="3">
                  <c:v>0.14620533505997652</c:v>
                </c:pt>
              </c:numLit>
            </c:plus>
            <c:minus>
              <c:numLit>
                <c:formatCode>General</c:formatCode>
                <c:ptCount val="4"/>
                <c:pt idx="0">
                  <c:v>0.2261327044016411</c:v>
                </c:pt>
                <c:pt idx="1">
                  <c:v>0.18312837027615356</c:v>
                </c:pt>
                <c:pt idx="2">
                  <c:v>0.19693653800145874</c:v>
                </c:pt>
                <c:pt idx="3">
                  <c:v>0.14620533505997652</c:v>
                </c:pt>
              </c:numLit>
            </c:minus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0.08</c:v>
              </c:pt>
            </c:numLit>
          </c:cat>
          <c:val>
            <c:numLit>
              <c:formatCode>General</c:formatCode>
              <c:ptCount val="4"/>
              <c:pt idx="0">
                <c:v>1.54</c:v>
              </c:pt>
              <c:pt idx="1">
                <c:v>1.96</c:v>
              </c:pt>
              <c:pt idx="2">
                <c:v>1.48</c:v>
              </c:pt>
              <c:pt idx="3">
                <c:v>0.84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3840"/>
        <c:axId val="227897856"/>
      </c:barChart>
      <c:catAx>
        <c:axId val="34832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</a:t>
                </a:r>
                <a:r>
                  <a:rPr lang="en-US" baseline="0"/>
                  <a:t> glycol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897856"/>
        <c:crosses val="autoZero"/>
        <c:auto val="1"/>
        <c:lblAlgn val="ctr"/>
        <c:lblOffset val="100"/>
        <c:noMultiLvlLbl val="0"/>
      </c:catAx>
      <c:valAx>
        <c:axId val="22789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Mean Fluorescent Brightness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8323840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0.16</c:v>
                </c:pt>
                <c:pt idx="1">
                  <c:v>0.17232527382830412</c:v>
                </c:pt>
                <c:pt idx="2">
                  <c:v>0.21166010488516726</c:v>
                </c:pt>
                <c:pt idx="3">
                  <c:v>0.12649110640673517</c:v>
                </c:pt>
              </c:numLit>
            </c:plus>
            <c:minus>
              <c:numLit>
                <c:formatCode>General</c:formatCode>
                <c:ptCount val="4"/>
                <c:pt idx="0">
                  <c:v>0.16</c:v>
                </c:pt>
                <c:pt idx="1">
                  <c:v>0.17232527382830412</c:v>
                </c:pt>
                <c:pt idx="2">
                  <c:v>0.21166010488516726</c:v>
                </c:pt>
                <c:pt idx="3">
                  <c:v>0.12649110640673517</c:v>
                </c:pt>
              </c:numLit>
            </c:minus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0.1</c:v>
              </c:pt>
            </c:numLit>
          </c:cat>
          <c:val>
            <c:numLit>
              <c:formatCode>General</c:formatCode>
              <c:ptCount val="4"/>
              <c:pt idx="0">
                <c:v>2.4</c:v>
              </c:pt>
              <c:pt idx="1">
                <c:v>2.2400000000000002</c:v>
              </c:pt>
              <c:pt idx="2">
                <c:v>1.4</c:v>
              </c:pt>
              <c:pt idx="3">
                <c:v>2.8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70048"/>
        <c:axId val="227899584"/>
      </c:barChart>
      <c:catAx>
        <c:axId val="2311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 glycol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899584"/>
        <c:crosses val="autoZero"/>
        <c:auto val="1"/>
        <c:lblAlgn val="ctr"/>
        <c:lblOffset val="100"/>
        <c:noMultiLvlLbl val="0"/>
      </c:catAx>
      <c:valAx>
        <c:axId val="227899584"/>
        <c:scaling>
          <c:orientation val="minMax"/>
          <c:max val="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Mean fluorescent brightness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70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72-hr recovery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'Recovery vs non brightness'!$B$12:$E$12</c:f>
                <c:numCache>
                  <c:formatCode>General</c:formatCode>
                  <c:ptCount val="4"/>
                  <c:pt idx="0">
                    <c:v>0.50564809897793539</c:v>
                  </c:pt>
                  <c:pt idx="1">
                    <c:v>0.4094874845462313</c:v>
                  </c:pt>
                  <c:pt idx="2">
                    <c:v>0.44036348622473231</c:v>
                  </c:pt>
                  <c:pt idx="3">
                    <c:v>0.32692506786724079</c:v>
                  </c:pt>
                </c:numCache>
              </c:numRef>
            </c:plus>
            <c:minus>
              <c:numRef>
                <c:f>'Recovery vs non brightness'!$B$12:$E$12</c:f>
                <c:numCache>
                  <c:formatCode>General</c:formatCode>
                  <c:ptCount val="4"/>
                  <c:pt idx="0">
                    <c:v>0.50564809897793539</c:v>
                  </c:pt>
                  <c:pt idx="1">
                    <c:v>0.4094874845462313</c:v>
                  </c:pt>
                  <c:pt idx="2">
                    <c:v>0.44036348622473231</c:v>
                  </c:pt>
                  <c:pt idx="3">
                    <c:v>0.32692506786724079</c:v>
                  </c:pt>
                </c:numCache>
              </c:numRef>
            </c:minus>
          </c:errBars>
          <c:cat>
            <c:numRef>
              <c:f>'Recovery vs non brightness'!$B$4:$F$4</c:f>
              <c:numCache>
                <c:formatCode>0.00%</c:formatCode>
                <c:ptCount val="5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0.08</c:v>
                </c:pt>
                <c:pt idx="4" formatCode="0%">
                  <c:v>0.1</c:v>
                </c:pt>
              </c:numCache>
            </c:numRef>
          </c:cat>
          <c:val>
            <c:numRef>
              <c:f>'Recovery vs non brightness'!$B$10:$F$10</c:f>
              <c:numCache>
                <c:formatCode>General</c:formatCode>
                <c:ptCount val="5"/>
                <c:pt idx="0">
                  <c:v>1.56</c:v>
                </c:pt>
                <c:pt idx="1">
                  <c:v>1.9599999999999997</c:v>
                </c:pt>
                <c:pt idx="2">
                  <c:v>1.48</c:v>
                </c:pt>
                <c:pt idx="3">
                  <c:v>0.83666666666666667</c:v>
                </c:pt>
              </c:numCache>
            </c:numRef>
          </c:val>
        </c:ser>
        <c:ser>
          <c:idx val="1"/>
          <c:order val="1"/>
          <c:tx>
            <c:v>No recovery</c:v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'Recovery vs non brightness'!$J$12:$N$12</c:f>
                <c:numCache>
                  <c:formatCode>General</c:formatCode>
                  <c:ptCount val="5"/>
                  <c:pt idx="0">
                    <c:v>0.35777087639996635</c:v>
                  </c:pt>
                  <c:pt idx="1">
                    <c:v>0.38533102652135343</c:v>
                  </c:pt>
                  <c:pt idx="2">
                    <c:v>0.47328638264796929</c:v>
                  </c:pt>
                  <c:pt idx="4">
                    <c:v>0.28284271247461901</c:v>
                  </c:pt>
                </c:numCache>
              </c:numRef>
            </c:plus>
            <c:minus>
              <c:numRef>
                <c:f>'Recovery vs non brightness'!$J$12:$N$12</c:f>
                <c:numCache>
                  <c:formatCode>General</c:formatCode>
                  <c:ptCount val="5"/>
                  <c:pt idx="0">
                    <c:v>0.35777087639996635</c:v>
                  </c:pt>
                  <c:pt idx="1">
                    <c:v>0.38533102652135343</c:v>
                  </c:pt>
                  <c:pt idx="2">
                    <c:v>0.47328638264796929</c:v>
                  </c:pt>
                  <c:pt idx="4">
                    <c:v>0.28284271247461901</c:v>
                  </c:pt>
                </c:numCache>
              </c:numRef>
            </c:minus>
          </c:errBars>
          <c:val>
            <c:numRef>
              <c:f>'Recovery vs non brightness'!$J$10:$N$10</c:f>
              <c:numCache>
                <c:formatCode>General</c:formatCode>
                <c:ptCount val="5"/>
                <c:pt idx="0">
                  <c:v>2.3999999999999995</c:v>
                </c:pt>
                <c:pt idx="1">
                  <c:v>2.2399999999999998</c:v>
                </c:pt>
                <c:pt idx="2">
                  <c:v>1.48</c:v>
                </c:pt>
                <c:pt idx="4">
                  <c:v>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71584"/>
        <c:axId val="262004736"/>
      </c:barChart>
      <c:catAx>
        <c:axId val="2311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%Propylene glycol 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62004736"/>
        <c:crosses val="autoZero"/>
        <c:auto val="1"/>
        <c:lblAlgn val="ctr"/>
        <c:lblOffset val="100"/>
        <c:noMultiLvlLbl val="0"/>
      </c:catAx>
      <c:valAx>
        <c:axId val="26200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 baseline="0"/>
                  <a:t>Mean fluorescent brightness</a:t>
                </a:r>
                <a:endParaRPr lang="en-US" sz="11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71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72-hr recovery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'Recovery vs non fl coverage'!$B$12:$E$12</c:f>
                <c:numCache>
                  <c:formatCode>General</c:formatCode>
                  <c:ptCount val="4"/>
                  <c:pt idx="0">
                    <c:v>0.51660429731081414</c:v>
                  </c:pt>
                  <c:pt idx="1">
                    <c:v>0.52276189608654533</c:v>
                  </c:pt>
                  <c:pt idx="2">
                    <c:v>0.42482937751525612</c:v>
                  </c:pt>
                  <c:pt idx="3">
                    <c:v>0.51722335600782754</c:v>
                  </c:pt>
                </c:numCache>
              </c:numRef>
            </c:plus>
            <c:minus>
              <c:numRef>
                <c:f>'Recovery vs non fl coverage'!$B$12:$E$12</c:f>
                <c:numCache>
                  <c:formatCode>General</c:formatCode>
                  <c:ptCount val="4"/>
                  <c:pt idx="0">
                    <c:v>0.51660429731081414</c:v>
                  </c:pt>
                  <c:pt idx="1">
                    <c:v>0.52276189608654533</c:v>
                  </c:pt>
                  <c:pt idx="2">
                    <c:v>0.42482937751525612</c:v>
                  </c:pt>
                  <c:pt idx="3">
                    <c:v>0.51722335600782754</c:v>
                  </c:pt>
                </c:numCache>
              </c:numRef>
            </c:minus>
          </c:errBars>
          <c:cat>
            <c:numRef>
              <c:f>'Recovery vs non brightness'!$B$4:$F$4</c:f>
              <c:numCache>
                <c:formatCode>0.00%</c:formatCode>
                <c:ptCount val="5"/>
                <c:pt idx="0" formatCode="0%">
                  <c:v>0</c:v>
                </c:pt>
                <c:pt idx="1">
                  <c:v>1.4999999999999999E-2</c:v>
                </c:pt>
                <c:pt idx="2" formatCode="0%">
                  <c:v>0.03</c:v>
                </c:pt>
                <c:pt idx="3" formatCode="0%">
                  <c:v>0.08</c:v>
                </c:pt>
                <c:pt idx="4" formatCode="0%">
                  <c:v>0.1</c:v>
                </c:pt>
              </c:numCache>
            </c:numRef>
          </c:cat>
          <c:val>
            <c:numRef>
              <c:f>'Recovery vs non brightness'!$B$10:$E$10</c:f>
              <c:numCache>
                <c:formatCode>General</c:formatCode>
                <c:ptCount val="4"/>
                <c:pt idx="0">
                  <c:v>1.56</c:v>
                </c:pt>
                <c:pt idx="1">
                  <c:v>1.9599999999999997</c:v>
                </c:pt>
                <c:pt idx="2">
                  <c:v>1.48</c:v>
                </c:pt>
                <c:pt idx="3">
                  <c:v>0.83666666666666667</c:v>
                </c:pt>
              </c:numCache>
            </c:numRef>
          </c:val>
        </c:ser>
        <c:ser>
          <c:idx val="1"/>
          <c:order val="1"/>
          <c:tx>
            <c:v>No recovery</c:v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'Recovery vs non fl coverage'!$J$12:$N$12</c:f>
                <c:numCache>
                  <c:formatCode>General</c:formatCode>
                  <c:ptCount val="5"/>
                  <c:pt idx="0">
                    <c:v>0.3219937887599697</c:v>
                  </c:pt>
                  <c:pt idx="1">
                    <c:v>0.3894611662284187</c:v>
                  </c:pt>
                  <c:pt idx="2">
                    <c:v>0.50151769659703926</c:v>
                  </c:pt>
                  <c:pt idx="4">
                    <c:v>0.17527121840165313</c:v>
                  </c:pt>
                </c:numCache>
              </c:numRef>
            </c:plus>
            <c:minus>
              <c:numRef>
                <c:f>'Recovery vs non fl coverage'!$J$12:$N$12</c:f>
                <c:numCache>
                  <c:formatCode>General</c:formatCode>
                  <c:ptCount val="5"/>
                  <c:pt idx="0">
                    <c:v>0.3219937887599697</c:v>
                  </c:pt>
                  <c:pt idx="1">
                    <c:v>0.3894611662284187</c:v>
                  </c:pt>
                  <c:pt idx="2">
                    <c:v>0.50151769659703926</c:v>
                  </c:pt>
                  <c:pt idx="4">
                    <c:v>0.17527121840165313</c:v>
                  </c:pt>
                </c:numCache>
              </c:numRef>
            </c:minus>
          </c:errBars>
          <c:val>
            <c:numRef>
              <c:f>'Recovery vs non fl coverage'!$J$10:$N$10</c:f>
              <c:numCache>
                <c:formatCode>General</c:formatCode>
                <c:ptCount val="5"/>
                <c:pt idx="0">
                  <c:v>1.9600000000000002</c:v>
                </c:pt>
                <c:pt idx="1">
                  <c:v>1.9600000000000002</c:v>
                </c:pt>
                <c:pt idx="2">
                  <c:v>1.7333333333333336</c:v>
                </c:pt>
                <c:pt idx="3">
                  <c:v>0</c:v>
                </c:pt>
                <c:pt idx="4">
                  <c:v>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72096"/>
        <c:axId val="262007040"/>
      </c:barChart>
      <c:catAx>
        <c:axId val="231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%Propylene glycol 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62007040"/>
        <c:crosses val="autoZero"/>
        <c:auto val="1"/>
        <c:lblAlgn val="ctr"/>
        <c:lblOffset val="100"/>
        <c:noMultiLvlLbl val="0"/>
      </c:catAx>
      <c:valAx>
        <c:axId val="26200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 baseline="0" dirty="0" smtClean="0"/>
                  <a:t>Mean fluorescence coverage</a:t>
                </a:r>
                <a:endParaRPr lang="en-US" sz="1100" b="0" dirty="0"/>
              </a:p>
            </c:rich>
          </c:tx>
          <c:layout>
            <c:manualLayout>
              <c:xMode val="edge"/>
              <c:yMode val="edge"/>
              <c:x val="2.4332917508100231E-2"/>
              <c:y val="0.143311211098612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117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78817820822624"/>
          <c:y val="3.353955755530554E-3"/>
          <c:w val="0.18521182179177362"/>
          <c:h val="0.18376827896512937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2"/>
          <c:tx>
            <c:v>Visually determined- 72-hr recovery</c:v>
          </c:tx>
          <c:spPr>
            <a:ln w="28575">
              <a:noFill/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'Combined- Mortality comparison'!$O$5:$R$5</c:f>
                <c:numCache>
                  <c:formatCode>General</c:formatCode>
                  <c:ptCount val="4"/>
                  <c:pt idx="0">
                    <c:v>4</c:v>
                  </c:pt>
                  <c:pt idx="1">
                    <c:v>4</c:v>
                  </c:pt>
                  <c:pt idx="2">
                    <c:v>14.696938456699067</c:v>
                  </c:pt>
                  <c:pt idx="3">
                    <c:v>10.770329614269007</c:v>
                  </c:pt>
                </c:numCache>
              </c:numRef>
            </c:plus>
            <c:minus>
              <c:numRef>
                <c:f>'Combined- Mortality comparison'!$O$5:$R$5</c:f>
                <c:numCache>
                  <c:formatCode>General</c:formatCode>
                  <c:ptCount val="4"/>
                  <c:pt idx="0">
                    <c:v>4</c:v>
                  </c:pt>
                  <c:pt idx="1">
                    <c:v>4</c:v>
                  </c:pt>
                  <c:pt idx="2">
                    <c:v>14.696938456699067</c:v>
                  </c:pt>
                  <c:pt idx="3">
                    <c:v>10.770329614269007</c:v>
                  </c:pt>
                </c:numCache>
              </c:numRef>
            </c:minus>
          </c:errBars>
          <c:xVal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0.08</c:v>
              </c:pt>
            </c:numLit>
          </c:xVal>
          <c:yVal>
            <c:numLit>
              <c:formatCode>General</c:formatCode>
              <c:ptCount val="4"/>
              <c:pt idx="0">
                <c:v>96</c:v>
              </c:pt>
              <c:pt idx="1">
                <c:v>96</c:v>
              </c:pt>
              <c:pt idx="2">
                <c:v>44</c:v>
              </c:pt>
              <c:pt idx="3">
                <c:v>26</c:v>
              </c:pt>
            </c:numLit>
          </c:yVal>
          <c:smooth val="0"/>
        </c:ser>
        <c:ser>
          <c:idx val="3"/>
          <c:order val="3"/>
          <c:tx>
            <c:v>Presence of fluorescence- 72-hr recovery</c:v>
          </c:tx>
          <c:spPr>
            <a:ln w="28575">
              <a:noFill/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'Combined- Mortality comparison'!$O$6:$R$6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11.661903789690601</c:v>
                  </c:pt>
                  <c:pt idx="2">
                    <c:v>10.198039027185569</c:v>
                  </c:pt>
                  <c:pt idx="3">
                    <c:v>17</c:v>
                  </c:pt>
                </c:numCache>
              </c:numRef>
            </c:plus>
            <c:minus>
              <c:numRef>
                <c:f>'Combined- Mortality comparison'!$O$6:$R$6</c:f>
                <c:numCache>
                  <c:formatCode>General</c:formatCode>
                  <c:ptCount val="4"/>
                  <c:pt idx="0">
                    <c:v>8</c:v>
                  </c:pt>
                  <c:pt idx="1">
                    <c:v>11.661903789690601</c:v>
                  </c:pt>
                  <c:pt idx="2">
                    <c:v>10.198039027185569</c:v>
                  </c:pt>
                  <c:pt idx="3">
                    <c:v>17</c:v>
                  </c:pt>
                </c:numCache>
              </c:numRef>
            </c:minus>
          </c:errBars>
          <c:xVal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0.08</c:v>
              </c:pt>
            </c:numLit>
          </c:xVal>
          <c:yVal>
            <c:numLit>
              <c:formatCode>General</c:formatCode>
              <c:ptCount val="4"/>
              <c:pt idx="0">
                <c:v>38</c:v>
              </c:pt>
              <c:pt idx="1">
                <c:v>64</c:v>
              </c:pt>
              <c:pt idx="2">
                <c:v>48</c:v>
              </c:pt>
              <c:pt idx="3">
                <c:v>37</c:v>
              </c:pt>
            </c:numLit>
          </c:yVal>
          <c:smooth val="0"/>
        </c:ser>
        <c:ser>
          <c:idx val="0"/>
          <c:order val="0"/>
          <c:tx>
            <c:v>Visually determined- No recovery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'Combined- Mortality comparison'!$O$3:$R$3</c:f>
                <c:numCache>
                  <c:formatCode>General</c:formatCode>
                  <c:ptCount val="4"/>
                  <c:pt idx="0">
                    <c:v>4.8989794855663558</c:v>
                  </c:pt>
                  <c:pt idx="1">
                    <c:v>8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'Combined- Mortality comparison'!$O$3:$R$3</c:f>
                <c:numCache>
                  <c:formatCode>General</c:formatCode>
                  <c:ptCount val="4"/>
                  <c:pt idx="0">
                    <c:v>4.8989794855663558</c:v>
                  </c:pt>
                  <c:pt idx="1">
                    <c:v>8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xVal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0.1</c:v>
              </c:pt>
            </c:numLit>
          </c:xVal>
          <c:yVal>
            <c:numLit>
              <c:formatCode>General</c:formatCode>
              <c:ptCount val="4"/>
              <c:pt idx="0">
                <c:v>92</c:v>
              </c:pt>
              <c:pt idx="1">
                <c:v>88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ser>
          <c:idx val="1"/>
          <c:order val="1"/>
          <c:tx>
            <c:v>Presence of fluorescence- No recovery</c:v>
          </c:tx>
          <c:spPr>
            <a:ln w="28575">
              <a:noFill/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'Combined- Mortality comparison'!$O$4:$R$4</c:f>
                <c:numCache>
                  <c:formatCode>General</c:formatCode>
                  <c:ptCount val="4"/>
                  <c:pt idx="0">
                    <c:v>4</c:v>
                  </c:pt>
                  <c:pt idx="1">
                    <c:v>4.8989794855663558</c:v>
                  </c:pt>
                  <c:pt idx="2">
                    <c:v>7.4833147735478827</c:v>
                  </c:pt>
                  <c:pt idx="3">
                    <c:v>4</c:v>
                  </c:pt>
                </c:numCache>
              </c:numRef>
            </c:plus>
            <c:minus>
              <c:numRef>
                <c:f>'Combined- Mortality comparison'!$O$4:$R$4</c:f>
                <c:numCache>
                  <c:formatCode>General</c:formatCode>
                  <c:ptCount val="4"/>
                  <c:pt idx="0">
                    <c:v>4</c:v>
                  </c:pt>
                  <c:pt idx="1">
                    <c:v>4.8989794855663558</c:v>
                  </c:pt>
                  <c:pt idx="2">
                    <c:v>7.4833147735478827</c:v>
                  </c:pt>
                  <c:pt idx="3">
                    <c:v>4</c:v>
                  </c:pt>
                </c:numCache>
              </c:numRef>
            </c:minus>
          </c:errBars>
          <c:xVal>
            <c:numLit>
              <c:formatCode>General</c:formatCode>
              <c:ptCount val="4"/>
              <c:pt idx="0">
                <c:v>0</c:v>
              </c:pt>
              <c:pt idx="1">
                <c:v>1.4999999999999999E-2</c:v>
              </c:pt>
              <c:pt idx="2">
                <c:v>0.03</c:v>
              </c:pt>
              <c:pt idx="3">
                <c:v>0.1</c:v>
              </c:pt>
            </c:numLit>
          </c:xVal>
          <c:yVal>
            <c:numLit>
              <c:formatCode>General</c:formatCode>
              <c:ptCount val="4"/>
              <c:pt idx="0">
                <c:v>96</c:v>
              </c:pt>
              <c:pt idx="1">
                <c:v>92</c:v>
              </c:pt>
              <c:pt idx="2">
                <c:v>64</c:v>
              </c:pt>
              <c:pt idx="3">
                <c:v>96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09344"/>
        <c:axId val="262009920"/>
      </c:scatterChart>
      <c:valAx>
        <c:axId val="26200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% propylene glycol 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009920"/>
        <c:crosses val="autoZero"/>
        <c:crossBetween val="midCat"/>
      </c:valAx>
      <c:valAx>
        <c:axId val="2620099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Average percent of  foraminifera living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20093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Dark incubation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12</c:v>
              </c:pt>
              <c:pt idx="2">
                <c:v>6</c:v>
              </c:pt>
              <c:pt idx="3">
                <c:v>1</c:v>
              </c:pt>
            </c:numLit>
          </c:val>
        </c:ser>
        <c:ser>
          <c:idx val="1"/>
          <c:order val="1"/>
          <c:tx>
            <c:v>Light incubation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12</c:v>
              </c:pt>
              <c:pt idx="3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72768"/>
        <c:axId val="262012224"/>
      </c:barChart>
      <c:catAx>
        <c:axId val="26147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Ranking of brightness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2012224"/>
        <c:crosses val="autoZero"/>
        <c:auto val="1"/>
        <c:lblAlgn val="ctr"/>
        <c:lblOffset val="100"/>
        <c:noMultiLvlLbl val="0"/>
      </c:catAx>
      <c:valAx>
        <c:axId val="26201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14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24464441944771"/>
          <c:y val="0.17913284877851807"/>
          <c:w val="0.20904106986626669"/>
          <c:h val="0.15455481526347667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Heat-killed water incubation fluorescent coverage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</c:numLit>
          </c:cat>
          <c:val>
            <c:numLit>
              <c:formatCode>General</c:formatCode>
              <c:ptCount val="5"/>
              <c:pt idx="0">
                <c:v>16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  <c:pt idx="4">
                <c:v>0</c:v>
              </c:pt>
            </c:numLit>
          </c:val>
        </c:ser>
        <c:ser>
          <c:idx val="3"/>
          <c:order val="3"/>
          <c:tx>
            <c:v>New water incubation fluorescent coverage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</c:numLit>
          </c:cat>
          <c:val>
            <c:numLit>
              <c:formatCode>General</c:formatCode>
              <c:ptCount val="5"/>
              <c:pt idx="0">
                <c:v>8</c:v>
              </c:pt>
              <c:pt idx="1">
                <c:v>4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</c:numLit>
          </c:val>
        </c:ser>
        <c:ser>
          <c:idx val="0"/>
          <c:order val="0"/>
          <c:tx>
            <c:v>Heat-killed water incubation fluorescent brightness</c:v>
          </c:tx>
          <c:spPr>
            <a:pattFill prst="wdUpDiag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</c:numLit>
          </c:cat>
          <c:val>
            <c:numLit>
              <c:formatCode>General</c:formatCode>
              <c:ptCount val="4"/>
              <c:pt idx="0">
                <c:v>16</c:v>
              </c:pt>
              <c:pt idx="1">
                <c:v>6</c:v>
              </c:pt>
              <c:pt idx="2">
                <c:v>3</c:v>
              </c:pt>
              <c:pt idx="3">
                <c:v>0</c:v>
              </c:pt>
            </c:numLit>
          </c:val>
        </c:ser>
        <c:ser>
          <c:idx val="1"/>
          <c:order val="1"/>
          <c:tx>
            <c:v>New water incubation fluorescent brightness</c:v>
          </c:tx>
          <c:spPr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</c:numLit>
          </c:cat>
          <c:val>
            <c:numLit>
              <c:formatCode>General</c:formatCode>
              <c:ptCount val="4"/>
              <c:pt idx="0">
                <c:v>8</c:v>
              </c:pt>
              <c:pt idx="1">
                <c:v>15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24512"/>
        <c:axId val="262046848"/>
      </c:barChart>
      <c:catAx>
        <c:axId val="2618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Ranking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2046848"/>
        <c:crosses val="autoZero"/>
        <c:auto val="1"/>
        <c:lblAlgn val="ctr"/>
        <c:lblOffset val="100"/>
        <c:noMultiLvlLbl val="0"/>
      </c:catAx>
      <c:valAx>
        <c:axId val="26204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182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34366268732536"/>
          <c:y val="2.8587068230222192E-2"/>
          <c:w val="0.33420472440944876"/>
          <c:h val="0.48039795475916597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13</xdr:row>
      <xdr:rowOff>104775</xdr:rowOff>
    </xdr:from>
    <xdr:to>
      <xdr:col>17</xdr:col>
      <xdr:colOff>161925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16</xdr:row>
      <xdr:rowOff>0</xdr:rowOff>
    </xdr:from>
    <xdr:to>
      <xdr:col>22</xdr:col>
      <xdr:colOff>304800</xdr:colOff>
      <xdr:row>29</xdr:row>
      <xdr:rowOff>171450</xdr:rowOff>
    </xdr:to>
    <xdr:graphicFrame macro="">
      <xdr:nvGraphicFramePr>
        <xdr:cNvPr id="2" name="Content Placeholder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133350</xdr:rowOff>
    </xdr:from>
    <xdr:to>
      <xdr:col>7</xdr:col>
      <xdr:colOff>473868</xdr:colOff>
      <xdr:row>15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0</xdr:row>
      <xdr:rowOff>123825</xdr:rowOff>
    </xdr:from>
    <xdr:to>
      <xdr:col>15</xdr:col>
      <xdr:colOff>330993</xdr:colOff>
      <xdr:row>15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161924</xdr:colOff>
      <xdr:row>16</xdr:row>
      <xdr:rowOff>19050</xdr:rowOff>
    </xdr:from>
    <xdr:to>
      <xdr:col>7</xdr:col>
      <xdr:colOff>483393</xdr:colOff>
      <xdr:row>30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581025</xdr:colOff>
      <xdr:row>16</xdr:row>
      <xdr:rowOff>126205</xdr:rowOff>
    </xdr:from>
    <xdr:to>
      <xdr:col>17</xdr:col>
      <xdr:colOff>250031</xdr:colOff>
      <xdr:row>30</xdr:row>
      <xdr:rowOff>126205</xdr:rowOff>
    </xdr:to>
    <xdr:graphicFrame macro="">
      <xdr:nvGraphicFramePr>
        <xdr:cNvPr id="6" name="Content Placeholder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190499</xdr:colOff>
      <xdr:row>0</xdr:row>
      <xdr:rowOff>35719</xdr:rowOff>
    </xdr:from>
    <xdr:to>
      <xdr:col>0</xdr:col>
      <xdr:colOff>523874</xdr:colOff>
      <xdr:row>2</xdr:row>
      <xdr:rowOff>11907</xdr:rowOff>
    </xdr:to>
    <xdr:sp macro="" textlink="">
      <xdr:nvSpPr>
        <xdr:cNvPr id="3" name="TextBox 2"/>
        <xdr:cNvSpPr txBox="1"/>
      </xdr:nvSpPr>
      <xdr:spPr>
        <a:xfrm>
          <a:off x="190499" y="35719"/>
          <a:ext cx="333375" cy="357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</a:t>
          </a:r>
        </a:p>
      </xdr:txBody>
    </xdr:sp>
    <xdr:clientData/>
  </xdr:twoCellAnchor>
  <xdr:twoCellAnchor>
    <xdr:from>
      <xdr:col>8</xdr:col>
      <xdr:colOff>57149</xdr:colOff>
      <xdr:row>0</xdr:row>
      <xdr:rowOff>0</xdr:rowOff>
    </xdr:from>
    <xdr:to>
      <xdr:col>8</xdr:col>
      <xdr:colOff>390524</xdr:colOff>
      <xdr:row>1</xdr:row>
      <xdr:rowOff>166688</xdr:rowOff>
    </xdr:to>
    <xdr:sp macro="" textlink="">
      <xdr:nvSpPr>
        <xdr:cNvPr id="7" name="TextBox 6"/>
        <xdr:cNvSpPr txBox="1"/>
      </xdr:nvSpPr>
      <xdr:spPr>
        <a:xfrm>
          <a:off x="4914899" y="0"/>
          <a:ext cx="333375" cy="357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B</a:t>
          </a:r>
        </a:p>
      </xdr:txBody>
    </xdr:sp>
    <xdr:clientData/>
  </xdr:twoCellAnchor>
  <xdr:twoCellAnchor>
    <xdr:from>
      <xdr:col>0</xdr:col>
      <xdr:colOff>197643</xdr:colOff>
      <xdr:row>15</xdr:row>
      <xdr:rowOff>80962</xdr:rowOff>
    </xdr:from>
    <xdr:to>
      <xdr:col>0</xdr:col>
      <xdr:colOff>531018</xdr:colOff>
      <xdr:row>17</xdr:row>
      <xdr:rowOff>57150</xdr:rowOff>
    </xdr:to>
    <xdr:sp macro="" textlink="">
      <xdr:nvSpPr>
        <xdr:cNvPr id="8" name="TextBox 7"/>
        <xdr:cNvSpPr txBox="1"/>
      </xdr:nvSpPr>
      <xdr:spPr>
        <a:xfrm>
          <a:off x="197643" y="2938462"/>
          <a:ext cx="333375" cy="357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0.20208</cdr:x>
      <cdr:y>0.33681</cdr:y>
    </cdr:from>
    <cdr:to>
      <cdr:x>0.40208</cdr:x>
      <cdr:y>0.67014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3925" y="9239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0.17399</cdr:x>
      <cdr:y>0.21267</cdr:y>
    </cdr:from>
    <cdr:to>
      <cdr:x>0.37399</cdr:x>
      <cdr:y>0.54601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5463" y="583409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A, C</a:t>
          </a:r>
          <a:endParaRPr lang="en-US" sz="1100" b="1"/>
        </a:p>
      </cdr:txBody>
    </cdr:sp>
  </cdr:relSizeAnchor>
  <cdr:relSizeAnchor xmlns:cdr="http://schemas.openxmlformats.org/drawingml/2006/chartDrawing">
    <cdr:from>
      <cdr:x>0.58979</cdr:x>
      <cdr:y>0.21991</cdr:y>
    </cdr:from>
    <cdr:to>
      <cdr:x>0.78979</cdr:x>
      <cdr:y>0.55324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96500" y="603269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A, C</a:t>
          </a:r>
          <a:endParaRPr lang="en-US" sz="1100" b="1"/>
        </a:p>
      </cdr:txBody>
    </cdr:sp>
  </cdr:relSizeAnchor>
  <cdr:relSizeAnchor xmlns:cdr="http://schemas.openxmlformats.org/drawingml/2006/chartDrawing">
    <cdr:from>
      <cdr:x>0.8067</cdr:x>
      <cdr:y>0.41696</cdr:y>
    </cdr:from>
    <cdr:to>
      <cdr:x>0.91087</cdr:x>
      <cdr:y>0.60677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88232" y="1143796"/>
          <a:ext cx="476266" cy="520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C</a:t>
          </a:r>
          <a:endParaRPr lang="en-US" sz="1100" b="1"/>
        </a:p>
      </cdr:txBody>
    </cdr:sp>
  </cdr:relSizeAnchor>
  <cdr:relSizeAnchor xmlns:cdr="http://schemas.openxmlformats.org/drawingml/2006/chartDrawing">
    <cdr:from>
      <cdr:x>0.39278</cdr:x>
      <cdr:y>0.08188</cdr:y>
    </cdr:from>
    <cdr:to>
      <cdr:x>0.59278</cdr:x>
      <cdr:y>0.41522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795802" y="224620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</a:t>
          </a:r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0.17856</cdr:x>
      <cdr:y>0.17361</cdr:y>
    </cdr:from>
    <cdr:to>
      <cdr:x>0.37856</cdr:x>
      <cdr:y>0.50695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6376" y="476247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0.38812</cdr:x>
      <cdr:y>0.20776</cdr:y>
    </cdr:from>
    <cdr:to>
      <cdr:x>0.58812</cdr:x>
      <cdr:y>0.54109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74485" y="569927"/>
          <a:ext cx="914400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0.8</cdr:x>
      <cdr:y>0.09115</cdr:y>
    </cdr:from>
    <cdr:to>
      <cdr:x>1</cdr:x>
      <cdr:y>0.23004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57600" y="250043"/>
          <a:ext cx="914400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A</a:t>
          </a:r>
        </a:p>
      </cdr:txBody>
    </cdr:sp>
  </cdr:relSizeAnchor>
  <cdr:relSizeAnchor xmlns:cdr="http://schemas.openxmlformats.org/drawingml/2006/chartDrawing">
    <cdr:from>
      <cdr:x>0.59645</cdr:x>
      <cdr:y>0.38136</cdr:y>
    </cdr:from>
    <cdr:to>
      <cdr:x>0.79645</cdr:x>
      <cdr:y>0.7147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26969" y="1046147"/>
          <a:ext cx="914400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/>
            <a:t>B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0.05807</cdr:x>
      <cdr:y>0.13393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33375" cy="3571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D</a:t>
          </a:r>
        </a:p>
        <a:p xmlns:a="http://schemas.openxmlformats.org/drawingml/2006/main">
          <a:endParaRPr lang="en-US" sz="16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123825</xdr:rowOff>
    </xdr:from>
    <xdr:to>
      <xdr:col>11</xdr:col>
      <xdr:colOff>333374</xdr:colOff>
      <xdr:row>15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123825</xdr:colOff>
      <xdr:row>15</xdr:row>
      <xdr:rowOff>114300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123825</xdr:rowOff>
    </xdr:from>
    <xdr:to>
      <xdr:col>10</xdr:col>
      <xdr:colOff>133350</xdr:colOff>
      <xdr:row>18</xdr:row>
      <xdr:rowOff>180976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6" workbookViewId="0">
      <selection activeCell="G10" sqref="G10"/>
    </sheetView>
  </sheetViews>
  <sheetFormatPr defaultRowHeight="15" x14ac:dyDescent="0.25"/>
  <cols>
    <col min="2" max="2" width="11.7109375" customWidth="1"/>
    <col min="11" max="11" width="12" bestFit="1" customWidth="1"/>
    <col min="14" max="14" width="14.140625" customWidth="1"/>
  </cols>
  <sheetData>
    <row r="1" spans="1:21" x14ac:dyDescent="0.25">
      <c r="A1" t="s">
        <v>3</v>
      </c>
    </row>
    <row r="3" spans="1:21" x14ac:dyDescent="0.25">
      <c r="B3" t="s">
        <v>0</v>
      </c>
      <c r="I3" t="s">
        <v>1</v>
      </c>
    </row>
    <row r="4" spans="1:21" x14ac:dyDescent="0.25">
      <c r="B4" s="1">
        <v>0</v>
      </c>
      <c r="C4" s="2">
        <v>1.4999999999999999E-2</v>
      </c>
      <c r="D4" s="1">
        <v>0.03</v>
      </c>
      <c r="E4" s="1">
        <v>0.08</v>
      </c>
      <c r="F4" s="1">
        <v>0.1</v>
      </c>
      <c r="I4" t="s">
        <v>4</v>
      </c>
      <c r="J4" s="1">
        <v>0</v>
      </c>
      <c r="K4" s="2">
        <v>1.4999999999999999E-2</v>
      </c>
      <c r="L4" s="1">
        <v>0.03</v>
      </c>
      <c r="M4" s="1">
        <v>0.08</v>
      </c>
      <c r="N4" s="1">
        <v>0.1</v>
      </c>
    </row>
    <row r="5" spans="1:21" x14ac:dyDescent="0.25">
      <c r="B5">
        <v>1.2</v>
      </c>
      <c r="C5">
        <v>1.4</v>
      </c>
      <c r="D5">
        <v>1.4</v>
      </c>
      <c r="E5">
        <v>0.4</v>
      </c>
      <c r="I5">
        <v>1</v>
      </c>
      <c r="J5">
        <v>2.8</v>
      </c>
      <c r="K5">
        <v>2.4</v>
      </c>
      <c r="L5">
        <v>1.8</v>
      </c>
      <c r="N5">
        <v>2.8</v>
      </c>
    </row>
    <row r="6" spans="1:21" x14ac:dyDescent="0.25">
      <c r="B6">
        <v>2.2000000000000002</v>
      </c>
      <c r="C6">
        <v>1.6</v>
      </c>
      <c r="D6">
        <v>1.8</v>
      </c>
      <c r="E6">
        <v>1.3333333333333333</v>
      </c>
      <c r="I6">
        <v>1.4</v>
      </c>
      <c r="J6">
        <v>2.4</v>
      </c>
      <c r="K6">
        <v>2</v>
      </c>
      <c r="L6">
        <v>1.6</v>
      </c>
      <c r="N6">
        <v>3</v>
      </c>
    </row>
    <row r="7" spans="1:21" x14ac:dyDescent="0.25">
      <c r="B7">
        <v>2</v>
      </c>
      <c r="C7">
        <v>2.6</v>
      </c>
      <c r="D7">
        <v>1.6</v>
      </c>
      <c r="E7">
        <v>0.8</v>
      </c>
      <c r="I7">
        <v>0.6</v>
      </c>
      <c r="J7">
        <v>1.8</v>
      </c>
      <c r="K7">
        <v>1.8</v>
      </c>
      <c r="L7">
        <v>1.2</v>
      </c>
      <c r="N7">
        <v>2.4</v>
      </c>
    </row>
    <row r="8" spans="1:21" x14ac:dyDescent="0.25">
      <c r="B8">
        <v>1.2</v>
      </c>
      <c r="C8">
        <v>2.6</v>
      </c>
      <c r="D8">
        <v>1</v>
      </c>
      <c r="E8">
        <v>1.4</v>
      </c>
      <c r="I8">
        <v>0.4</v>
      </c>
      <c r="J8">
        <v>2.4</v>
      </c>
      <c r="K8">
        <v>2.4</v>
      </c>
      <c r="L8">
        <v>2</v>
      </c>
      <c r="N8">
        <v>3</v>
      </c>
    </row>
    <row r="9" spans="1:21" x14ac:dyDescent="0.25">
      <c r="B9">
        <v>1.2</v>
      </c>
      <c r="C9">
        <v>1.6</v>
      </c>
      <c r="D9">
        <v>1.6</v>
      </c>
      <c r="E9">
        <v>0.25</v>
      </c>
      <c r="I9">
        <v>0.6</v>
      </c>
      <c r="J9">
        <v>2.6</v>
      </c>
      <c r="K9">
        <v>2.6</v>
      </c>
      <c r="L9">
        <v>0.8</v>
      </c>
      <c r="N9">
        <v>2.75</v>
      </c>
    </row>
    <row r="10" spans="1:21" x14ac:dyDescent="0.25">
      <c r="A10" t="s">
        <v>2</v>
      </c>
      <c r="B10">
        <f>AVERAGE(B5:B9)</f>
        <v>1.56</v>
      </c>
      <c r="C10">
        <f t="shared" ref="C10:E10" si="0">AVERAGE(C5:C9)</f>
        <v>1.9599999999999997</v>
      </c>
      <c r="D10">
        <f t="shared" si="0"/>
        <v>1.48</v>
      </c>
      <c r="E10">
        <f t="shared" si="0"/>
        <v>0.83666666666666667</v>
      </c>
      <c r="H10" t="s">
        <v>2</v>
      </c>
      <c r="J10">
        <f>AVERAGE(J5:J9)</f>
        <v>2.3999999999999995</v>
      </c>
      <c r="K10">
        <f t="shared" ref="K10:L10" si="1">AVERAGE(K5:K9)</f>
        <v>2.2399999999999998</v>
      </c>
      <c r="L10">
        <f t="shared" si="1"/>
        <v>1.48</v>
      </c>
      <c r="N10">
        <f>AVERAGE(N5:N9)</f>
        <v>2.79</v>
      </c>
    </row>
    <row r="11" spans="1:21" x14ac:dyDescent="0.25">
      <c r="A11" t="s">
        <v>56</v>
      </c>
      <c r="B11">
        <v>1.1306635220082055</v>
      </c>
      <c r="C11">
        <v>0.91564185138076781</v>
      </c>
      <c r="D11">
        <v>0.98468269000729369</v>
      </c>
      <c r="E11">
        <v>0.73102667529988263</v>
      </c>
      <c r="J11">
        <v>0.8</v>
      </c>
      <c r="K11">
        <v>0.86162636914152058</v>
      </c>
      <c r="L11">
        <v>1.0583005244258363</v>
      </c>
      <c r="N11">
        <v>0.63245553203367588</v>
      </c>
    </row>
    <row r="12" spans="1:21" x14ac:dyDescent="0.25">
      <c r="A12" t="s">
        <v>68</v>
      </c>
      <c r="B12">
        <f>B11/SQRT(COUNT(B5:B9))</f>
        <v>0.50564809897793539</v>
      </c>
      <c r="C12">
        <f t="shared" ref="C12:N12" si="2">C11/SQRT(COUNT(C5:C9))</f>
        <v>0.4094874845462313</v>
      </c>
      <c r="D12">
        <f t="shared" si="2"/>
        <v>0.44036348622473231</v>
      </c>
      <c r="E12">
        <f t="shared" si="2"/>
        <v>0.32692506786724079</v>
      </c>
      <c r="I12">
        <f t="shared" si="2"/>
        <v>0</v>
      </c>
      <c r="J12">
        <f t="shared" si="2"/>
        <v>0.35777087639996635</v>
      </c>
      <c r="K12">
        <f t="shared" si="2"/>
        <v>0.38533102652135343</v>
      </c>
      <c r="L12">
        <f t="shared" si="2"/>
        <v>0.47328638264796929</v>
      </c>
      <c r="N12">
        <f t="shared" si="2"/>
        <v>0.28284271247461901</v>
      </c>
    </row>
    <row r="13" spans="1:21" x14ac:dyDescent="0.25">
      <c r="A13" t="s">
        <v>5</v>
      </c>
    </row>
    <row r="15" spans="1:21" x14ac:dyDescent="0.25">
      <c r="B15" t="s">
        <v>8</v>
      </c>
      <c r="C15" t="s">
        <v>7</v>
      </c>
      <c r="F15" t="s">
        <v>9</v>
      </c>
      <c r="U15" t="s">
        <v>30</v>
      </c>
    </row>
    <row r="16" spans="1:21" x14ac:dyDescent="0.25">
      <c r="A16" s="1">
        <v>0</v>
      </c>
      <c r="B16">
        <v>1.2</v>
      </c>
      <c r="C16">
        <v>2.8</v>
      </c>
    </row>
    <row r="17" spans="1:11" x14ac:dyDescent="0.25">
      <c r="B17">
        <v>2.2000000000000002</v>
      </c>
      <c r="C17">
        <v>2.4</v>
      </c>
      <c r="F17" t="s">
        <v>10</v>
      </c>
      <c r="G17" t="s">
        <v>8</v>
      </c>
      <c r="H17" t="s">
        <v>7</v>
      </c>
      <c r="I17" t="s">
        <v>11</v>
      </c>
    </row>
    <row r="18" spans="1:11" ht="15.75" thickBot="1" x14ac:dyDescent="0.3">
      <c r="B18">
        <v>2</v>
      </c>
      <c r="C18">
        <v>1.8</v>
      </c>
      <c r="F18" s="4">
        <v>0</v>
      </c>
      <c r="G18" s="4"/>
      <c r="H18" s="4"/>
      <c r="I18" s="4"/>
    </row>
    <row r="19" spans="1:11" x14ac:dyDescent="0.25">
      <c r="B19">
        <v>1.2</v>
      </c>
      <c r="C19">
        <v>2.4</v>
      </c>
      <c r="F19" s="3" t="s">
        <v>12</v>
      </c>
      <c r="G19" s="3">
        <v>5</v>
      </c>
      <c r="H19" s="3">
        <v>5</v>
      </c>
      <c r="I19" s="3">
        <v>10</v>
      </c>
    </row>
    <row r="20" spans="1:11" x14ac:dyDescent="0.25">
      <c r="B20">
        <v>1.2</v>
      </c>
      <c r="C20">
        <v>2.6</v>
      </c>
      <c r="F20" s="3" t="s">
        <v>13</v>
      </c>
      <c r="G20" s="3">
        <v>7.8000000000000007</v>
      </c>
      <c r="H20" s="3">
        <v>11.999999999999998</v>
      </c>
      <c r="I20" s="3">
        <v>19.8</v>
      </c>
    </row>
    <row r="21" spans="1:11" x14ac:dyDescent="0.25">
      <c r="A21" s="2">
        <v>1.4999999999999999E-2</v>
      </c>
      <c r="B21">
        <v>1.4</v>
      </c>
      <c r="C21">
        <v>2.4</v>
      </c>
      <c r="F21" s="3" t="s">
        <v>14</v>
      </c>
      <c r="G21" s="3">
        <v>1.56</v>
      </c>
      <c r="H21" s="3">
        <v>2.3999999999999995</v>
      </c>
      <c r="I21" s="3">
        <v>1.98</v>
      </c>
    </row>
    <row r="22" spans="1:11" x14ac:dyDescent="0.25">
      <c r="B22">
        <v>1.6</v>
      </c>
      <c r="C22">
        <v>2</v>
      </c>
      <c r="F22" s="3" t="s">
        <v>15</v>
      </c>
      <c r="G22" s="3">
        <v>0.24799999999999933</v>
      </c>
      <c r="H22" s="3">
        <v>0.14000000000000146</v>
      </c>
      <c r="I22" s="3">
        <v>0.36844444444444474</v>
      </c>
    </row>
    <row r="23" spans="1:11" x14ac:dyDescent="0.25">
      <c r="B23">
        <v>2.6</v>
      </c>
      <c r="C23">
        <v>1.8</v>
      </c>
      <c r="F23" s="3"/>
      <c r="G23" s="3"/>
      <c r="H23" s="3"/>
      <c r="I23" s="3"/>
    </row>
    <row r="24" spans="1:11" ht="15.75" thickBot="1" x14ac:dyDescent="0.3">
      <c r="B24">
        <v>2.6</v>
      </c>
      <c r="C24">
        <v>2.4</v>
      </c>
      <c r="F24" s="4">
        <v>1.4999999999999999E-2</v>
      </c>
      <c r="G24" s="4"/>
      <c r="H24" s="4"/>
      <c r="I24" s="4"/>
    </row>
    <row r="25" spans="1:11" x14ac:dyDescent="0.25">
      <c r="B25">
        <v>1.6</v>
      </c>
      <c r="C25">
        <v>2.6</v>
      </c>
      <c r="F25" s="3" t="s">
        <v>12</v>
      </c>
      <c r="G25" s="3">
        <v>5</v>
      </c>
      <c r="H25" s="3">
        <v>5</v>
      </c>
      <c r="I25" s="3">
        <v>10</v>
      </c>
    </row>
    <row r="26" spans="1:11" x14ac:dyDescent="0.25">
      <c r="A26" s="1">
        <v>0.03</v>
      </c>
      <c r="B26">
        <v>1.4</v>
      </c>
      <c r="C26">
        <v>1.8</v>
      </c>
      <c r="F26" s="3" t="s">
        <v>13</v>
      </c>
      <c r="G26" s="3">
        <v>9.7999999999999989</v>
      </c>
      <c r="H26" s="3">
        <v>11.2</v>
      </c>
      <c r="I26" s="3">
        <v>21.000000000000004</v>
      </c>
      <c r="K26" s="11"/>
    </row>
    <row r="27" spans="1:11" x14ac:dyDescent="0.25">
      <c r="B27">
        <v>1.8</v>
      </c>
      <c r="C27">
        <v>1.6</v>
      </c>
      <c r="F27" s="3" t="s">
        <v>14</v>
      </c>
      <c r="G27" s="3">
        <v>1.9599999999999997</v>
      </c>
      <c r="H27" s="3">
        <v>2.2399999999999998</v>
      </c>
      <c r="I27" s="3">
        <v>2.1000000000000005</v>
      </c>
    </row>
    <row r="28" spans="1:11" x14ac:dyDescent="0.25">
      <c r="B28">
        <v>1.6</v>
      </c>
      <c r="C28">
        <v>1.2</v>
      </c>
      <c r="F28" s="3" t="s">
        <v>15</v>
      </c>
      <c r="G28" s="3">
        <v>0.34800000000000164</v>
      </c>
      <c r="H28" s="3">
        <v>0.10800000000000054</v>
      </c>
      <c r="I28" s="3">
        <v>0.22444444444444323</v>
      </c>
    </row>
    <row r="29" spans="1:11" x14ac:dyDescent="0.25">
      <c r="B29">
        <v>1</v>
      </c>
      <c r="C29">
        <v>2</v>
      </c>
      <c r="F29" s="3"/>
      <c r="G29" s="3"/>
      <c r="H29" s="3"/>
      <c r="I29" s="3"/>
    </row>
    <row r="30" spans="1:11" ht="15.75" thickBot="1" x14ac:dyDescent="0.3">
      <c r="B30">
        <v>1.6</v>
      </c>
      <c r="C30">
        <v>0.8</v>
      </c>
      <c r="F30" s="4">
        <v>0.03</v>
      </c>
      <c r="G30" s="4"/>
      <c r="H30" s="4"/>
      <c r="I30" s="4"/>
    </row>
    <row r="31" spans="1:11" x14ac:dyDescent="0.25">
      <c r="A31" t="s">
        <v>6</v>
      </c>
      <c r="B31">
        <v>0.4</v>
      </c>
      <c r="C31">
        <v>2.8</v>
      </c>
      <c r="F31" s="3" t="s">
        <v>12</v>
      </c>
      <c r="G31" s="3">
        <v>5</v>
      </c>
      <c r="H31" s="3">
        <v>5</v>
      </c>
      <c r="I31" s="3">
        <v>10</v>
      </c>
    </row>
    <row r="32" spans="1:11" x14ac:dyDescent="0.25">
      <c r="B32">
        <v>1.3333333333333333</v>
      </c>
      <c r="C32">
        <v>3</v>
      </c>
      <c r="F32" s="3" t="s">
        <v>13</v>
      </c>
      <c r="G32" s="3">
        <v>7.4</v>
      </c>
      <c r="H32" s="3">
        <v>7.4</v>
      </c>
      <c r="I32" s="3">
        <v>14.799999999999999</v>
      </c>
    </row>
    <row r="33" spans="1:11" x14ac:dyDescent="0.25">
      <c r="B33">
        <v>0.8</v>
      </c>
      <c r="C33">
        <v>2.4</v>
      </c>
      <c r="F33" s="3" t="s">
        <v>14</v>
      </c>
      <c r="G33" s="3">
        <v>1.48</v>
      </c>
      <c r="H33" s="3">
        <v>1.48</v>
      </c>
      <c r="I33" s="3">
        <v>1.48</v>
      </c>
    </row>
    <row r="34" spans="1:11" x14ac:dyDescent="0.25">
      <c r="B34">
        <v>1.4</v>
      </c>
      <c r="C34">
        <v>3</v>
      </c>
      <c r="F34" s="3" t="s">
        <v>15</v>
      </c>
      <c r="G34" s="3">
        <v>9.2000000000000082E-2</v>
      </c>
      <c r="H34" s="3">
        <v>0.23199999999999976</v>
      </c>
      <c r="I34" s="3">
        <v>0.14400000000000071</v>
      </c>
    </row>
    <row r="35" spans="1:11" x14ac:dyDescent="0.25">
      <c r="B35">
        <v>0.25</v>
      </c>
      <c r="C35">
        <v>2.75</v>
      </c>
      <c r="F35" s="3"/>
      <c r="G35" s="3"/>
      <c r="H35" s="3"/>
      <c r="I35" s="3"/>
    </row>
    <row r="36" spans="1:11" ht="15.75" thickBot="1" x14ac:dyDescent="0.3">
      <c r="A36" t="s">
        <v>34</v>
      </c>
      <c r="B36">
        <f>AVERAGE(B16:B35)</f>
        <v>1.4591666666666667</v>
      </c>
      <c r="C36">
        <f>AVERAGE(C16:C35)</f>
        <v>2.2275</v>
      </c>
      <c r="F36" s="4" t="s">
        <v>6</v>
      </c>
      <c r="G36" s="4"/>
      <c r="H36" s="4"/>
      <c r="I36" s="4"/>
    </row>
    <row r="37" spans="1:11" x14ac:dyDescent="0.25">
      <c r="F37" s="3" t="s">
        <v>12</v>
      </c>
      <c r="G37" s="3">
        <v>5</v>
      </c>
      <c r="H37" s="3">
        <v>5</v>
      </c>
      <c r="I37" s="3">
        <v>10</v>
      </c>
    </row>
    <row r="38" spans="1:11" x14ac:dyDescent="0.25">
      <c r="F38" s="3" t="s">
        <v>13</v>
      </c>
      <c r="G38" s="3">
        <v>4.1833333333333336</v>
      </c>
      <c r="H38" s="3">
        <v>13.95</v>
      </c>
      <c r="I38" s="3">
        <v>18.133333333333333</v>
      </c>
    </row>
    <row r="39" spans="1:11" x14ac:dyDescent="0.25">
      <c r="F39" s="3" t="s">
        <v>14</v>
      </c>
      <c r="G39" s="3">
        <v>0.83666666666666667</v>
      </c>
      <c r="H39" s="3">
        <v>2.79</v>
      </c>
      <c r="I39" s="3">
        <v>1.8133333333333332</v>
      </c>
    </row>
    <row r="40" spans="1:11" x14ac:dyDescent="0.25">
      <c r="F40" s="3" t="s">
        <v>15</v>
      </c>
      <c r="G40" s="3">
        <v>0.27505555555555539</v>
      </c>
      <c r="H40" s="3">
        <v>6.0500000000000012E-2</v>
      </c>
      <c r="I40" s="3">
        <v>1.2090000000000007</v>
      </c>
    </row>
    <row r="41" spans="1:11" x14ac:dyDescent="0.25">
      <c r="F41" s="3"/>
      <c r="G41" s="3"/>
      <c r="H41" s="3"/>
      <c r="I41" s="3"/>
    </row>
    <row r="42" spans="1:11" ht="15.75" thickBot="1" x14ac:dyDescent="0.3">
      <c r="F42" s="4" t="s">
        <v>11</v>
      </c>
      <c r="G42" s="4"/>
      <c r="H42" s="4"/>
      <c r="I42" s="4"/>
      <c r="J42" s="4"/>
      <c r="K42" s="4"/>
    </row>
    <row r="43" spans="1:11" x14ac:dyDescent="0.25">
      <c r="F43" s="3" t="s">
        <v>12</v>
      </c>
      <c r="G43" s="3">
        <v>20</v>
      </c>
      <c r="H43" s="3">
        <v>20</v>
      </c>
      <c r="I43" s="3"/>
      <c r="J43" s="3"/>
      <c r="K43" s="3"/>
    </row>
    <row r="44" spans="1:11" x14ac:dyDescent="0.25">
      <c r="F44" s="3" t="s">
        <v>13</v>
      </c>
      <c r="G44" s="3">
        <v>29.183333333333334</v>
      </c>
      <c r="H44" s="3">
        <v>44.55</v>
      </c>
      <c r="I44" s="3"/>
      <c r="J44" s="3"/>
      <c r="K44" s="3"/>
    </row>
    <row r="45" spans="1:11" x14ac:dyDescent="0.25">
      <c r="F45" s="3" t="s">
        <v>14</v>
      </c>
      <c r="G45" s="3">
        <v>1.4591666666666667</v>
      </c>
      <c r="H45" s="3">
        <v>2.2275</v>
      </c>
      <c r="I45" s="3"/>
      <c r="J45" s="3"/>
      <c r="K45" s="3"/>
    </row>
    <row r="46" spans="1:11" x14ac:dyDescent="0.25">
      <c r="F46" s="3" t="s">
        <v>15</v>
      </c>
      <c r="G46" s="3">
        <v>0.37352266081871405</v>
      </c>
      <c r="H46" s="3">
        <v>0.35196710526315955</v>
      </c>
      <c r="I46" s="3"/>
      <c r="J46" s="3"/>
      <c r="K46" s="3"/>
    </row>
    <row r="47" spans="1:11" x14ac:dyDescent="0.25">
      <c r="F47" s="3"/>
      <c r="G47" s="3"/>
      <c r="H47" s="3"/>
      <c r="I47" s="3"/>
      <c r="J47" s="3"/>
      <c r="K47" s="3"/>
    </row>
    <row r="49" spans="6:15" ht="15.75" thickBot="1" x14ac:dyDescent="0.3">
      <c r="F49" t="s">
        <v>16</v>
      </c>
    </row>
    <row r="50" spans="6:15" x14ac:dyDescent="0.25">
      <c r="F50" s="6" t="s">
        <v>17</v>
      </c>
      <c r="G50" s="6" t="s">
        <v>18</v>
      </c>
      <c r="H50" s="6" t="s">
        <v>19</v>
      </c>
      <c r="I50" s="6" t="s">
        <v>20</v>
      </c>
      <c r="J50" s="6" t="s">
        <v>21</v>
      </c>
      <c r="K50" s="6" t="s">
        <v>22</v>
      </c>
      <c r="L50" s="6" t="s">
        <v>23</v>
      </c>
      <c r="O50" s="8" t="s">
        <v>28</v>
      </c>
    </row>
    <row r="51" spans="6:15" x14ac:dyDescent="0.25">
      <c r="F51" s="3" t="s">
        <v>24</v>
      </c>
      <c r="G51" s="3">
        <v>2.1746666666666634</v>
      </c>
      <c r="H51" s="3">
        <v>3</v>
      </c>
      <c r="I51" s="3">
        <v>0.72488888888888781</v>
      </c>
      <c r="J51" s="3">
        <v>3.8569317174105762</v>
      </c>
      <c r="K51" s="10">
        <v>1.8352942011971879E-2</v>
      </c>
      <c r="L51" s="3">
        <v>2.9011195838408388</v>
      </c>
      <c r="N51" t="s">
        <v>29</v>
      </c>
    </row>
    <row r="52" spans="6:15" x14ac:dyDescent="0.25">
      <c r="F52" s="3" t="s">
        <v>25</v>
      </c>
      <c r="G52" s="3">
        <v>5.9033611111111064</v>
      </c>
      <c r="H52" s="3">
        <v>1</v>
      </c>
      <c r="I52" s="3">
        <v>5.9033611111111064</v>
      </c>
      <c r="J52" s="3">
        <v>31.410138929943809</v>
      </c>
      <c r="K52" s="7">
        <v>3.4211557996665593E-6</v>
      </c>
      <c r="L52" s="3">
        <v>4.1490974456995477</v>
      </c>
      <c r="N52" t="s">
        <v>35</v>
      </c>
    </row>
    <row r="53" spans="6:15" x14ac:dyDescent="0.25">
      <c r="F53" s="3" t="s">
        <v>26</v>
      </c>
      <c r="G53" s="3">
        <v>5.5954166666666723</v>
      </c>
      <c r="H53" s="3">
        <v>3</v>
      </c>
      <c r="I53" s="3">
        <v>1.8651388888888907</v>
      </c>
      <c r="J53" s="3">
        <v>9.9238841265149365</v>
      </c>
      <c r="K53" s="9">
        <v>8.8902684721375448E-5</v>
      </c>
      <c r="L53" s="3">
        <v>2.9011195838408388</v>
      </c>
    </row>
    <row r="54" spans="6:15" x14ac:dyDescent="0.25">
      <c r="F54" s="3" t="s">
        <v>27</v>
      </c>
      <c r="G54" s="3">
        <v>6.014222222222223</v>
      </c>
      <c r="H54" s="3">
        <v>32</v>
      </c>
      <c r="I54" s="3">
        <v>0.18794444444444447</v>
      </c>
      <c r="J54" s="3"/>
      <c r="K54" s="3"/>
      <c r="L54" s="3"/>
    </row>
    <row r="55" spans="6:15" x14ac:dyDescent="0.25">
      <c r="F55" s="3"/>
      <c r="G55" s="3"/>
      <c r="H55" s="3"/>
      <c r="I55" s="3"/>
      <c r="J55" s="3"/>
      <c r="K55" s="3"/>
      <c r="L55" s="3"/>
    </row>
    <row r="56" spans="6:15" ht="15.75" thickBot="1" x14ac:dyDescent="0.3">
      <c r="F56" s="5" t="s">
        <v>11</v>
      </c>
      <c r="G56" s="5">
        <v>19.687666666666665</v>
      </c>
      <c r="H56" s="5">
        <v>39</v>
      </c>
      <c r="I56" s="5"/>
      <c r="J56" s="5"/>
      <c r="K56" s="5"/>
      <c r="L56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8" workbookViewId="0">
      <selection activeCell="R14" sqref="R14"/>
    </sheetView>
  </sheetViews>
  <sheetFormatPr defaultRowHeight="15" x14ac:dyDescent="0.25"/>
  <sheetData>
    <row r="1" spans="1:14" x14ac:dyDescent="0.25">
      <c r="A1" t="s">
        <v>3</v>
      </c>
    </row>
    <row r="2" spans="1:14" x14ac:dyDescent="0.25">
      <c r="B2" s="1"/>
      <c r="C2" s="2"/>
      <c r="D2" s="1"/>
      <c r="E2" s="1"/>
      <c r="H2" s="1"/>
      <c r="I2" s="2"/>
      <c r="J2" s="1"/>
      <c r="K2" s="1"/>
    </row>
    <row r="3" spans="1:14" x14ac:dyDescent="0.25">
      <c r="B3" t="s">
        <v>0</v>
      </c>
      <c r="I3" t="s">
        <v>1</v>
      </c>
    </row>
    <row r="4" spans="1:14" x14ac:dyDescent="0.25">
      <c r="B4" s="1">
        <v>0</v>
      </c>
      <c r="C4" s="2">
        <v>1.4999999999999999E-2</v>
      </c>
      <c r="D4" s="1">
        <v>0.03</v>
      </c>
      <c r="E4" s="1">
        <v>0.08</v>
      </c>
      <c r="F4" s="1">
        <v>0.1</v>
      </c>
      <c r="I4" t="s">
        <v>4</v>
      </c>
      <c r="J4" s="1">
        <v>0</v>
      </c>
      <c r="K4" s="2">
        <v>1.4999999999999999E-2</v>
      </c>
      <c r="L4" s="1">
        <v>0.03</v>
      </c>
      <c r="M4" s="1">
        <v>0.08</v>
      </c>
      <c r="N4" s="1">
        <v>0.1</v>
      </c>
    </row>
    <row r="5" spans="1:14" x14ac:dyDescent="0.25">
      <c r="B5">
        <v>0.4</v>
      </c>
      <c r="C5">
        <v>0.8</v>
      </c>
      <c r="D5">
        <v>0.4</v>
      </c>
      <c r="E5">
        <v>0</v>
      </c>
      <c r="I5">
        <v>1.6</v>
      </c>
      <c r="J5">
        <v>1.6</v>
      </c>
      <c r="K5">
        <v>1.6</v>
      </c>
      <c r="L5">
        <v>1.8</v>
      </c>
      <c r="N5">
        <v>2</v>
      </c>
    </row>
    <row r="6" spans="1:14" x14ac:dyDescent="0.25">
      <c r="B6">
        <v>1.6</v>
      </c>
      <c r="C6">
        <v>1.4</v>
      </c>
      <c r="D6">
        <v>0.8</v>
      </c>
      <c r="E6">
        <v>2.6666666666666665</v>
      </c>
      <c r="I6">
        <v>1.4</v>
      </c>
      <c r="J6">
        <v>2.2000000000000002</v>
      </c>
      <c r="K6">
        <v>2.2000000000000002</v>
      </c>
      <c r="L6">
        <v>1.2</v>
      </c>
      <c r="N6">
        <v>2</v>
      </c>
    </row>
    <row r="7" spans="1:14" x14ac:dyDescent="0.25">
      <c r="B7">
        <v>1</v>
      </c>
      <c r="C7">
        <v>2.2000000000000002</v>
      </c>
      <c r="D7">
        <v>1.4</v>
      </c>
      <c r="E7">
        <v>0.8</v>
      </c>
      <c r="I7">
        <v>1</v>
      </c>
      <c r="J7">
        <v>2</v>
      </c>
      <c r="K7">
        <v>2.2000000000000002</v>
      </c>
      <c r="L7">
        <v>1.2</v>
      </c>
      <c r="N7">
        <v>1.6</v>
      </c>
    </row>
    <row r="8" spans="1:14" x14ac:dyDescent="0.25">
      <c r="B8">
        <v>0.4</v>
      </c>
      <c r="C8">
        <v>2</v>
      </c>
      <c r="D8">
        <v>0.8</v>
      </c>
      <c r="E8">
        <v>0.4</v>
      </c>
      <c r="I8">
        <v>0</v>
      </c>
      <c r="J8">
        <v>1.6</v>
      </c>
      <c r="K8">
        <v>1.6</v>
      </c>
      <c r="L8">
        <v>2.6666666666666665</v>
      </c>
      <c r="N8">
        <v>2</v>
      </c>
    </row>
    <row r="9" spans="1:14" x14ac:dyDescent="0.25">
      <c r="B9">
        <v>1</v>
      </c>
      <c r="C9">
        <v>1.2</v>
      </c>
      <c r="D9">
        <v>0.8</v>
      </c>
      <c r="E9">
        <v>0.75</v>
      </c>
      <c r="I9">
        <v>0.4</v>
      </c>
      <c r="J9">
        <v>2.4</v>
      </c>
      <c r="K9">
        <v>2.2000000000000002</v>
      </c>
      <c r="L9">
        <v>1.8</v>
      </c>
      <c r="N9">
        <v>2</v>
      </c>
    </row>
    <row r="10" spans="1:14" x14ac:dyDescent="0.25">
      <c r="A10" t="s">
        <v>2</v>
      </c>
      <c r="B10">
        <f>AVERAGE(B5:B9)</f>
        <v>0.88000000000000012</v>
      </c>
      <c r="C10">
        <f t="shared" ref="C10:N10" si="0">AVERAGE(C5:C9)</f>
        <v>1.52</v>
      </c>
      <c r="D10">
        <f t="shared" si="0"/>
        <v>0.84000000000000008</v>
      </c>
      <c r="E10">
        <f t="shared" si="0"/>
        <v>0.92333333333333345</v>
      </c>
      <c r="F10">
        <v>0</v>
      </c>
      <c r="I10">
        <f t="shared" si="0"/>
        <v>0.88000000000000012</v>
      </c>
      <c r="J10">
        <f t="shared" si="0"/>
        <v>1.9600000000000002</v>
      </c>
      <c r="K10">
        <f t="shared" si="0"/>
        <v>1.9600000000000002</v>
      </c>
      <c r="L10">
        <f t="shared" si="0"/>
        <v>1.7333333333333336</v>
      </c>
      <c r="M10">
        <v>0</v>
      </c>
      <c r="N10">
        <f t="shared" si="0"/>
        <v>1.92</v>
      </c>
    </row>
    <row r="11" spans="1:14" x14ac:dyDescent="0.25">
      <c r="A11" t="s">
        <v>57</v>
      </c>
      <c r="B11">
        <v>1.1551623262554922</v>
      </c>
      <c r="C11">
        <v>1.1689311356961967</v>
      </c>
      <c r="D11">
        <v>0.94994736696303339</v>
      </c>
      <c r="E11">
        <v>1.1565465835840767</v>
      </c>
      <c r="F11">
        <v>0</v>
      </c>
      <c r="J11">
        <v>0.72</v>
      </c>
      <c r="K11">
        <v>0.8708616422830896</v>
      </c>
      <c r="L11">
        <v>1.1214276615100949</v>
      </c>
      <c r="M11">
        <v>0</v>
      </c>
      <c r="N11">
        <v>0.39191835884530846</v>
      </c>
    </row>
    <row r="12" spans="1:14" x14ac:dyDescent="0.25">
      <c r="A12" t="s">
        <v>69</v>
      </c>
      <c r="B12">
        <f>B11/(SQRT(COUNT(B5:B9)))</f>
        <v>0.51660429731081414</v>
      </c>
      <c r="C12">
        <f t="shared" ref="C12:N12" si="1">C11/(SQRT(COUNT(C5:C9)))</f>
        <v>0.52276189608654533</v>
      </c>
      <c r="D12">
        <f t="shared" si="1"/>
        <v>0.42482937751525612</v>
      </c>
      <c r="E12">
        <f t="shared" si="1"/>
        <v>0.51722335600782754</v>
      </c>
      <c r="J12">
        <f t="shared" si="1"/>
        <v>0.3219937887599697</v>
      </c>
      <c r="K12">
        <f t="shared" si="1"/>
        <v>0.3894611662284187</v>
      </c>
      <c r="L12">
        <f t="shared" si="1"/>
        <v>0.50151769659703926</v>
      </c>
      <c r="N12">
        <f t="shared" si="1"/>
        <v>0.17527121840165313</v>
      </c>
    </row>
    <row r="13" spans="1:14" x14ac:dyDescent="0.25">
      <c r="B13" t="s">
        <v>8</v>
      </c>
      <c r="C13" t="s">
        <v>7</v>
      </c>
      <c r="E13" t="s">
        <v>9</v>
      </c>
    </row>
    <row r="14" spans="1:14" x14ac:dyDescent="0.25">
      <c r="A14" s="1">
        <v>0</v>
      </c>
      <c r="B14">
        <v>0.4</v>
      </c>
      <c r="C14">
        <v>1.6</v>
      </c>
    </row>
    <row r="15" spans="1:14" x14ac:dyDescent="0.25">
      <c r="B15">
        <v>1.6</v>
      </c>
      <c r="C15">
        <v>2.2000000000000002</v>
      </c>
      <c r="E15" t="s">
        <v>10</v>
      </c>
      <c r="F15" t="s">
        <v>8</v>
      </c>
      <c r="G15" t="s">
        <v>7</v>
      </c>
      <c r="H15" t="s">
        <v>11</v>
      </c>
    </row>
    <row r="16" spans="1:14" ht="15.75" thickBot="1" x14ac:dyDescent="0.3">
      <c r="B16">
        <v>1</v>
      </c>
      <c r="C16">
        <v>2</v>
      </c>
      <c r="E16" s="4">
        <v>0</v>
      </c>
      <c r="F16" s="4"/>
      <c r="G16" s="4"/>
      <c r="H16" s="4"/>
    </row>
    <row r="17" spans="1:8" x14ac:dyDescent="0.25">
      <c r="B17">
        <v>0.4</v>
      </c>
      <c r="C17">
        <v>1.6</v>
      </c>
      <c r="E17" s="3" t="s">
        <v>12</v>
      </c>
      <c r="F17" s="3">
        <v>5</v>
      </c>
      <c r="G17" s="3">
        <v>5</v>
      </c>
      <c r="H17" s="3">
        <v>10</v>
      </c>
    </row>
    <row r="18" spans="1:8" x14ac:dyDescent="0.25">
      <c r="B18">
        <v>1</v>
      </c>
      <c r="C18">
        <v>2.4</v>
      </c>
      <c r="E18" s="3" t="s">
        <v>13</v>
      </c>
      <c r="F18" s="3">
        <v>4.4000000000000004</v>
      </c>
      <c r="G18" s="3">
        <v>9.8000000000000007</v>
      </c>
      <c r="H18" s="3">
        <v>14.200000000000001</v>
      </c>
    </row>
    <row r="19" spans="1:8" x14ac:dyDescent="0.25">
      <c r="A19" s="2">
        <v>1.4999999999999999E-2</v>
      </c>
      <c r="B19">
        <v>0.8</v>
      </c>
      <c r="C19">
        <v>1.6</v>
      </c>
      <c r="E19" s="3" t="s">
        <v>14</v>
      </c>
      <c r="F19" s="3">
        <v>0.88000000000000012</v>
      </c>
      <c r="G19" s="3">
        <v>1.9600000000000002</v>
      </c>
      <c r="H19" s="3">
        <v>1.4200000000000002</v>
      </c>
    </row>
    <row r="20" spans="1:8" x14ac:dyDescent="0.25">
      <c r="B20">
        <v>1.4</v>
      </c>
      <c r="C20">
        <v>2.2000000000000002</v>
      </c>
      <c r="E20" s="3" t="s">
        <v>15</v>
      </c>
      <c r="F20" s="3">
        <v>0.252</v>
      </c>
      <c r="G20" s="3">
        <v>0.12799999999999923</v>
      </c>
      <c r="H20" s="3">
        <v>0.49288888888888849</v>
      </c>
    </row>
    <row r="21" spans="1:8" x14ac:dyDescent="0.25">
      <c r="B21">
        <v>2.2000000000000002</v>
      </c>
      <c r="C21">
        <v>2.2000000000000002</v>
      </c>
      <c r="E21" s="3"/>
      <c r="F21" s="3"/>
      <c r="G21" s="3"/>
      <c r="H21" s="3"/>
    </row>
    <row r="22" spans="1:8" ht="15.75" thickBot="1" x14ac:dyDescent="0.3">
      <c r="B22">
        <v>2</v>
      </c>
      <c r="C22">
        <v>1.6</v>
      </c>
      <c r="E22" s="4">
        <v>1.4999999999999999E-2</v>
      </c>
      <c r="F22" s="4"/>
      <c r="G22" s="4"/>
      <c r="H22" s="4"/>
    </row>
    <row r="23" spans="1:8" x14ac:dyDescent="0.25">
      <c r="B23">
        <v>1.2</v>
      </c>
      <c r="C23">
        <v>2.2000000000000002</v>
      </c>
      <c r="E23" s="3" t="s">
        <v>12</v>
      </c>
      <c r="F23" s="3">
        <v>5</v>
      </c>
      <c r="G23" s="3">
        <v>5</v>
      </c>
      <c r="H23" s="3">
        <v>10</v>
      </c>
    </row>
    <row r="24" spans="1:8" x14ac:dyDescent="0.25">
      <c r="A24" s="1">
        <v>0.03</v>
      </c>
      <c r="B24">
        <v>0.4</v>
      </c>
      <c r="C24">
        <v>1.8</v>
      </c>
      <c r="E24" s="3" t="s">
        <v>13</v>
      </c>
      <c r="F24" s="3">
        <v>7.6000000000000005</v>
      </c>
      <c r="G24" s="3">
        <v>9.8000000000000007</v>
      </c>
      <c r="H24" s="3">
        <v>17.399999999999999</v>
      </c>
    </row>
    <row r="25" spans="1:8" x14ac:dyDescent="0.25">
      <c r="B25">
        <v>0.8</v>
      </c>
      <c r="C25">
        <v>1.2</v>
      </c>
      <c r="E25" s="3" t="s">
        <v>14</v>
      </c>
      <c r="F25" s="3">
        <v>1.52</v>
      </c>
      <c r="G25" s="3">
        <v>1.9600000000000002</v>
      </c>
      <c r="H25" s="3">
        <v>1.7399999999999998</v>
      </c>
    </row>
    <row r="26" spans="1:8" x14ac:dyDescent="0.25">
      <c r="B26">
        <v>1.4</v>
      </c>
      <c r="C26">
        <v>1.2</v>
      </c>
      <c r="E26" s="3" t="s">
        <v>15</v>
      </c>
      <c r="F26" s="3">
        <v>0.33199999999999985</v>
      </c>
      <c r="G26" s="3">
        <v>0.10799999999999965</v>
      </c>
      <c r="H26" s="3">
        <v>0.24933333333333449</v>
      </c>
    </row>
    <row r="27" spans="1:8" x14ac:dyDescent="0.25">
      <c r="B27">
        <v>0.8</v>
      </c>
      <c r="C27">
        <v>2.6666666666666665</v>
      </c>
      <c r="E27" s="3"/>
      <c r="F27" s="3"/>
      <c r="G27" s="3"/>
      <c r="H27" s="3"/>
    </row>
    <row r="28" spans="1:8" ht="15.75" thickBot="1" x14ac:dyDescent="0.3">
      <c r="B28">
        <v>0.8</v>
      </c>
      <c r="C28">
        <v>1.8</v>
      </c>
      <c r="E28" s="4">
        <v>0.03</v>
      </c>
      <c r="F28" s="4"/>
      <c r="G28" s="4"/>
      <c r="H28" s="4"/>
    </row>
    <row r="29" spans="1:8" x14ac:dyDescent="0.25">
      <c r="A29" t="s">
        <v>6</v>
      </c>
      <c r="B29">
        <v>0</v>
      </c>
      <c r="C29">
        <v>2</v>
      </c>
      <c r="E29" s="3" t="s">
        <v>12</v>
      </c>
      <c r="F29" s="3">
        <v>5</v>
      </c>
      <c r="G29" s="3">
        <v>5</v>
      </c>
      <c r="H29" s="3">
        <v>10</v>
      </c>
    </row>
    <row r="30" spans="1:8" x14ac:dyDescent="0.25">
      <c r="B30">
        <v>2.6666666666666665</v>
      </c>
      <c r="C30">
        <v>2</v>
      </c>
      <c r="E30" s="3" t="s">
        <v>13</v>
      </c>
      <c r="F30" s="3">
        <v>4.2</v>
      </c>
      <c r="G30" s="3">
        <v>8.6666666666666679</v>
      </c>
      <c r="H30" s="3">
        <v>12.866666666666667</v>
      </c>
    </row>
    <row r="31" spans="1:8" x14ac:dyDescent="0.25">
      <c r="B31">
        <v>0.8</v>
      </c>
      <c r="C31">
        <v>1.6</v>
      </c>
      <c r="E31" s="3" t="s">
        <v>14</v>
      </c>
      <c r="F31" s="3">
        <v>0.84000000000000008</v>
      </c>
      <c r="G31" s="3">
        <v>1.7333333333333336</v>
      </c>
      <c r="H31" s="3">
        <v>1.2866666666666666</v>
      </c>
    </row>
    <row r="32" spans="1:8" x14ac:dyDescent="0.25">
      <c r="B32">
        <v>0.4</v>
      </c>
      <c r="C32">
        <v>2</v>
      </c>
      <c r="E32" s="3" t="s">
        <v>15</v>
      </c>
      <c r="F32" s="3">
        <v>0.128</v>
      </c>
      <c r="G32" s="3">
        <v>0.36222222222222111</v>
      </c>
      <c r="H32" s="3">
        <v>0.43955555555555592</v>
      </c>
    </row>
    <row r="33" spans="1:15" x14ac:dyDescent="0.25">
      <c r="B33">
        <v>0.75</v>
      </c>
      <c r="C33">
        <v>2</v>
      </c>
      <c r="E33" s="3"/>
      <c r="F33" s="3"/>
      <c r="G33" s="3"/>
      <c r="H33" s="3"/>
    </row>
    <row r="34" spans="1:15" ht="15.75" thickBot="1" x14ac:dyDescent="0.3">
      <c r="A34" t="s">
        <v>32</v>
      </c>
      <c r="B34">
        <f>AVERAGE(B14:B33)</f>
        <v>1.0408333333333335</v>
      </c>
      <c r="C34">
        <f>AVERAGE(C14:C33)</f>
        <v>1.8933333333333333</v>
      </c>
      <c r="E34" s="4" t="s">
        <v>6</v>
      </c>
      <c r="F34" s="4"/>
      <c r="G34" s="4"/>
      <c r="H34" s="4"/>
    </row>
    <row r="35" spans="1:15" x14ac:dyDescent="0.25">
      <c r="E35" s="3" t="s">
        <v>12</v>
      </c>
      <c r="F35" s="3">
        <v>5</v>
      </c>
      <c r="G35" s="3">
        <v>5</v>
      </c>
      <c r="H35" s="3">
        <v>10</v>
      </c>
    </row>
    <row r="36" spans="1:15" x14ac:dyDescent="0.25">
      <c r="E36" s="3" t="s">
        <v>13</v>
      </c>
      <c r="F36" s="3">
        <v>4.6166666666666671</v>
      </c>
      <c r="G36" s="3">
        <v>9.6</v>
      </c>
      <c r="H36" s="3">
        <v>14.216666666666667</v>
      </c>
    </row>
    <row r="37" spans="1:15" x14ac:dyDescent="0.25">
      <c r="E37" s="3" t="s">
        <v>14</v>
      </c>
      <c r="F37" s="3">
        <v>0.92333333333333345</v>
      </c>
      <c r="G37" s="3">
        <v>1.92</v>
      </c>
      <c r="H37" s="3">
        <v>1.4216666666666666</v>
      </c>
    </row>
    <row r="38" spans="1:15" x14ac:dyDescent="0.25">
      <c r="E38" s="3" t="s">
        <v>15</v>
      </c>
      <c r="F38" s="3">
        <v>1.0527222222222221</v>
      </c>
      <c r="G38" s="3">
        <v>3.1999999999999987E-2</v>
      </c>
      <c r="H38" s="3">
        <v>0.75802777777777786</v>
      </c>
    </row>
    <row r="39" spans="1:15" x14ac:dyDescent="0.25">
      <c r="E39" s="3"/>
      <c r="F39" s="3"/>
      <c r="G39" s="3"/>
      <c r="H39" s="3"/>
    </row>
    <row r="40" spans="1:15" ht="15.75" thickBot="1" x14ac:dyDescent="0.3">
      <c r="E40" s="4" t="s">
        <v>11</v>
      </c>
      <c r="F40" s="4"/>
      <c r="G40" s="4"/>
      <c r="H40" s="4"/>
      <c r="I40" s="4"/>
      <c r="J40" s="4"/>
    </row>
    <row r="41" spans="1:15" x14ac:dyDescent="0.25">
      <c r="E41" s="3" t="s">
        <v>12</v>
      </c>
      <c r="F41" s="3">
        <v>20</v>
      </c>
      <c r="G41" s="3">
        <v>20</v>
      </c>
      <c r="H41" s="3"/>
      <c r="I41" s="3"/>
      <c r="J41" s="3"/>
    </row>
    <row r="42" spans="1:15" x14ac:dyDescent="0.25">
      <c r="E42" s="3" t="s">
        <v>13</v>
      </c>
      <c r="F42" s="3">
        <v>20.816666666666666</v>
      </c>
      <c r="G42" s="3">
        <v>37.866666666666667</v>
      </c>
      <c r="H42" s="3"/>
      <c r="I42" s="3"/>
      <c r="J42" s="3"/>
    </row>
    <row r="43" spans="1:15" x14ac:dyDescent="0.25">
      <c r="E43" s="3" t="s">
        <v>14</v>
      </c>
      <c r="F43" s="3">
        <v>1.0408333333333335</v>
      </c>
      <c r="G43" s="3">
        <v>1.8933333333333333</v>
      </c>
      <c r="H43" s="3"/>
      <c r="I43" s="3"/>
      <c r="J43" s="3"/>
    </row>
    <row r="44" spans="1:15" x14ac:dyDescent="0.25">
      <c r="E44" s="3" t="s">
        <v>15</v>
      </c>
      <c r="F44" s="3">
        <v>0.45299634502923969</v>
      </c>
      <c r="G44" s="3">
        <v>0.14194152046783645</v>
      </c>
      <c r="H44" s="3"/>
      <c r="I44" s="3"/>
      <c r="J44" s="3"/>
    </row>
    <row r="45" spans="1:15" x14ac:dyDescent="0.25">
      <c r="E45" s="3"/>
      <c r="F45" s="3"/>
      <c r="G45" s="3"/>
      <c r="H45" s="3"/>
      <c r="I45" s="3"/>
      <c r="J45" s="3"/>
    </row>
    <row r="47" spans="1:15" ht="15.75" thickBot="1" x14ac:dyDescent="0.3">
      <c r="E47" t="s">
        <v>16</v>
      </c>
    </row>
    <row r="48" spans="1:15" x14ac:dyDescent="0.25">
      <c r="E48" s="6" t="s">
        <v>17</v>
      </c>
      <c r="F48" s="6" t="s">
        <v>18</v>
      </c>
      <c r="G48" s="6" t="s">
        <v>19</v>
      </c>
      <c r="H48" s="6" t="s">
        <v>20</v>
      </c>
      <c r="I48" s="6" t="s">
        <v>21</v>
      </c>
      <c r="J48" s="6" t="s">
        <v>22</v>
      </c>
      <c r="K48" s="6" t="s">
        <v>23</v>
      </c>
      <c r="O48" s="8" t="s">
        <v>31</v>
      </c>
    </row>
    <row r="49" spans="5:13" x14ac:dyDescent="0.25">
      <c r="E49" s="3" t="s">
        <v>24</v>
      </c>
      <c r="F49" s="3">
        <v>1.1131319444444401</v>
      </c>
      <c r="G49" s="3">
        <v>3</v>
      </c>
      <c r="H49" s="3">
        <v>0.37104398148148005</v>
      </c>
      <c r="I49" s="3">
        <v>1.239424095509827</v>
      </c>
      <c r="J49" s="3">
        <v>0.3116187852356202</v>
      </c>
      <c r="K49" s="3">
        <v>2.9011195838408388</v>
      </c>
      <c r="M49" t="s">
        <v>33</v>
      </c>
    </row>
    <row r="50" spans="5:13" x14ac:dyDescent="0.25">
      <c r="E50" s="3" t="s">
        <v>25</v>
      </c>
      <c r="F50" s="3">
        <v>7.2675624999999933</v>
      </c>
      <c r="G50" s="3">
        <v>1</v>
      </c>
      <c r="H50" s="3">
        <v>7.2675624999999933</v>
      </c>
      <c r="I50" s="3">
        <v>24.276346006634327</v>
      </c>
      <c r="J50" s="7">
        <v>2.4558666313061005E-5</v>
      </c>
      <c r="K50" s="3">
        <v>4.1490974456995477</v>
      </c>
      <c r="M50" t="s">
        <v>36</v>
      </c>
    </row>
    <row r="51" spans="5:13" x14ac:dyDescent="0.25">
      <c r="E51" s="3" t="s">
        <v>26</v>
      </c>
      <c r="F51" s="3">
        <v>0.61090972222222995</v>
      </c>
      <c r="G51" s="3">
        <v>3</v>
      </c>
      <c r="H51" s="3">
        <v>0.20363657407407665</v>
      </c>
      <c r="I51" s="3">
        <v>0.68022145414338164</v>
      </c>
      <c r="J51" s="3">
        <v>0.57062533230635371</v>
      </c>
      <c r="K51" s="3">
        <v>2.9011195838408388</v>
      </c>
    </row>
    <row r="52" spans="5:13" x14ac:dyDescent="0.25">
      <c r="E52" s="3" t="s">
        <v>27</v>
      </c>
      <c r="F52" s="3">
        <v>9.5797777777777764</v>
      </c>
      <c r="G52" s="3">
        <v>32</v>
      </c>
      <c r="H52" s="3">
        <v>0.29936805555555551</v>
      </c>
      <c r="I52" s="3"/>
      <c r="J52" s="3"/>
      <c r="K52" s="3"/>
    </row>
    <row r="53" spans="5:13" x14ac:dyDescent="0.25">
      <c r="E53" s="3"/>
      <c r="F53" s="3"/>
      <c r="G53" s="3"/>
      <c r="H53" s="3"/>
      <c r="I53" s="3"/>
      <c r="J53" s="3"/>
      <c r="K53" s="3"/>
    </row>
    <row r="54" spans="5:13" ht="15.75" thickBot="1" x14ac:dyDescent="0.3">
      <c r="E54" s="5" t="s">
        <v>11</v>
      </c>
      <c r="F54" s="5">
        <v>18.57138194444444</v>
      </c>
      <c r="G54" s="5">
        <v>39</v>
      </c>
      <c r="H54" s="5"/>
      <c r="I54" s="5"/>
      <c r="J54" s="5"/>
      <c r="K54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0" workbookViewId="0">
      <selection activeCell="J44" sqref="J44"/>
    </sheetView>
  </sheetViews>
  <sheetFormatPr defaultRowHeight="15" x14ac:dyDescent="0.25"/>
  <sheetData>
    <row r="1" spans="1:7" x14ac:dyDescent="0.25">
      <c r="A1" t="s">
        <v>37</v>
      </c>
    </row>
    <row r="2" spans="1:7" x14ac:dyDescent="0.25">
      <c r="B2" t="s">
        <v>38</v>
      </c>
      <c r="C2" t="s">
        <v>39</v>
      </c>
    </row>
    <row r="3" spans="1:7" x14ac:dyDescent="0.25">
      <c r="B3">
        <v>3</v>
      </c>
      <c r="C3">
        <v>0</v>
      </c>
      <c r="E3" t="s">
        <v>40</v>
      </c>
    </row>
    <row r="4" spans="1:7" ht="15.75" thickBot="1" x14ac:dyDescent="0.3">
      <c r="B4">
        <v>4</v>
      </c>
      <c r="C4">
        <v>2</v>
      </c>
    </row>
    <row r="5" spans="1:7" x14ac:dyDescent="0.25">
      <c r="B5">
        <v>3</v>
      </c>
      <c r="C5">
        <v>2</v>
      </c>
      <c r="E5" s="6"/>
      <c r="F5" s="6" t="s">
        <v>41</v>
      </c>
      <c r="G5" s="6" t="s">
        <v>42</v>
      </c>
    </row>
    <row r="6" spans="1:7" x14ac:dyDescent="0.25">
      <c r="B6">
        <v>0</v>
      </c>
      <c r="C6">
        <v>2</v>
      </c>
      <c r="E6" s="3" t="s">
        <v>2</v>
      </c>
      <c r="F6" s="3">
        <v>3</v>
      </c>
      <c r="G6" s="3">
        <v>1.96</v>
      </c>
    </row>
    <row r="7" spans="1:7" x14ac:dyDescent="0.25">
      <c r="B7">
        <v>4</v>
      </c>
      <c r="C7">
        <v>2</v>
      </c>
      <c r="E7" s="3" t="s">
        <v>15</v>
      </c>
      <c r="F7" s="3">
        <v>0.60869565217391308</v>
      </c>
      <c r="G7" s="3">
        <v>0.5399999999999997</v>
      </c>
    </row>
    <row r="8" spans="1:7" x14ac:dyDescent="0.25">
      <c r="B8">
        <v>3</v>
      </c>
      <c r="C8">
        <v>2</v>
      </c>
      <c r="E8" s="3" t="s">
        <v>43</v>
      </c>
      <c r="F8" s="3">
        <v>24</v>
      </c>
      <c r="G8" s="3">
        <v>25</v>
      </c>
    </row>
    <row r="9" spans="1:7" x14ac:dyDescent="0.25">
      <c r="B9">
        <v>3</v>
      </c>
      <c r="C9">
        <v>2</v>
      </c>
      <c r="E9" s="3" t="s">
        <v>44</v>
      </c>
      <c r="F9" s="3">
        <v>0</v>
      </c>
      <c r="G9" s="3"/>
    </row>
    <row r="10" spans="1:7" x14ac:dyDescent="0.25">
      <c r="B10">
        <v>3</v>
      </c>
      <c r="C10">
        <v>2</v>
      </c>
      <c r="E10" s="3" t="s">
        <v>19</v>
      </c>
      <c r="F10" s="3">
        <v>47</v>
      </c>
      <c r="G10" s="3"/>
    </row>
    <row r="11" spans="1:7" x14ac:dyDescent="0.25">
      <c r="B11">
        <v>2</v>
      </c>
      <c r="C11">
        <v>3</v>
      </c>
      <c r="E11" s="3" t="s">
        <v>45</v>
      </c>
      <c r="F11" s="3">
        <v>4.7990864455912599</v>
      </c>
      <c r="G11" s="3"/>
    </row>
    <row r="12" spans="1:7" x14ac:dyDescent="0.25">
      <c r="B12">
        <v>3</v>
      </c>
      <c r="C12">
        <v>2</v>
      </c>
      <c r="E12" s="3" t="s">
        <v>46</v>
      </c>
      <c r="F12" s="7">
        <v>8.2683544248974265E-6</v>
      </c>
      <c r="G12" s="3"/>
    </row>
    <row r="13" spans="1:7" x14ac:dyDescent="0.25">
      <c r="B13">
        <v>3</v>
      </c>
      <c r="C13">
        <v>2</v>
      </c>
      <c r="E13" s="3" t="s">
        <v>47</v>
      </c>
      <c r="F13" s="3">
        <v>1.6779267216418625</v>
      </c>
      <c r="G13" s="3"/>
    </row>
    <row r="14" spans="1:7" x14ac:dyDescent="0.25">
      <c r="B14">
        <v>3</v>
      </c>
      <c r="C14">
        <v>2</v>
      </c>
      <c r="E14" s="3" t="s">
        <v>48</v>
      </c>
      <c r="F14" s="7">
        <v>1.6536708849794853E-5</v>
      </c>
      <c r="G14" s="3"/>
    </row>
    <row r="15" spans="1:7" ht="15.75" thickBot="1" x14ac:dyDescent="0.3">
      <c r="B15">
        <v>3</v>
      </c>
      <c r="C15">
        <v>2</v>
      </c>
      <c r="E15" s="5" t="s">
        <v>49</v>
      </c>
      <c r="F15" s="5">
        <v>2.0117405137297668</v>
      </c>
      <c r="G15" s="5"/>
    </row>
    <row r="16" spans="1:7" x14ac:dyDescent="0.25">
      <c r="B16">
        <v>4</v>
      </c>
      <c r="C16">
        <v>2</v>
      </c>
    </row>
    <row r="17" spans="1:5" x14ac:dyDescent="0.25">
      <c r="B17">
        <v>3</v>
      </c>
      <c r="C17">
        <v>2</v>
      </c>
    </row>
    <row r="18" spans="1:5" x14ac:dyDescent="0.25">
      <c r="B18">
        <v>3</v>
      </c>
      <c r="C18">
        <v>2</v>
      </c>
      <c r="E18" t="s">
        <v>50</v>
      </c>
    </row>
    <row r="19" spans="1:5" x14ac:dyDescent="0.25">
      <c r="B19">
        <v>3</v>
      </c>
      <c r="C19">
        <v>2</v>
      </c>
    </row>
    <row r="20" spans="1:5" x14ac:dyDescent="0.25">
      <c r="B20">
        <v>3</v>
      </c>
      <c r="C20">
        <v>2</v>
      </c>
    </row>
    <row r="21" spans="1:5" x14ac:dyDescent="0.25">
      <c r="B21">
        <v>3</v>
      </c>
      <c r="C21">
        <v>0</v>
      </c>
    </row>
    <row r="22" spans="1:5" x14ac:dyDescent="0.25">
      <c r="B22">
        <v>4</v>
      </c>
      <c r="C22">
        <v>2</v>
      </c>
    </row>
    <row r="23" spans="1:5" x14ac:dyDescent="0.25">
      <c r="B23">
        <v>3</v>
      </c>
      <c r="C23">
        <v>2</v>
      </c>
    </row>
    <row r="24" spans="1:5" x14ac:dyDescent="0.25">
      <c r="B24">
        <v>3</v>
      </c>
      <c r="C24">
        <v>2</v>
      </c>
    </row>
    <row r="25" spans="1:5" x14ac:dyDescent="0.25">
      <c r="B25">
        <v>3</v>
      </c>
      <c r="C25">
        <v>2</v>
      </c>
    </row>
    <row r="26" spans="1:5" x14ac:dyDescent="0.25">
      <c r="B26">
        <v>3</v>
      </c>
      <c r="C26">
        <v>4</v>
      </c>
    </row>
    <row r="27" spans="1:5" x14ac:dyDescent="0.25">
      <c r="C27">
        <v>2</v>
      </c>
    </row>
    <row r="28" spans="1:5" x14ac:dyDescent="0.25">
      <c r="A28" t="s">
        <v>2</v>
      </c>
      <c r="B28">
        <f>AVERAGE(B3:B27)</f>
        <v>3</v>
      </c>
      <c r="C28">
        <f>AVERAGE(C3:C27)</f>
        <v>1.96</v>
      </c>
    </row>
    <row r="33" spans="1:9" x14ac:dyDescent="0.25">
      <c r="A33" t="s">
        <v>51</v>
      </c>
    </row>
    <row r="34" spans="1:9" x14ac:dyDescent="0.25">
      <c r="B34" t="s">
        <v>52</v>
      </c>
      <c r="C34" t="s">
        <v>39</v>
      </c>
      <c r="E34" t="s">
        <v>40</v>
      </c>
    </row>
    <row r="35" spans="1:9" ht="15.75" thickBot="1" x14ac:dyDescent="0.3">
      <c r="B35">
        <v>2</v>
      </c>
      <c r="C35">
        <v>3</v>
      </c>
    </row>
    <row r="36" spans="1:9" x14ac:dyDescent="0.25">
      <c r="B36">
        <v>2</v>
      </c>
      <c r="C36">
        <v>2</v>
      </c>
      <c r="E36" s="6"/>
      <c r="F36" s="6" t="s">
        <v>41</v>
      </c>
      <c r="G36" s="6" t="s">
        <v>42</v>
      </c>
    </row>
    <row r="37" spans="1:9" x14ac:dyDescent="0.25">
      <c r="B37">
        <v>3</v>
      </c>
      <c r="C37">
        <v>3</v>
      </c>
      <c r="E37" s="3" t="s">
        <v>2</v>
      </c>
      <c r="F37" s="3">
        <v>2</v>
      </c>
      <c r="G37" s="3">
        <v>2.4</v>
      </c>
    </row>
    <row r="38" spans="1:9" x14ac:dyDescent="0.25">
      <c r="B38">
        <v>0</v>
      </c>
      <c r="C38">
        <v>3</v>
      </c>
      <c r="E38" s="3" t="s">
        <v>15</v>
      </c>
      <c r="F38" s="3">
        <v>0.60869565217391308</v>
      </c>
      <c r="G38" s="3">
        <v>0.66666666666666663</v>
      </c>
    </row>
    <row r="39" spans="1:9" x14ac:dyDescent="0.25">
      <c r="B39">
        <v>1</v>
      </c>
      <c r="C39">
        <v>3</v>
      </c>
      <c r="E39" s="3" t="s">
        <v>43</v>
      </c>
      <c r="F39" s="3">
        <v>24</v>
      </c>
      <c r="G39" s="3">
        <v>25</v>
      </c>
    </row>
    <row r="40" spans="1:9" x14ac:dyDescent="0.25">
      <c r="B40">
        <v>3</v>
      </c>
      <c r="C40">
        <v>3</v>
      </c>
      <c r="E40" s="3" t="s">
        <v>44</v>
      </c>
      <c r="F40" s="3">
        <v>0</v>
      </c>
      <c r="G40" s="3"/>
    </row>
    <row r="41" spans="1:9" x14ac:dyDescent="0.25">
      <c r="B41">
        <v>2</v>
      </c>
      <c r="C41">
        <v>2</v>
      </c>
      <c r="E41" s="3" t="s">
        <v>19</v>
      </c>
      <c r="F41" s="3">
        <v>47</v>
      </c>
      <c r="G41" s="3"/>
    </row>
    <row r="42" spans="1:9" x14ac:dyDescent="0.25">
      <c r="B42">
        <v>3</v>
      </c>
      <c r="C42">
        <v>2</v>
      </c>
      <c r="E42" s="3" t="s">
        <v>45</v>
      </c>
      <c r="F42" s="3">
        <v>-1.753627358833405</v>
      </c>
      <c r="G42" s="3"/>
    </row>
    <row r="43" spans="1:9" x14ac:dyDescent="0.25">
      <c r="B43">
        <v>3</v>
      </c>
      <c r="C43">
        <v>3</v>
      </c>
      <c r="E43" s="3" t="s">
        <v>46</v>
      </c>
      <c r="F43" s="7">
        <v>4.3006971152572258E-2</v>
      </c>
      <c r="G43" s="3"/>
      <c r="I43" t="s">
        <v>54</v>
      </c>
    </row>
    <row r="44" spans="1:9" x14ac:dyDescent="0.25">
      <c r="B44">
        <v>3</v>
      </c>
      <c r="C44">
        <v>2</v>
      </c>
      <c r="E44" s="3" t="s">
        <v>47</v>
      </c>
      <c r="F44" s="3">
        <v>1.6779267216418625</v>
      </c>
      <c r="G44" s="3"/>
      <c r="I44" t="s">
        <v>55</v>
      </c>
    </row>
    <row r="45" spans="1:9" x14ac:dyDescent="0.25">
      <c r="B45">
        <v>2</v>
      </c>
      <c r="C45">
        <v>2</v>
      </c>
      <c r="E45" s="3" t="s">
        <v>48</v>
      </c>
      <c r="F45" s="7">
        <v>8.6013942305144517E-2</v>
      </c>
      <c r="G45" s="3"/>
    </row>
    <row r="46" spans="1:9" ht="15.75" thickBot="1" x14ac:dyDescent="0.3">
      <c r="B46">
        <v>2</v>
      </c>
      <c r="C46">
        <v>1</v>
      </c>
      <c r="E46" s="5" t="s">
        <v>49</v>
      </c>
      <c r="F46" s="5">
        <v>2.0117405137297668</v>
      </c>
      <c r="G46" s="5"/>
    </row>
    <row r="47" spans="1:9" x14ac:dyDescent="0.25">
      <c r="B47">
        <v>2</v>
      </c>
      <c r="C47">
        <v>2</v>
      </c>
    </row>
    <row r="48" spans="1:9" x14ac:dyDescent="0.25">
      <c r="B48">
        <v>2</v>
      </c>
      <c r="C48">
        <v>1</v>
      </c>
    </row>
    <row r="49" spans="1:3" x14ac:dyDescent="0.25">
      <c r="B49">
        <v>2</v>
      </c>
      <c r="C49">
        <v>3</v>
      </c>
    </row>
    <row r="50" spans="1:3" x14ac:dyDescent="0.25">
      <c r="B50">
        <v>1</v>
      </c>
      <c r="C50">
        <v>3</v>
      </c>
    </row>
    <row r="51" spans="1:3" x14ac:dyDescent="0.25">
      <c r="B51">
        <v>2</v>
      </c>
      <c r="C51">
        <v>3</v>
      </c>
    </row>
    <row r="52" spans="1:3" x14ac:dyDescent="0.25">
      <c r="B52">
        <v>2</v>
      </c>
      <c r="C52">
        <v>3</v>
      </c>
    </row>
    <row r="53" spans="1:3" x14ac:dyDescent="0.25">
      <c r="B53">
        <v>2</v>
      </c>
      <c r="C53">
        <v>0</v>
      </c>
    </row>
    <row r="54" spans="1:3" x14ac:dyDescent="0.25">
      <c r="B54">
        <v>3</v>
      </c>
      <c r="C54">
        <v>3</v>
      </c>
    </row>
    <row r="55" spans="1:3" x14ac:dyDescent="0.25">
      <c r="B55">
        <v>2</v>
      </c>
      <c r="C55">
        <v>2</v>
      </c>
    </row>
    <row r="56" spans="1:3" x14ac:dyDescent="0.25">
      <c r="B56">
        <v>1</v>
      </c>
      <c r="C56">
        <v>3</v>
      </c>
    </row>
    <row r="57" spans="1:3" x14ac:dyDescent="0.25">
      <c r="B57">
        <v>1</v>
      </c>
      <c r="C57">
        <v>2</v>
      </c>
    </row>
    <row r="58" spans="1:3" x14ac:dyDescent="0.25">
      <c r="B58">
        <v>2</v>
      </c>
      <c r="C58">
        <v>3</v>
      </c>
    </row>
    <row r="59" spans="1:3" x14ac:dyDescent="0.25">
      <c r="C59">
        <v>3</v>
      </c>
    </row>
    <row r="60" spans="1:3" x14ac:dyDescent="0.25">
      <c r="A60" t="s">
        <v>53</v>
      </c>
      <c r="B60">
        <f>AVERAGE(B35:B58)</f>
        <v>2</v>
      </c>
      <c r="C60">
        <f>AVERAGE(C35:C59)</f>
        <v>2.4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D29" sqref="D29"/>
    </sheetView>
  </sheetViews>
  <sheetFormatPr defaultRowHeight="15" x14ac:dyDescent="0.25"/>
  <cols>
    <col min="2" max="2" width="17" customWidth="1"/>
    <col min="7" max="7" width="23.85546875" customWidth="1"/>
    <col min="8" max="8" width="19.42578125" customWidth="1"/>
    <col min="18" max="18" width="16.28515625" customWidth="1"/>
  </cols>
  <sheetData>
    <row r="1" spans="1:20" x14ac:dyDescent="0.25">
      <c r="A1" t="s">
        <v>58</v>
      </c>
      <c r="H1" t="s">
        <v>40</v>
      </c>
      <c r="R1" t="s">
        <v>40</v>
      </c>
    </row>
    <row r="2" spans="1:20" ht="15.75" thickBot="1" x14ac:dyDescent="0.3">
      <c r="H2" t="s">
        <v>65</v>
      </c>
    </row>
    <row r="3" spans="1:20" x14ac:dyDescent="0.25">
      <c r="B3" t="s">
        <v>60</v>
      </c>
      <c r="C3" t="s">
        <v>52</v>
      </c>
      <c r="D3" t="s">
        <v>59</v>
      </c>
      <c r="H3" s="6"/>
      <c r="I3" s="6" t="s">
        <v>41</v>
      </c>
      <c r="J3" s="6" t="s">
        <v>42</v>
      </c>
      <c r="L3" t="s">
        <v>61</v>
      </c>
      <c r="R3" s="6"/>
      <c r="S3" s="6" t="s">
        <v>41</v>
      </c>
      <c r="T3" s="6" t="s">
        <v>42</v>
      </c>
    </row>
    <row r="4" spans="1:20" x14ac:dyDescent="0.25">
      <c r="B4">
        <v>2.8</v>
      </c>
      <c r="C4">
        <v>1.4</v>
      </c>
      <c r="D4">
        <v>1.6</v>
      </c>
      <c r="H4" s="3" t="s">
        <v>2</v>
      </c>
      <c r="I4" s="3">
        <v>2.3999999999999995</v>
      </c>
      <c r="J4" s="3">
        <v>1.27</v>
      </c>
      <c r="R4" s="3" t="s">
        <v>2</v>
      </c>
      <c r="S4" s="3">
        <v>2.3999999999999995</v>
      </c>
      <c r="T4" s="3">
        <v>2.0300000000000002</v>
      </c>
    </row>
    <row r="5" spans="1:20" x14ac:dyDescent="0.25">
      <c r="B5">
        <v>2.4</v>
      </c>
      <c r="C5">
        <v>1</v>
      </c>
      <c r="D5">
        <v>2.75</v>
      </c>
      <c r="H5" s="3" t="s">
        <v>15</v>
      </c>
      <c r="I5" s="3">
        <v>0.14000000000000146</v>
      </c>
      <c r="J5" s="3">
        <v>9.9500000000000366E-2</v>
      </c>
      <c r="M5" t="s">
        <v>40</v>
      </c>
      <c r="R5" s="3" t="s">
        <v>15</v>
      </c>
      <c r="S5" s="3">
        <v>0.14000000000000146</v>
      </c>
      <c r="T5" s="3">
        <v>0.20950000000000024</v>
      </c>
    </row>
    <row r="6" spans="1:20" ht="15.75" thickBot="1" x14ac:dyDescent="0.3">
      <c r="B6">
        <v>1.8</v>
      </c>
      <c r="C6">
        <v>1</v>
      </c>
      <c r="D6">
        <v>2.2000000000000002</v>
      </c>
      <c r="H6" s="3" t="s">
        <v>43</v>
      </c>
      <c r="I6" s="3">
        <v>5</v>
      </c>
      <c r="J6" s="3">
        <v>5</v>
      </c>
      <c r="M6" t="s">
        <v>66</v>
      </c>
      <c r="R6" s="3" t="s">
        <v>43</v>
      </c>
      <c r="S6" s="3">
        <v>5</v>
      </c>
      <c r="T6" s="3">
        <v>5</v>
      </c>
    </row>
    <row r="7" spans="1:20" x14ac:dyDescent="0.25">
      <c r="B7">
        <v>2.4</v>
      </c>
      <c r="C7">
        <v>1.2</v>
      </c>
      <c r="D7">
        <v>1.8</v>
      </c>
      <c r="H7" s="3" t="s">
        <v>44</v>
      </c>
      <c r="I7" s="3">
        <v>0</v>
      </c>
      <c r="J7" s="3"/>
      <c r="M7" s="6"/>
      <c r="N7" s="6" t="s">
        <v>41</v>
      </c>
      <c r="O7" s="6" t="s">
        <v>42</v>
      </c>
      <c r="R7" s="3" t="s">
        <v>44</v>
      </c>
      <c r="S7" s="3">
        <v>0</v>
      </c>
      <c r="T7" s="3"/>
    </row>
    <row r="8" spans="1:20" x14ac:dyDescent="0.25">
      <c r="B8">
        <v>2.6</v>
      </c>
      <c r="C8">
        <v>1.75</v>
      </c>
      <c r="D8">
        <v>1.8</v>
      </c>
      <c r="H8" s="3" t="s">
        <v>19</v>
      </c>
      <c r="I8" s="3">
        <v>8</v>
      </c>
      <c r="J8" s="3"/>
      <c r="M8" s="3" t="s">
        <v>2</v>
      </c>
      <c r="N8" s="3">
        <v>2.3999999999999995</v>
      </c>
      <c r="O8" s="3">
        <v>2.0300000000000002</v>
      </c>
      <c r="R8" s="3" t="s">
        <v>19</v>
      </c>
      <c r="S8" s="3">
        <v>8</v>
      </c>
      <c r="T8" s="3"/>
    </row>
    <row r="9" spans="1:20" x14ac:dyDescent="0.25">
      <c r="H9" s="3" t="s">
        <v>45</v>
      </c>
      <c r="I9" s="3">
        <v>5.1631017849499568</v>
      </c>
      <c r="J9" s="3"/>
      <c r="M9" s="3" t="s">
        <v>15</v>
      </c>
      <c r="N9" s="3">
        <v>0.14000000000000146</v>
      </c>
      <c r="O9" s="3">
        <v>0.20950000000000024</v>
      </c>
      <c r="R9" s="3" t="s">
        <v>45</v>
      </c>
      <c r="S9" s="3">
        <v>1.3994685277736261</v>
      </c>
      <c r="T9" s="3"/>
    </row>
    <row r="10" spans="1:20" x14ac:dyDescent="0.25">
      <c r="H10" s="3" t="s">
        <v>46</v>
      </c>
      <c r="I10" s="7">
        <v>4.3019006070353226E-4</v>
      </c>
      <c r="J10" s="3"/>
      <c r="M10" s="3" t="s">
        <v>43</v>
      </c>
      <c r="N10" s="3">
        <v>5</v>
      </c>
      <c r="O10" s="3">
        <v>5</v>
      </c>
      <c r="R10" s="3" t="s">
        <v>46</v>
      </c>
      <c r="S10" s="3">
        <v>9.9616377121753918E-2</v>
      </c>
      <c r="T10" s="3"/>
    </row>
    <row r="11" spans="1:20" x14ac:dyDescent="0.25">
      <c r="H11" s="3" t="s">
        <v>47</v>
      </c>
      <c r="I11" s="3">
        <v>1.8595480375308981</v>
      </c>
      <c r="J11" s="3"/>
      <c r="M11" s="3" t="s">
        <v>44</v>
      </c>
      <c r="N11" s="3">
        <v>0</v>
      </c>
      <c r="O11" s="3"/>
      <c r="R11" s="3" t="s">
        <v>47</v>
      </c>
      <c r="S11" s="3">
        <v>1.8595480375308981</v>
      </c>
      <c r="T11" s="3"/>
    </row>
    <row r="12" spans="1:20" x14ac:dyDescent="0.25">
      <c r="H12" s="3" t="s">
        <v>48</v>
      </c>
      <c r="I12" s="7">
        <v>8.6038012140706452E-4</v>
      </c>
      <c r="J12" s="3"/>
      <c r="M12" s="3" t="s">
        <v>19</v>
      </c>
      <c r="N12" s="3">
        <v>8</v>
      </c>
      <c r="O12" s="3"/>
      <c r="R12" s="3" t="s">
        <v>48</v>
      </c>
      <c r="S12" s="3">
        <v>0.19923275424350784</v>
      </c>
      <c r="T12" s="3"/>
    </row>
    <row r="13" spans="1:20" ht="15.75" thickBot="1" x14ac:dyDescent="0.3">
      <c r="H13" s="5" t="s">
        <v>49</v>
      </c>
      <c r="I13" s="5">
        <v>2.3060041352041671</v>
      </c>
      <c r="J13" s="5"/>
      <c r="M13" s="3" t="s">
        <v>45</v>
      </c>
      <c r="N13" s="3">
        <v>1.3994685277736261</v>
      </c>
      <c r="O13" s="3"/>
      <c r="R13" s="5" t="s">
        <v>49</v>
      </c>
      <c r="S13" s="5">
        <v>2.3060041352041671</v>
      </c>
      <c r="T13" s="5"/>
    </row>
    <row r="14" spans="1:20" x14ac:dyDescent="0.25">
      <c r="M14" s="3" t="s">
        <v>46</v>
      </c>
      <c r="N14" s="3">
        <v>9.9616377121753918E-2</v>
      </c>
      <c r="O14" s="3"/>
    </row>
    <row r="15" spans="1:20" x14ac:dyDescent="0.25">
      <c r="M15" s="3" t="s">
        <v>47</v>
      </c>
      <c r="N15" s="3">
        <v>1.8595480375308981</v>
      </c>
      <c r="O15" s="3"/>
      <c r="R15" t="s">
        <v>63</v>
      </c>
    </row>
    <row r="16" spans="1:20" x14ac:dyDescent="0.25">
      <c r="M16" s="3" t="s">
        <v>48</v>
      </c>
      <c r="N16" s="3">
        <v>0.19923275424350784</v>
      </c>
      <c r="O16" s="3"/>
    </row>
    <row r="17" spans="1:15" ht="15.75" thickBot="1" x14ac:dyDescent="0.3">
      <c r="M17" s="5" t="s">
        <v>49</v>
      </c>
      <c r="N17" s="5">
        <v>2.3060041352041671</v>
      </c>
      <c r="O17" s="5"/>
    </row>
    <row r="18" spans="1:15" x14ac:dyDescent="0.25">
      <c r="A18" t="s">
        <v>62</v>
      </c>
    </row>
    <row r="19" spans="1:15" x14ac:dyDescent="0.25">
      <c r="B19" t="s">
        <v>60</v>
      </c>
      <c r="C19" t="s">
        <v>52</v>
      </c>
      <c r="D19" t="s">
        <v>59</v>
      </c>
      <c r="G19" t="s">
        <v>40</v>
      </c>
    </row>
    <row r="20" spans="1:15" ht="15.75" thickBot="1" x14ac:dyDescent="0.3">
      <c r="B20">
        <v>1.6</v>
      </c>
      <c r="C20">
        <v>3.4</v>
      </c>
      <c r="D20">
        <v>2.8</v>
      </c>
      <c r="G20" t="s">
        <v>67</v>
      </c>
    </row>
    <row r="21" spans="1:15" x14ac:dyDescent="0.25">
      <c r="B21">
        <v>2.2000000000000002</v>
      </c>
      <c r="C21">
        <v>1.8</v>
      </c>
      <c r="D21">
        <v>2.75</v>
      </c>
      <c r="G21" s="6"/>
      <c r="H21" s="6" t="s">
        <v>41</v>
      </c>
      <c r="I21" s="6" t="s">
        <v>42</v>
      </c>
      <c r="K21" t="s">
        <v>64</v>
      </c>
    </row>
    <row r="22" spans="1:15" x14ac:dyDescent="0.25">
      <c r="B22">
        <v>2</v>
      </c>
      <c r="C22">
        <v>2</v>
      </c>
      <c r="D22">
        <v>3.2</v>
      </c>
      <c r="G22" s="3" t="s">
        <v>2</v>
      </c>
      <c r="H22" s="3">
        <v>1.9600000000000002</v>
      </c>
      <c r="I22" s="3">
        <v>2.73</v>
      </c>
    </row>
    <row r="23" spans="1:15" x14ac:dyDescent="0.25">
      <c r="B23">
        <v>1.6</v>
      </c>
      <c r="C23">
        <v>3.2</v>
      </c>
      <c r="D23">
        <v>3</v>
      </c>
      <c r="G23" s="3" t="s">
        <v>15</v>
      </c>
      <c r="H23" s="3">
        <v>0.12799999999999923</v>
      </c>
      <c r="I23" s="3">
        <v>0.58449999999999847</v>
      </c>
    </row>
    <row r="24" spans="1:15" x14ac:dyDescent="0.25">
      <c r="B24">
        <v>2.4</v>
      </c>
      <c r="C24">
        <v>3.25</v>
      </c>
      <c r="D24">
        <v>3.2</v>
      </c>
      <c r="G24" s="3" t="s">
        <v>43</v>
      </c>
      <c r="H24" s="3">
        <v>5</v>
      </c>
      <c r="I24" s="3">
        <v>5</v>
      </c>
    </row>
    <row r="25" spans="1:15" x14ac:dyDescent="0.25">
      <c r="A25" t="s">
        <v>2</v>
      </c>
      <c r="B25">
        <f>AVERAGE(B20:B24)</f>
        <v>1.9600000000000002</v>
      </c>
      <c r="C25">
        <f t="shared" ref="C25:D25" si="0">AVERAGE(C20:C24)</f>
        <v>2.73</v>
      </c>
      <c r="D25">
        <f t="shared" si="0"/>
        <v>2.9899999999999998</v>
      </c>
      <c r="G25" s="3" t="s">
        <v>44</v>
      </c>
      <c r="H25" s="3">
        <v>0</v>
      </c>
      <c r="I25" s="3"/>
    </row>
    <row r="26" spans="1:15" x14ac:dyDescent="0.25">
      <c r="G26" s="3" t="s">
        <v>19</v>
      </c>
      <c r="H26" s="3">
        <v>6</v>
      </c>
      <c r="I26" s="3"/>
    </row>
    <row r="27" spans="1:15" x14ac:dyDescent="0.25">
      <c r="G27" s="3" t="s">
        <v>45</v>
      </c>
      <c r="H27" s="3">
        <v>-2.0397798298801701</v>
      </c>
      <c r="I27" s="3"/>
    </row>
    <row r="28" spans="1:15" x14ac:dyDescent="0.25">
      <c r="G28" s="3" t="s">
        <v>46</v>
      </c>
      <c r="H28" s="7">
        <v>4.3735531858142287E-2</v>
      </c>
      <c r="I28" s="3"/>
    </row>
    <row r="29" spans="1:15" x14ac:dyDescent="0.25">
      <c r="G29" s="3" t="s">
        <v>47</v>
      </c>
      <c r="H29" s="3">
        <v>1.9431802805153031</v>
      </c>
      <c r="I29" s="3"/>
    </row>
    <row r="30" spans="1:15" x14ac:dyDescent="0.25">
      <c r="G30" s="3" t="s">
        <v>48</v>
      </c>
      <c r="H30" s="7">
        <v>8.7471063716284575E-2</v>
      </c>
      <c r="I30" s="3"/>
    </row>
    <row r="31" spans="1:15" ht="15.75" thickBot="1" x14ac:dyDescent="0.3">
      <c r="G31" s="5" t="s">
        <v>49</v>
      </c>
      <c r="H31" s="5">
        <v>2.4469118511449697</v>
      </c>
      <c r="I31" s="5"/>
    </row>
    <row r="36" spans="7:9" x14ac:dyDescent="0.25">
      <c r="G36" t="s">
        <v>40</v>
      </c>
    </row>
    <row r="37" spans="7:9" ht="15.75" thickBot="1" x14ac:dyDescent="0.3"/>
    <row r="38" spans="7:9" x14ac:dyDescent="0.25">
      <c r="G38" s="6"/>
      <c r="H38" s="6" t="s">
        <v>41</v>
      </c>
      <c r="I38" s="6" t="s">
        <v>42</v>
      </c>
    </row>
    <row r="39" spans="7:9" x14ac:dyDescent="0.25">
      <c r="G39" s="3" t="s">
        <v>2</v>
      </c>
      <c r="H39" s="3">
        <v>1.9600000000000002</v>
      </c>
      <c r="I39" s="3">
        <v>2.9899999999999998</v>
      </c>
    </row>
    <row r="40" spans="7:9" x14ac:dyDescent="0.25">
      <c r="G40" s="3" t="s">
        <v>15</v>
      </c>
      <c r="H40" s="3">
        <v>0.12799999999999923</v>
      </c>
      <c r="I40" s="3">
        <v>4.5500000000000054E-2</v>
      </c>
    </row>
    <row r="41" spans="7:9" x14ac:dyDescent="0.25">
      <c r="G41" s="3" t="s">
        <v>43</v>
      </c>
      <c r="H41" s="3">
        <v>5</v>
      </c>
      <c r="I41" s="3">
        <v>5</v>
      </c>
    </row>
    <row r="42" spans="7:9" x14ac:dyDescent="0.25">
      <c r="G42" s="3" t="s">
        <v>44</v>
      </c>
      <c r="H42" s="3">
        <v>0</v>
      </c>
      <c r="I42" s="3"/>
    </row>
    <row r="43" spans="7:9" x14ac:dyDescent="0.25">
      <c r="G43" s="3" t="s">
        <v>19</v>
      </c>
      <c r="H43" s="3">
        <v>7</v>
      </c>
      <c r="I43" s="3"/>
    </row>
    <row r="44" spans="7:9" x14ac:dyDescent="0.25">
      <c r="G44" s="3" t="s">
        <v>45</v>
      </c>
      <c r="H44" s="3">
        <v>-5.5293297090787048</v>
      </c>
      <c r="I44" s="3"/>
    </row>
    <row r="45" spans="7:9" x14ac:dyDescent="0.25">
      <c r="G45" s="3" t="s">
        <v>46</v>
      </c>
      <c r="H45" s="7">
        <v>4.3942825720278685E-4</v>
      </c>
      <c r="I45" s="3"/>
    </row>
    <row r="46" spans="7:9" x14ac:dyDescent="0.25">
      <c r="G46" s="3" t="s">
        <v>47</v>
      </c>
      <c r="H46" s="3">
        <v>1.8945786050900073</v>
      </c>
      <c r="I46" s="3"/>
    </row>
    <row r="47" spans="7:9" x14ac:dyDescent="0.25">
      <c r="G47" s="3" t="s">
        <v>48</v>
      </c>
      <c r="H47" s="7">
        <v>8.7885651440557371E-4</v>
      </c>
      <c r="I47" s="3"/>
    </row>
    <row r="48" spans="7:9" ht="15.75" thickBot="1" x14ac:dyDescent="0.3">
      <c r="G48" s="5" t="s">
        <v>49</v>
      </c>
      <c r="H48" s="5">
        <v>2.3646242515927849</v>
      </c>
      <c r="I4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R9" sqref="R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R12"/>
  <sheetViews>
    <sheetView tabSelected="1" zoomScale="110" zoomScaleNormal="110" workbookViewId="0">
      <selection activeCell="N14" sqref="N14"/>
    </sheetView>
  </sheetViews>
  <sheetFormatPr defaultRowHeight="15" x14ac:dyDescent="0.25"/>
  <sheetData>
    <row r="2" spans="14:18" x14ac:dyDescent="0.25">
      <c r="N2" t="s">
        <v>70</v>
      </c>
    </row>
    <row r="3" spans="14:18" x14ac:dyDescent="0.25">
      <c r="N3" t="s">
        <v>71</v>
      </c>
      <c r="O3">
        <v>4.8989794855663558</v>
      </c>
      <c r="P3">
        <v>8</v>
      </c>
      <c r="Q3">
        <v>0</v>
      </c>
      <c r="R3">
        <v>0</v>
      </c>
    </row>
    <row r="4" spans="14:18" x14ac:dyDescent="0.25">
      <c r="N4" t="s">
        <v>72</v>
      </c>
      <c r="O4">
        <v>4</v>
      </c>
      <c r="P4">
        <v>4.8989794855663558</v>
      </c>
      <c r="Q4">
        <v>7.4833147735478827</v>
      </c>
      <c r="R4">
        <v>4</v>
      </c>
    </row>
    <row r="5" spans="14:18" x14ac:dyDescent="0.25">
      <c r="N5" t="s">
        <v>73</v>
      </c>
      <c r="O5">
        <v>4</v>
      </c>
      <c r="P5">
        <v>4</v>
      </c>
      <c r="Q5">
        <v>14.696938456699067</v>
      </c>
      <c r="R5">
        <v>10.770329614269007</v>
      </c>
    </row>
    <row r="6" spans="14:18" x14ac:dyDescent="0.25">
      <c r="N6" t="s">
        <v>74</v>
      </c>
      <c r="O6">
        <v>8</v>
      </c>
      <c r="P6">
        <v>11.661903789690601</v>
      </c>
      <c r="Q6">
        <v>10.198039027185569</v>
      </c>
      <c r="R6">
        <v>17</v>
      </c>
    </row>
    <row r="12" spans="14:18" x14ac:dyDescent="0.25">
      <c r="P12" t="e">
        <v>#VALUE!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Recovery vs non brightness</vt:lpstr>
      <vt:lpstr>Recovery vs non fl coverage</vt:lpstr>
      <vt:lpstr>control vs dark</vt:lpstr>
      <vt:lpstr>control vs dark ave of ave</vt:lpstr>
      <vt:lpstr>Combined figures- PG </vt:lpstr>
      <vt:lpstr>Combined- Mortality comparison</vt:lpstr>
      <vt:lpstr>Darknesas</vt:lpstr>
      <vt:lpstr>Heat treatment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Ross</dc:creator>
  <cp:lastModifiedBy>Ben Ross</cp:lastModifiedBy>
  <dcterms:created xsi:type="dcterms:W3CDTF">2016-09-20T21:39:16Z</dcterms:created>
  <dcterms:modified xsi:type="dcterms:W3CDTF">2018-02-22T14:38:08Z</dcterms:modified>
</cp:coreProperties>
</file>