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i\Documents\Artigos\artigo Cristina\Raw data\"/>
    </mc:Choice>
  </mc:AlternateContent>
  <bookViews>
    <workbookView xWindow="0" yWindow="0" windowWidth="21600" windowHeight="9135"/>
  </bookViews>
  <sheets>
    <sheet name="FA" sheetId="7" r:id="rId1"/>
    <sheet name="VFA Alk" sheetId="5" r:id="rId2"/>
  </sheets>
  <calcPr calcId="152511"/>
</workbook>
</file>

<file path=xl/calcChain.xml><?xml version="1.0" encoding="utf-8"?>
<calcChain xmlns="http://schemas.openxmlformats.org/spreadsheetml/2006/main">
  <c r="I31" i="7" l="1"/>
  <c r="I32" i="7"/>
  <c r="I33" i="7"/>
  <c r="I34" i="7"/>
  <c r="I35" i="7"/>
  <c r="I30" i="7"/>
  <c r="E31" i="7"/>
  <c r="E32" i="7"/>
  <c r="E33" i="7"/>
  <c r="E34" i="7"/>
  <c r="E35" i="7"/>
  <c r="E30" i="7"/>
  <c r="I16" i="7"/>
  <c r="E16" i="7"/>
  <c r="I15" i="7"/>
  <c r="E15" i="7"/>
  <c r="I14" i="7"/>
  <c r="E14" i="7"/>
  <c r="I13" i="7"/>
  <c r="E13" i="7"/>
  <c r="I12" i="7"/>
  <c r="E12" i="7"/>
  <c r="I11" i="7"/>
  <c r="E11" i="7"/>
  <c r="G26" i="5"/>
  <c r="F26" i="5"/>
  <c r="G21" i="5"/>
  <c r="F21" i="5"/>
  <c r="G16" i="5"/>
  <c r="F16" i="5"/>
  <c r="G11" i="5"/>
  <c r="F11" i="5"/>
</calcChain>
</file>

<file path=xl/sharedStrings.xml><?xml version="1.0" encoding="utf-8"?>
<sst xmlns="http://schemas.openxmlformats.org/spreadsheetml/2006/main" count="44" uniqueCount="22">
  <si>
    <t>Volume NaOH (mL)</t>
  </si>
  <si>
    <t>pH</t>
  </si>
  <si>
    <r>
      <t>Volume H</t>
    </r>
    <r>
      <rPr>
        <b/>
        <sz val="9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SO</t>
    </r>
    <r>
      <rPr>
        <b/>
        <sz val="9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(mL)</t>
    </r>
  </si>
  <si>
    <t>Date of fermentation (SEP): 06/03/2015</t>
  </si>
  <si>
    <t>Enzymatic activity of SEP: 12,53 U/g</t>
  </si>
  <si>
    <t>Date of analysis: 23 to 24/03/2015</t>
  </si>
  <si>
    <t>Mass of the SEP used: 2,8 g</t>
  </si>
  <si>
    <t>O&amp;G  (sewage+scum): 1575 mg/L</t>
  </si>
  <si>
    <t>Normality of the solution NaOH</t>
  </si>
  <si>
    <t>Sample volume (mL)</t>
  </si>
  <si>
    <t>Samples</t>
  </si>
  <si>
    <t>Control</t>
  </si>
  <si>
    <t>Time (h)</t>
  </si>
  <si>
    <r>
      <t>Free acids (</t>
    </r>
    <r>
      <rPr>
        <sz val="11"/>
        <color theme="1"/>
        <rFont val="Calibri"/>
        <family val="2"/>
      </rPr>
      <t>µmoles/mL)</t>
    </r>
  </si>
  <si>
    <t>SAMPLES</t>
  </si>
  <si>
    <t>CONTROL</t>
  </si>
  <si>
    <t>Normality H2SO4</t>
  </si>
  <si>
    <t>Normality NaOH</t>
  </si>
  <si>
    <r>
      <t>Alkalinity (mg/L, as CaCO</t>
    </r>
    <r>
      <rPr>
        <b/>
        <sz val="8"/>
        <color theme="1"/>
        <rFont val="Calibri"/>
        <family val="2"/>
        <scheme val="minor"/>
      </rPr>
      <t>3)</t>
    </r>
  </si>
  <si>
    <t>Date: 20/05/2015</t>
  </si>
  <si>
    <t>Volatile Fatty Acids (mg/L, as HAc)</t>
  </si>
  <si>
    <t>0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</si>
</sst>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2" fillId="0" borderId="0" xfId="0" applyFont="1"/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5" xfId="1" applyNumberFormat="1" applyFont="1" applyBorder="1" applyAlignment="1">
      <alignment horizontal="left" vertical="center"/>
    </xf>
    <xf numFmtId="165" fontId="0" fillId="0" borderId="0" xfId="1" applyNumberFormat="1" applyFont="1" applyBorder="1" applyAlignment="1">
      <alignment horizontal="left" vertical="center"/>
    </xf>
    <xf numFmtId="165" fontId="0" fillId="0" borderId="7" xfId="1" applyNumberFormat="1" applyFont="1" applyBorder="1" applyAlignment="1">
      <alignment horizontal="left" vertical="center"/>
    </xf>
    <xf numFmtId="165" fontId="0" fillId="0" borderId="5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7" xfId="0" applyNumberForma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/>
    </xf>
    <xf numFmtId="43" fontId="0" fillId="0" borderId="6" xfId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tabSelected="1" topLeftCell="A18" workbookViewId="0">
      <selection activeCell="G24" sqref="G24"/>
    </sheetView>
  </sheetViews>
  <sheetFormatPr defaultRowHeight="15" x14ac:dyDescent="0.25"/>
  <cols>
    <col min="1" max="1" width="6.85546875" customWidth="1"/>
    <col min="4" max="4" width="18.28515625" bestFit="1" customWidth="1"/>
    <col min="5" max="5" width="22.140625" bestFit="1" customWidth="1"/>
    <col min="7" max="7" width="29.42578125" bestFit="1" customWidth="1"/>
    <col min="8" max="8" width="18.28515625" bestFit="1" customWidth="1"/>
    <col min="9" max="9" width="22.140625" bestFit="1" customWidth="1"/>
  </cols>
  <sheetData>
    <row r="2" spans="2:9" x14ac:dyDescent="0.25">
      <c r="C2" t="s">
        <v>5</v>
      </c>
    </row>
    <row r="3" spans="2:9" x14ac:dyDescent="0.25">
      <c r="C3" t="s">
        <v>3</v>
      </c>
      <c r="G3" t="s">
        <v>8</v>
      </c>
      <c r="I3" s="2">
        <v>0.04</v>
      </c>
    </row>
    <row r="4" spans="2:9" x14ac:dyDescent="0.25">
      <c r="C4" s="5" t="s">
        <v>4</v>
      </c>
      <c r="D4" s="5"/>
      <c r="G4" t="s">
        <v>9</v>
      </c>
      <c r="I4" s="2">
        <v>10</v>
      </c>
    </row>
    <row r="5" spans="2:9" x14ac:dyDescent="0.25">
      <c r="C5" t="s">
        <v>6</v>
      </c>
    </row>
    <row r="6" spans="2:9" x14ac:dyDescent="0.25">
      <c r="C6" t="s">
        <v>7</v>
      </c>
    </row>
    <row r="9" spans="2:9" x14ac:dyDescent="0.25">
      <c r="B9" s="23">
        <v>1</v>
      </c>
      <c r="C9" s="22" t="s">
        <v>10</v>
      </c>
      <c r="D9" s="22"/>
      <c r="E9" s="22"/>
      <c r="G9" s="22" t="s">
        <v>11</v>
      </c>
      <c r="H9" s="22"/>
      <c r="I9" s="22"/>
    </row>
    <row r="10" spans="2:9" x14ac:dyDescent="0.25">
      <c r="B10" s="23"/>
      <c r="C10" s="9" t="s">
        <v>12</v>
      </c>
      <c r="D10" s="9" t="s">
        <v>0</v>
      </c>
      <c r="E10" s="9" t="s">
        <v>13</v>
      </c>
      <c r="F10" s="9"/>
      <c r="G10" s="9" t="s">
        <v>12</v>
      </c>
      <c r="H10" s="9" t="s">
        <v>0</v>
      </c>
      <c r="I10" s="9" t="s">
        <v>13</v>
      </c>
    </row>
    <row r="11" spans="2:9" x14ac:dyDescent="0.25">
      <c r="B11" s="23"/>
      <c r="C11" s="6">
        <v>0</v>
      </c>
      <c r="D11" s="7">
        <v>2.9</v>
      </c>
      <c r="E11" s="7">
        <f t="shared" ref="E11:E16" si="0">(D11*$I$3*1000)/$I$4</f>
        <v>11.599999999999998</v>
      </c>
      <c r="F11" s="9"/>
      <c r="G11" s="6">
        <v>0</v>
      </c>
      <c r="H11" s="7">
        <v>2.4</v>
      </c>
      <c r="I11" s="7">
        <f>(H11*$I$3*1000)/$I$4</f>
        <v>9.6</v>
      </c>
    </row>
    <row r="12" spans="2:9" x14ac:dyDescent="0.25">
      <c r="B12" s="23"/>
      <c r="C12" s="9">
        <v>2</v>
      </c>
      <c r="D12" s="3">
        <v>4.9000000000000004</v>
      </c>
      <c r="E12" s="3">
        <f t="shared" si="0"/>
        <v>19.600000000000001</v>
      </c>
      <c r="F12" s="9"/>
      <c r="G12" s="9">
        <v>2</v>
      </c>
      <c r="H12" s="3">
        <v>2.2000000000000002</v>
      </c>
      <c r="I12" s="3">
        <f t="shared" ref="I12:I16" si="1">(H12*$I$3*1000)/$I$4</f>
        <v>8.8000000000000007</v>
      </c>
    </row>
    <row r="13" spans="2:9" x14ac:dyDescent="0.25">
      <c r="B13" s="23"/>
      <c r="C13" s="6">
        <v>4</v>
      </c>
      <c r="D13" s="7">
        <v>4</v>
      </c>
      <c r="E13" s="7">
        <f t="shared" si="0"/>
        <v>16</v>
      </c>
      <c r="F13" s="9"/>
      <c r="G13" s="6">
        <v>4</v>
      </c>
      <c r="H13" s="7">
        <v>2</v>
      </c>
      <c r="I13" s="7">
        <f t="shared" si="1"/>
        <v>8</v>
      </c>
    </row>
    <row r="14" spans="2:9" x14ac:dyDescent="0.25">
      <c r="B14" s="23"/>
      <c r="C14" s="9">
        <v>6</v>
      </c>
      <c r="D14" s="3">
        <v>4</v>
      </c>
      <c r="E14" s="3">
        <f t="shared" si="0"/>
        <v>16</v>
      </c>
      <c r="F14" s="9"/>
      <c r="G14" s="9">
        <v>6</v>
      </c>
      <c r="H14" s="3">
        <v>2</v>
      </c>
      <c r="I14" s="3">
        <f t="shared" si="1"/>
        <v>8</v>
      </c>
    </row>
    <row r="15" spans="2:9" x14ac:dyDescent="0.25">
      <c r="B15" s="23"/>
      <c r="C15" s="9">
        <v>8</v>
      </c>
      <c r="D15" s="3">
        <v>4</v>
      </c>
      <c r="E15" s="3">
        <f t="shared" si="0"/>
        <v>16</v>
      </c>
      <c r="F15" s="9"/>
      <c r="G15" s="9">
        <v>8</v>
      </c>
      <c r="H15" s="3">
        <v>2</v>
      </c>
      <c r="I15" s="3">
        <f t="shared" si="1"/>
        <v>8</v>
      </c>
    </row>
    <row r="16" spans="2:9" x14ac:dyDescent="0.25">
      <c r="B16" s="23"/>
      <c r="C16" s="9">
        <v>24</v>
      </c>
      <c r="D16" s="3">
        <v>5.8</v>
      </c>
      <c r="E16" s="3">
        <f t="shared" si="0"/>
        <v>23.199999999999996</v>
      </c>
      <c r="F16" s="9"/>
      <c r="G16" s="9">
        <v>24</v>
      </c>
      <c r="H16" s="9">
        <v>3.6</v>
      </c>
      <c r="I16" s="3">
        <f t="shared" si="1"/>
        <v>14.400000000000002</v>
      </c>
    </row>
    <row r="17" spans="2:9" x14ac:dyDescent="0.25">
      <c r="B17" s="23"/>
    </row>
    <row r="18" spans="2:9" x14ac:dyDescent="0.25">
      <c r="B18" s="23"/>
    </row>
    <row r="19" spans="2:9" x14ac:dyDescent="0.25">
      <c r="B19" s="23"/>
      <c r="D19" s="11" t="s">
        <v>14</v>
      </c>
      <c r="E19" s="11" t="s">
        <v>15</v>
      </c>
    </row>
    <row r="20" spans="2:9" x14ac:dyDescent="0.25">
      <c r="B20" s="23"/>
      <c r="C20" s="9" t="s">
        <v>12</v>
      </c>
      <c r="D20" s="9" t="s">
        <v>0</v>
      </c>
      <c r="E20" s="9" t="s">
        <v>13</v>
      </c>
    </row>
    <row r="21" spans="2:9" x14ac:dyDescent="0.25">
      <c r="B21" s="23"/>
      <c r="C21" s="9">
        <v>0</v>
      </c>
      <c r="D21" s="3">
        <v>11.599999999999998</v>
      </c>
      <c r="E21" s="3">
        <v>9.6</v>
      </c>
    </row>
    <row r="22" spans="2:9" x14ac:dyDescent="0.25">
      <c r="B22" s="23"/>
      <c r="C22" s="9">
        <v>2</v>
      </c>
      <c r="D22" s="3">
        <v>19.600000000000001</v>
      </c>
      <c r="E22" s="3">
        <v>8.8000000000000007</v>
      </c>
    </row>
    <row r="23" spans="2:9" x14ac:dyDescent="0.25">
      <c r="B23" s="23"/>
      <c r="C23" s="9">
        <v>4</v>
      </c>
      <c r="D23" s="3">
        <v>16</v>
      </c>
      <c r="E23" s="3">
        <v>8</v>
      </c>
    </row>
    <row r="24" spans="2:9" x14ac:dyDescent="0.25">
      <c r="B24" s="23"/>
      <c r="C24" s="9">
        <v>6</v>
      </c>
      <c r="D24" s="3">
        <v>16</v>
      </c>
      <c r="E24" s="3">
        <v>8</v>
      </c>
    </row>
    <row r="25" spans="2:9" x14ac:dyDescent="0.25">
      <c r="B25" s="23"/>
      <c r="C25" s="9">
        <v>8</v>
      </c>
      <c r="D25" s="3">
        <v>16</v>
      </c>
      <c r="E25" s="3">
        <v>8</v>
      </c>
    </row>
    <row r="26" spans="2:9" x14ac:dyDescent="0.25">
      <c r="B26" s="23"/>
      <c r="C26" s="9">
        <v>24</v>
      </c>
      <c r="D26" s="3">
        <v>23.199999999999996</v>
      </c>
      <c r="E26" s="3">
        <v>14.400000000000002</v>
      </c>
    </row>
    <row r="28" spans="2:9" x14ac:dyDescent="0.25">
      <c r="B28" s="23">
        <v>2</v>
      </c>
      <c r="C28" s="22" t="s">
        <v>10</v>
      </c>
      <c r="D28" s="22"/>
      <c r="E28" s="22"/>
      <c r="G28" s="22" t="s">
        <v>11</v>
      </c>
      <c r="H28" s="22"/>
      <c r="I28" s="22"/>
    </row>
    <row r="29" spans="2:9" x14ac:dyDescent="0.25">
      <c r="B29" s="23"/>
      <c r="C29" s="9" t="s">
        <v>12</v>
      </c>
      <c r="D29" s="9" t="s">
        <v>0</v>
      </c>
      <c r="E29" s="9" t="s">
        <v>13</v>
      </c>
      <c r="F29" s="9"/>
      <c r="G29" s="9" t="s">
        <v>12</v>
      </c>
      <c r="H29" s="9" t="s">
        <v>0</v>
      </c>
      <c r="I29" s="9" t="s">
        <v>13</v>
      </c>
    </row>
    <row r="30" spans="2:9" x14ac:dyDescent="0.25">
      <c r="B30" s="23"/>
      <c r="C30" s="20">
        <v>0</v>
      </c>
      <c r="D30" s="21">
        <v>3</v>
      </c>
      <c r="E30" s="21">
        <f t="shared" ref="E30:E35" si="2">(D30*$I$3*1000)/$I$4</f>
        <v>12</v>
      </c>
      <c r="F30" s="9"/>
      <c r="G30" s="20">
        <v>0</v>
      </c>
      <c r="H30" s="20">
        <v>2.2000000000000002</v>
      </c>
      <c r="I30" s="21">
        <f>(H30*$I$3*1000)/$I$4</f>
        <v>8.8000000000000007</v>
      </c>
    </row>
    <row r="31" spans="2:9" x14ac:dyDescent="0.25">
      <c r="B31" s="23"/>
      <c r="C31" s="10">
        <v>2</v>
      </c>
      <c r="D31" s="4">
        <v>4.2</v>
      </c>
      <c r="E31" s="4">
        <f t="shared" si="2"/>
        <v>16.8</v>
      </c>
      <c r="F31" s="9"/>
      <c r="G31" s="10">
        <v>2</v>
      </c>
      <c r="H31" s="10">
        <v>2.4</v>
      </c>
      <c r="I31" s="4">
        <f t="shared" ref="I31:I35" si="3">(H31*$I$3*1000)/$I$4</f>
        <v>9.6</v>
      </c>
    </row>
    <row r="32" spans="2:9" x14ac:dyDescent="0.25">
      <c r="B32" s="23"/>
      <c r="C32" s="20">
        <v>4</v>
      </c>
      <c r="D32" s="21">
        <v>4</v>
      </c>
      <c r="E32" s="21">
        <f t="shared" si="2"/>
        <v>16</v>
      </c>
      <c r="F32" s="9"/>
      <c r="G32" s="20">
        <v>4</v>
      </c>
      <c r="H32" s="20">
        <v>2</v>
      </c>
      <c r="I32" s="21">
        <f t="shared" si="3"/>
        <v>8</v>
      </c>
    </row>
    <row r="33" spans="2:9" x14ac:dyDescent="0.25">
      <c r="B33" s="23"/>
      <c r="C33" s="10">
        <v>6</v>
      </c>
      <c r="D33" s="4">
        <v>4.4000000000000004</v>
      </c>
      <c r="E33" s="4">
        <f t="shared" si="2"/>
        <v>17.600000000000001</v>
      </c>
      <c r="F33" s="9"/>
      <c r="G33" s="10">
        <v>6</v>
      </c>
      <c r="H33" s="10">
        <v>2</v>
      </c>
      <c r="I33" s="4">
        <f t="shared" si="3"/>
        <v>8</v>
      </c>
    </row>
    <row r="34" spans="2:9" x14ac:dyDescent="0.25">
      <c r="B34" s="23"/>
      <c r="C34" s="10">
        <v>8</v>
      </c>
      <c r="D34" s="4">
        <v>3.7</v>
      </c>
      <c r="E34" s="4">
        <f t="shared" si="2"/>
        <v>14.800000000000002</v>
      </c>
      <c r="F34" s="9"/>
      <c r="G34" s="10">
        <v>8</v>
      </c>
      <c r="H34" s="10">
        <v>2.2999999999999998</v>
      </c>
      <c r="I34" s="4">
        <f t="shared" si="3"/>
        <v>9.1999999999999993</v>
      </c>
    </row>
    <row r="35" spans="2:9" x14ac:dyDescent="0.25">
      <c r="B35" s="23"/>
      <c r="C35" s="10">
        <v>24</v>
      </c>
      <c r="D35" s="4">
        <v>4.5999999999999996</v>
      </c>
      <c r="E35" s="4">
        <f t="shared" si="2"/>
        <v>18.399999999999999</v>
      </c>
      <c r="F35" s="9"/>
      <c r="G35" s="10">
        <v>24</v>
      </c>
      <c r="H35" s="10">
        <v>3</v>
      </c>
      <c r="I35" s="4">
        <f t="shared" si="3"/>
        <v>12</v>
      </c>
    </row>
    <row r="36" spans="2:9" x14ac:dyDescent="0.25">
      <c r="B36" s="23"/>
      <c r="C36" s="9"/>
      <c r="D36" s="3"/>
      <c r="E36" s="9"/>
      <c r="F36" s="9"/>
      <c r="G36" s="9"/>
      <c r="H36" s="9"/>
      <c r="I36" s="1"/>
    </row>
    <row r="37" spans="2:9" x14ac:dyDescent="0.25">
      <c r="B37" s="23"/>
      <c r="C37" s="9"/>
      <c r="D37" s="3"/>
      <c r="E37" s="9"/>
      <c r="F37" s="9"/>
      <c r="G37" s="9"/>
      <c r="H37" s="9"/>
      <c r="I37" s="1"/>
    </row>
    <row r="38" spans="2:9" x14ac:dyDescent="0.25">
      <c r="B38" s="23"/>
      <c r="D38" s="11" t="s">
        <v>14</v>
      </c>
      <c r="E38" s="11" t="s">
        <v>15</v>
      </c>
      <c r="F38" s="9"/>
      <c r="G38" s="9"/>
      <c r="H38" s="9"/>
      <c r="I38" s="1"/>
    </row>
    <row r="39" spans="2:9" x14ac:dyDescent="0.25">
      <c r="B39" s="23"/>
      <c r="C39" s="9" t="s">
        <v>12</v>
      </c>
      <c r="D39" s="9" t="s">
        <v>0</v>
      </c>
      <c r="E39" s="9" t="s">
        <v>13</v>
      </c>
      <c r="F39" s="9"/>
      <c r="G39" s="9"/>
      <c r="H39" s="9"/>
      <c r="I39" s="1"/>
    </row>
    <row r="40" spans="2:9" x14ac:dyDescent="0.25">
      <c r="B40" s="23"/>
      <c r="C40" s="20">
        <v>0</v>
      </c>
      <c r="D40" s="21">
        <v>12</v>
      </c>
      <c r="E40" s="21">
        <v>8.8000000000000007</v>
      </c>
      <c r="F40" s="9"/>
      <c r="G40" s="9"/>
      <c r="H40" s="9"/>
      <c r="I40" s="1"/>
    </row>
    <row r="41" spans="2:9" x14ac:dyDescent="0.25">
      <c r="B41" s="23"/>
      <c r="C41" s="9">
        <v>2</v>
      </c>
      <c r="D41" s="3">
        <v>16.8</v>
      </c>
      <c r="E41" s="3">
        <v>9.6</v>
      </c>
    </row>
    <row r="42" spans="2:9" x14ac:dyDescent="0.25">
      <c r="B42" s="23"/>
      <c r="C42" s="20">
        <v>4</v>
      </c>
      <c r="D42" s="21">
        <v>16</v>
      </c>
      <c r="E42" s="21">
        <v>8</v>
      </c>
    </row>
    <row r="43" spans="2:9" x14ac:dyDescent="0.25">
      <c r="B43" s="23"/>
      <c r="C43" s="9">
        <v>6</v>
      </c>
      <c r="D43" s="3">
        <v>17.600000000000001</v>
      </c>
      <c r="E43" s="3">
        <v>8</v>
      </c>
    </row>
    <row r="44" spans="2:9" x14ac:dyDescent="0.25">
      <c r="B44" s="23"/>
      <c r="C44" s="9">
        <v>8</v>
      </c>
      <c r="D44" s="3">
        <v>14.800000000000002</v>
      </c>
      <c r="E44" s="3">
        <v>9.1999999999999993</v>
      </c>
    </row>
    <row r="45" spans="2:9" x14ac:dyDescent="0.25">
      <c r="B45" s="23"/>
      <c r="C45" s="9">
        <v>24</v>
      </c>
      <c r="D45" s="3">
        <v>18.399999999999999</v>
      </c>
      <c r="E45" s="3">
        <v>12</v>
      </c>
    </row>
  </sheetData>
  <mergeCells count="6">
    <mergeCell ref="C9:E9"/>
    <mergeCell ref="G9:I9"/>
    <mergeCell ref="B9:B26"/>
    <mergeCell ref="C28:E28"/>
    <mergeCell ref="G28:I28"/>
    <mergeCell ref="B28:B4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workbookViewId="0">
      <selection activeCell="B21" sqref="B21:B25"/>
    </sheetView>
  </sheetViews>
  <sheetFormatPr defaultRowHeight="15" x14ac:dyDescent="0.25"/>
  <cols>
    <col min="2" max="2" width="23" bestFit="1" customWidth="1"/>
    <col min="4" max="4" width="18.85546875" bestFit="1" customWidth="1"/>
    <col min="5" max="5" width="18.28515625" bestFit="1" customWidth="1"/>
    <col min="6" max="6" width="24.7109375" bestFit="1" customWidth="1"/>
    <col min="7" max="7" width="31.42578125" bestFit="1" customWidth="1"/>
  </cols>
  <sheetData>
    <row r="3" spans="1:7" x14ac:dyDescent="0.25">
      <c r="A3" s="8"/>
      <c r="B3" t="s">
        <v>19</v>
      </c>
    </row>
    <row r="4" spans="1:7" x14ac:dyDescent="0.25">
      <c r="A4" s="8"/>
      <c r="E4" s="8"/>
      <c r="F4" s="8"/>
    </row>
    <row r="5" spans="1:7" x14ac:dyDescent="0.25">
      <c r="A5" s="8"/>
      <c r="B5" s="12" t="s">
        <v>16</v>
      </c>
      <c r="C5" s="13"/>
      <c r="D5" s="14">
        <v>0.18</v>
      </c>
      <c r="E5" s="8"/>
      <c r="F5" s="8"/>
    </row>
    <row r="6" spans="1:7" x14ac:dyDescent="0.25">
      <c r="A6" s="8"/>
      <c r="B6" s="12" t="s">
        <v>17</v>
      </c>
      <c r="C6" s="13"/>
      <c r="D6" s="14">
        <v>0.08</v>
      </c>
      <c r="E6" s="8"/>
      <c r="F6" s="8"/>
    </row>
    <row r="7" spans="1:7" x14ac:dyDescent="0.25">
      <c r="A7" s="8"/>
      <c r="B7" s="12" t="s">
        <v>9</v>
      </c>
      <c r="C7" s="13"/>
      <c r="D7" s="14">
        <v>50</v>
      </c>
      <c r="E7" s="8"/>
    </row>
    <row r="8" spans="1:7" x14ac:dyDescent="0.25">
      <c r="A8" s="8"/>
      <c r="E8" s="8"/>
    </row>
    <row r="9" spans="1:7" x14ac:dyDescent="0.25">
      <c r="A9" s="8"/>
    </row>
    <row r="10" spans="1:7" ht="15.75" thickBot="1" x14ac:dyDescent="0.3">
      <c r="B10" s="15" t="s">
        <v>12</v>
      </c>
      <c r="C10" s="15" t="s">
        <v>1</v>
      </c>
      <c r="D10" s="15" t="s">
        <v>2</v>
      </c>
      <c r="E10" s="15" t="s">
        <v>0</v>
      </c>
      <c r="F10" s="15" t="s">
        <v>18</v>
      </c>
      <c r="G10" s="15" t="s">
        <v>20</v>
      </c>
    </row>
    <row r="11" spans="1:7" x14ac:dyDescent="0.25">
      <c r="B11" s="25" t="s">
        <v>21</v>
      </c>
      <c r="C11" s="16">
        <v>5.75</v>
      </c>
      <c r="D11" s="16">
        <v>1.8</v>
      </c>
      <c r="E11" s="16"/>
      <c r="F11" s="27">
        <f>((D12+D11)*$D$5*50000)/$D$7</f>
        <v>702</v>
      </c>
      <c r="G11" s="30">
        <f>((E14*$D$6*60000)/$D$7)*1.5</f>
        <v>763.2</v>
      </c>
    </row>
    <row r="12" spans="1:7" x14ac:dyDescent="0.25">
      <c r="B12" s="25"/>
      <c r="C12" s="16">
        <v>4.3</v>
      </c>
      <c r="D12" s="16">
        <v>2.1</v>
      </c>
      <c r="E12" s="16"/>
      <c r="F12" s="28"/>
      <c r="G12" s="31"/>
    </row>
    <row r="13" spans="1:7" x14ac:dyDescent="0.25">
      <c r="B13" s="25"/>
      <c r="C13" s="16">
        <v>3.3</v>
      </c>
      <c r="D13" s="16">
        <v>0.6</v>
      </c>
      <c r="E13" s="16"/>
      <c r="F13" s="28"/>
      <c r="G13" s="31"/>
    </row>
    <row r="14" spans="1:7" x14ac:dyDescent="0.25">
      <c r="B14" s="25"/>
      <c r="C14" s="16">
        <v>4</v>
      </c>
      <c r="D14" s="16"/>
      <c r="E14" s="33">
        <v>5.3</v>
      </c>
      <c r="F14" s="28"/>
      <c r="G14" s="31"/>
    </row>
    <row r="15" spans="1:7" ht="15.75" thickBot="1" x14ac:dyDescent="0.3">
      <c r="B15" s="26"/>
      <c r="C15" s="17">
        <v>7</v>
      </c>
      <c r="D15" s="17"/>
      <c r="E15" s="34"/>
      <c r="F15" s="29"/>
      <c r="G15" s="32"/>
    </row>
    <row r="16" spans="1:7" x14ac:dyDescent="0.25">
      <c r="B16" s="24">
        <v>0</v>
      </c>
      <c r="C16" s="18">
        <v>5.75</v>
      </c>
      <c r="D16" s="16">
        <v>1.8</v>
      </c>
      <c r="E16" s="16"/>
      <c r="F16" s="27">
        <f>((D17+D16)*$D$5*50000)/$D$7</f>
        <v>1097.9999999999998</v>
      </c>
      <c r="G16" s="30">
        <f>((E19*$D$6*60000)/$D$7)*1.5</f>
        <v>1368</v>
      </c>
    </row>
    <row r="17" spans="2:7" x14ac:dyDescent="0.25">
      <c r="B17" s="25"/>
      <c r="C17" s="16">
        <v>4.3</v>
      </c>
      <c r="D17" s="16">
        <v>4.3</v>
      </c>
      <c r="E17" s="16"/>
      <c r="F17" s="28"/>
      <c r="G17" s="31"/>
    </row>
    <row r="18" spans="2:7" x14ac:dyDescent="0.25">
      <c r="B18" s="25"/>
      <c r="C18" s="16">
        <v>3.3</v>
      </c>
      <c r="D18" s="16">
        <v>2.5</v>
      </c>
      <c r="E18" s="16"/>
      <c r="F18" s="28"/>
      <c r="G18" s="31"/>
    </row>
    <row r="19" spans="2:7" x14ac:dyDescent="0.25">
      <c r="B19" s="25"/>
      <c r="C19" s="16">
        <v>4</v>
      </c>
      <c r="D19" s="16"/>
      <c r="E19" s="33">
        <v>9.5</v>
      </c>
      <c r="F19" s="28"/>
      <c r="G19" s="31"/>
    </row>
    <row r="20" spans="2:7" ht="15.75" thickBot="1" x14ac:dyDescent="0.3">
      <c r="B20" s="26"/>
      <c r="C20" s="17">
        <v>7</v>
      </c>
      <c r="D20" s="17"/>
      <c r="E20" s="34"/>
      <c r="F20" s="29"/>
      <c r="G20" s="32"/>
    </row>
    <row r="21" spans="2:7" x14ac:dyDescent="0.25">
      <c r="B21" s="24">
        <v>4</v>
      </c>
      <c r="C21" s="18">
        <v>5.75</v>
      </c>
      <c r="D21" s="18">
        <v>2</v>
      </c>
      <c r="E21" s="18"/>
      <c r="F21" s="27">
        <f>((D22+D21)*$D$5*50000)/$D$7</f>
        <v>1277.9999999999998</v>
      </c>
      <c r="G21" s="30">
        <f>((E24*$D$6*60000)/$D$7)*1.5</f>
        <v>1396.7999999999997</v>
      </c>
    </row>
    <row r="22" spans="2:7" x14ac:dyDescent="0.25">
      <c r="B22" s="25"/>
      <c r="C22" s="16">
        <v>4.3</v>
      </c>
      <c r="D22" s="16">
        <v>5.0999999999999996</v>
      </c>
      <c r="E22" s="16"/>
      <c r="F22" s="28"/>
      <c r="G22" s="31"/>
    </row>
    <row r="23" spans="2:7" x14ac:dyDescent="0.25">
      <c r="B23" s="25"/>
      <c r="C23" s="16">
        <v>3.3</v>
      </c>
      <c r="D23" s="16">
        <v>2.5</v>
      </c>
      <c r="E23" s="16"/>
      <c r="F23" s="28"/>
      <c r="G23" s="31"/>
    </row>
    <row r="24" spans="2:7" x14ac:dyDescent="0.25">
      <c r="B24" s="25"/>
      <c r="C24" s="16">
        <v>4</v>
      </c>
      <c r="D24" s="16"/>
      <c r="E24" s="33">
        <v>9.6999999999999993</v>
      </c>
      <c r="F24" s="28"/>
      <c r="G24" s="31"/>
    </row>
    <row r="25" spans="2:7" ht="15.75" thickBot="1" x14ac:dyDescent="0.3">
      <c r="B25" s="26"/>
      <c r="C25" s="17">
        <v>7</v>
      </c>
      <c r="D25" s="17"/>
      <c r="E25" s="34"/>
      <c r="F25" s="29"/>
      <c r="G25" s="32"/>
    </row>
    <row r="26" spans="2:7" x14ac:dyDescent="0.25">
      <c r="B26" s="24">
        <v>24</v>
      </c>
      <c r="C26" s="18">
        <v>5.75</v>
      </c>
      <c r="D26" s="18">
        <v>0.7</v>
      </c>
      <c r="E26" s="18"/>
      <c r="F26" s="27">
        <f>((D27+D26)*$D$5*50000)/$D$7</f>
        <v>540</v>
      </c>
      <c r="G26" s="30">
        <f>((E29*$D$6*60000)/$D$7)*1.5</f>
        <v>1094.4000000000001</v>
      </c>
    </row>
    <row r="27" spans="2:7" x14ac:dyDescent="0.25">
      <c r="B27" s="25"/>
      <c r="C27" s="16">
        <v>4.3</v>
      </c>
      <c r="D27" s="16">
        <v>2.2999999999999998</v>
      </c>
      <c r="E27" s="16"/>
      <c r="F27" s="28"/>
      <c r="G27" s="31"/>
    </row>
    <row r="28" spans="2:7" x14ac:dyDescent="0.25">
      <c r="B28" s="25"/>
      <c r="C28" s="16">
        <v>3.3</v>
      </c>
      <c r="D28" s="16">
        <v>2</v>
      </c>
      <c r="E28" s="16"/>
      <c r="F28" s="28"/>
      <c r="G28" s="31"/>
    </row>
    <row r="29" spans="2:7" x14ac:dyDescent="0.25">
      <c r="B29" s="25"/>
      <c r="C29" s="16">
        <v>4</v>
      </c>
      <c r="D29" s="16"/>
      <c r="E29" s="35">
        <v>7.6</v>
      </c>
      <c r="F29" s="28"/>
      <c r="G29" s="31"/>
    </row>
    <row r="30" spans="2:7" ht="15.75" thickBot="1" x14ac:dyDescent="0.3">
      <c r="B30" s="26"/>
      <c r="C30" s="17">
        <v>7</v>
      </c>
      <c r="D30" s="19"/>
      <c r="E30" s="36"/>
      <c r="F30" s="29"/>
      <c r="G30" s="32"/>
    </row>
  </sheetData>
  <mergeCells count="16">
    <mergeCell ref="B11:B15"/>
    <mergeCell ref="F11:F15"/>
    <mergeCell ref="G11:G15"/>
    <mergeCell ref="E14:E15"/>
    <mergeCell ref="B16:B20"/>
    <mergeCell ref="F16:F20"/>
    <mergeCell ref="G16:G20"/>
    <mergeCell ref="E19:E20"/>
    <mergeCell ref="B21:B25"/>
    <mergeCell ref="F21:F25"/>
    <mergeCell ref="G21:G25"/>
    <mergeCell ref="E24:E25"/>
    <mergeCell ref="B26:B30"/>
    <mergeCell ref="F26:F30"/>
    <mergeCell ref="G26:G30"/>
    <mergeCell ref="E29:E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FA</vt:lpstr>
      <vt:lpstr>VFA Alk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micro</dc:creator>
  <cp:lastModifiedBy>Magali</cp:lastModifiedBy>
  <dcterms:created xsi:type="dcterms:W3CDTF">2015-03-17T20:29:42Z</dcterms:created>
  <dcterms:modified xsi:type="dcterms:W3CDTF">2018-03-12T17:22:51Z</dcterms:modified>
</cp:coreProperties>
</file>