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ali\Documents\Artigos\artigo Cristina\Raw data\"/>
    </mc:Choice>
  </mc:AlternateContent>
  <bookViews>
    <workbookView xWindow="0" yWindow="0" windowWidth="21600" windowHeight="913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7" i="1"/>
  <c r="P14" i="1"/>
  <c r="P13" i="1"/>
  <c r="P12" i="1"/>
  <c r="P11" i="1"/>
  <c r="P10" i="1"/>
  <c r="P9" i="1"/>
  <c r="P8" i="1"/>
  <c r="P7" i="1"/>
  <c r="O14" i="1"/>
  <c r="O13" i="1"/>
  <c r="O12" i="1"/>
  <c r="O11" i="1"/>
  <c r="O10" i="1"/>
  <c r="O9" i="1"/>
  <c r="O8" i="1"/>
  <c r="O7" i="1"/>
  <c r="D17" i="1" l="1"/>
  <c r="H17" i="1"/>
  <c r="E27" i="1"/>
  <c r="I26" i="1"/>
  <c r="I25" i="1"/>
  <c r="F28" i="1"/>
  <c r="F27" i="1"/>
  <c r="F26" i="1"/>
  <c r="F25" i="1"/>
  <c r="C26" i="1"/>
  <c r="C27" i="1"/>
  <c r="C28" i="1"/>
  <c r="C25" i="1"/>
  <c r="H26" i="1"/>
  <c r="H25" i="1"/>
  <c r="E28" i="1"/>
  <c r="E26" i="1"/>
  <c r="E25" i="1"/>
  <c r="B28" i="1"/>
  <c r="B27" i="1"/>
  <c r="B26" i="1"/>
  <c r="B25" i="1"/>
  <c r="L9" i="1" l="1"/>
  <c r="L13" i="1" l="1"/>
  <c r="H21" i="1"/>
  <c r="H13" i="1"/>
  <c r="H9" i="1"/>
  <c r="D21" i="1"/>
  <c r="D13" i="1"/>
  <c r="D9" i="1"/>
</calcChain>
</file>

<file path=xl/sharedStrings.xml><?xml version="1.0" encoding="utf-8"?>
<sst xmlns="http://schemas.openxmlformats.org/spreadsheetml/2006/main" count="76" uniqueCount="25">
  <si>
    <t>M5</t>
  </si>
  <si>
    <t>M15</t>
  </si>
  <si>
    <t>Dt</t>
  </si>
  <si>
    <t>Dc</t>
  </si>
  <si>
    <t xml:space="preserve"> Dt (cm)</t>
  </si>
  <si>
    <t>Dc (cm)</t>
  </si>
  <si>
    <t>M1</t>
  </si>
  <si>
    <t>M11</t>
  </si>
  <si>
    <t>M7</t>
  </si>
  <si>
    <t>M13</t>
  </si>
  <si>
    <t>M24</t>
  </si>
  <si>
    <t>M20</t>
  </si>
  <si>
    <t>M22</t>
  </si>
  <si>
    <t>M21</t>
  </si>
  <si>
    <t>cm</t>
  </si>
  <si>
    <t>mm</t>
  </si>
  <si>
    <t>Hydrolysis Index</t>
  </si>
  <si>
    <t>Date: 18/08/2014</t>
  </si>
  <si>
    <t>Total diameter</t>
  </si>
  <si>
    <t>Colony diameter</t>
  </si>
  <si>
    <t>HI</t>
  </si>
  <si>
    <t>Total diameter (mm)</t>
  </si>
  <si>
    <t>Colony diameter (mm)</t>
  </si>
  <si>
    <t>Hydrolysis Index (IH)</t>
  </si>
  <si>
    <t>Strains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</si>
</sst>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3" fontId="0" fillId="0" borderId="0" xfId="1" applyFont="1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0" borderId="0" xfId="1" applyNumberFormat="1" applyFont="1"/>
    <xf numFmtId="1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2" fontId="0" fillId="0" borderId="3" xfId="1" applyNumberFormat="1" applyFont="1" applyBorder="1" applyAlignment="1">
      <alignment horizontal="center"/>
    </xf>
    <xf numFmtId="2" fontId="0" fillId="0" borderId="0" xfId="1" applyNumberFormat="1" applyFon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9" fontId="0" fillId="0" borderId="0" xfId="0" applyNumberFormat="1" applyFill="1" applyBorder="1"/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6"/>
  <sheetViews>
    <sheetView tabSelected="1" topLeftCell="A12" workbookViewId="0">
      <selection activeCell="H20" sqref="H20"/>
    </sheetView>
  </sheetViews>
  <sheetFormatPr defaultRowHeight="15" x14ac:dyDescent="0.25"/>
  <cols>
    <col min="13" max="13" width="13.7109375" style="2" bestFit="1" customWidth="1"/>
    <col min="14" max="14" width="20.5703125" customWidth="1"/>
    <col min="15" max="15" width="13.7109375" customWidth="1"/>
    <col min="16" max="16" width="13.42578125" customWidth="1"/>
    <col min="17" max="17" width="17.85546875" bestFit="1" customWidth="1"/>
    <col min="18" max="18" width="9.140625" style="2"/>
    <col min="21" max="21" width="4.5703125" style="2" bestFit="1" customWidth="1"/>
    <col min="22" max="22" width="11.140625" customWidth="1"/>
    <col min="26" max="26" width="9.140625" style="2"/>
  </cols>
  <sheetData>
    <row r="2" spans="2:24" x14ac:dyDescent="0.25">
      <c r="B2" t="s">
        <v>16</v>
      </c>
      <c r="G2" t="s">
        <v>2</v>
      </c>
      <c r="H2" t="s">
        <v>18</v>
      </c>
    </row>
    <row r="3" spans="2:24" x14ac:dyDescent="0.25">
      <c r="G3" t="s">
        <v>3</v>
      </c>
      <c r="H3" t="s">
        <v>19</v>
      </c>
    </row>
    <row r="4" spans="2:24" x14ac:dyDescent="0.25">
      <c r="B4" t="s">
        <v>17</v>
      </c>
      <c r="G4" t="s">
        <v>20</v>
      </c>
      <c r="H4" t="s">
        <v>16</v>
      </c>
    </row>
    <row r="5" spans="2:24" ht="15.75" thickBot="1" x14ac:dyDescent="0.3"/>
    <row r="6" spans="2:24" ht="45.75" thickBot="1" x14ac:dyDescent="0.3">
      <c r="N6" s="4" t="s">
        <v>24</v>
      </c>
      <c r="O6" s="3" t="s">
        <v>21</v>
      </c>
      <c r="P6" s="3" t="s">
        <v>22</v>
      </c>
      <c r="Q6" s="3" t="s">
        <v>23</v>
      </c>
    </row>
    <row r="7" spans="2:24" x14ac:dyDescent="0.25">
      <c r="B7" s="33" t="s">
        <v>1</v>
      </c>
      <c r="C7" s="33"/>
      <c r="D7" s="33"/>
      <c r="F7" s="32" t="s">
        <v>8</v>
      </c>
      <c r="G7" s="32"/>
      <c r="H7" s="32"/>
      <c r="J7" s="32" t="s">
        <v>12</v>
      </c>
      <c r="K7" s="32"/>
      <c r="L7" s="32"/>
      <c r="N7" s="22" t="s">
        <v>0</v>
      </c>
      <c r="O7" s="23">
        <f>1.2*10</f>
        <v>12</v>
      </c>
      <c r="P7" s="23">
        <f>0.8*10</f>
        <v>8</v>
      </c>
      <c r="Q7" s="24">
        <f>O7/P7</f>
        <v>1.5</v>
      </c>
      <c r="R7" s="7"/>
    </row>
    <row r="8" spans="2:24" x14ac:dyDescent="0.25">
      <c r="B8" t="s">
        <v>4</v>
      </c>
      <c r="C8" t="s">
        <v>5</v>
      </c>
      <c r="D8" t="s">
        <v>20</v>
      </c>
      <c r="F8" t="s">
        <v>4</v>
      </c>
      <c r="G8" t="s">
        <v>5</v>
      </c>
      <c r="H8" t="s">
        <v>20</v>
      </c>
      <c r="J8" t="s">
        <v>4</v>
      </c>
      <c r="K8" t="s">
        <v>5</v>
      </c>
      <c r="L8" t="s">
        <v>20</v>
      </c>
      <c r="N8" s="5" t="s">
        <v>8</v>
      </c>
      <c r="O8" s="20">
        <f>5.1*10</f>
        <v>51</v>
      </c>
      <c r="P8" s="20">
        <f>4.9*10</f>
        <v>49</v>
      </c>
      <c r="Q8" s="25">
        <f t="shared" ref="Q8:Q10" si="0">O8/P8</f>
        <v>1.0408163265306123</v>
      </c>
      <c r="R8" s="7"/>
    </row>
    <row r="9" spans="2:24" x14ac:dyDescent="0.25">
      <c r="B9">
        <v>3.5</v>
      </c>
      <c r="C9">
        <v>2.2999999999999998</v>
      </c>
      <c r="D9" s="1">
        <f>B9/C9</f>
        <v>1.5217391304347827</v>
      </c>
      <c r="F9">
        <v>5.0999999999999996</v>
      </c>
      <c r="G9">
        <v>4.9000000000000004</v>
      </c>
      <c r="H9" s="1">
        <f>F9/G9</f>
        <v>1.0408163265306121</v>
      </c>
      <c r="J9">
        <v>1.5</v>
      </c>
      <c r="K9">
        <v>1.4</v>
      </c>
      <c r="L9" s="1">
        <f>J9/K9</f>
        <v>1.0714285714285714</v>
      </c>
      <c r="N9" s="5" t="s">
        <v>7</v>
      </c>
      <c r="O9" s="20">
        <f>4.6*10</f>
        <v>46</v>
      </c>
      <c r="P9" s="20">
        <f>4.4*10</f>
        <v>44</v>
      </c>
      <c r="Q9" s="25">
        <f t="shared" si="0"/>
        <v>1.0454545454545454</v>
      </c>
      <c r="R9" s="7"/>
    </row>
    <row r="10" spans="2:24" x14ac:dyDescent="0.25">
      <c r="N10" s="5" t="s">
        <v>9</v>
      </c>
      <c r="O10" s="20">
        <f>3*10</f>
        <v>30</v>
      </c>
      <c r="P10" s="20">
        <f>2*10</f>
        <v>20</v>
      </c>
      <c r="Q10" s="25">
        <f t="shared" si="0"/>
        <v>1.5</v>
      </c>
      <c r="R10" s="7"/>
    </row>
    <row r="11" spans="2:24" x14ac:dyDescent="0.25">
      <c r="B11" s="33" t="s">
        <v>6</v>
      </c>
      <c r="C11" s="33"/>
      <c r="D11" s="33"/>
      <c r="F11" s="32" t="s">
        <v>9</v>
      </c>
      <c r="G11" s="32"/>
      <c r="H11" s="32"/>
      <c r="J11" s="32" t="s">
        <v>13</v>
      </c>
      <c r="K11" s="32"/>
      <c r="L11" s="32"/>
      <c r="N11" s="5" t="s">
        <v>11</v>
      </c>
      <c r="O11" s="20">
        <f>1.7*10</f>
        <v>17</v>
      </c>
      <c r="P11" s="20">
        <f>1.5*10</f>
        <v>15</v>
      </c>
      <c r="Q11" s="25">
        <f>O11/P11</f>
        <v>1.1333333333333333</v>
      </c>
      <c r="R11" s="7"/>
    </row>
    <row r="12" spans="2:24" x14ac:dyDescent="0.25">
      <c r="B12" t="s">
        <v>4</v>
      </c>
      <c r="C12" t="s">
        <v>5</v>
      </c>
      <c r="D12" t="s">
        <v>20</v>
      </c>
      <c r="F12" t="s">
        <v>4</v>
      </c>
      <c r="G12" t="s">
        <v>5</v>
      </c>
      <c r="H12" t="s">
        <v>20</v>
      </c>
      <c r="J12" t="s">
        <v>4</v>
      </c>
      <c r="K12" t="s">
        <v>5</v>
      </c>
      <c r="L12" t="s">
        <v>20</v>
      </c>
      <c r="N12" s="5" t="s">
        <v>13</v>
      </c>
      <c r="O12" s="20">
        <f>1.1*10</f>
        <v>11</v>
      </c>
      <c r="P12" s="20">
        <f>0.9*10</f>
        <v>9</v>
      </c>
      <c r="Q12" s="25">
        <f>O12/P12</f>
        <v>1.2222222222222223</v>
      </c>
      <c r="R12" s="7"/>
    </row>
    <row r="13" spans="2:24" x14ac:dyDescent="0.25">
      <c r="B13">
        <v>4.2</v>
      </c>
      <c r="C13">
        <v>2</v>
      </c>
      <c r="D13" s="1">
        <f>B13/C13</f>
        <v>2.1</v>
      </c>
      <c r="F13">
        <v>3</v>
      </c>
      <c r="G13">
        <v>2</v>
      </c>
      <c r="H13" s="1">
        <f>F13/G13</f>
        <v>1.5</v>
      </c>
      <c r="J13">
        <v>1.1000000000000001</v>
      </c>
      <c r="K13">
        <v>0.9</v>
      </c>
      <c r="L13" s="1">
        <f>J13/K13</f>
        <v>1.2222222222222223</v>
      </c>
      <c r="N13" s="5" t="s">
        <v>12</v>
      </c>
      <c r="O13" s="20">
        <f>1.5*10</f>
        <v>15</v>
      </c>
      <c r="P13" s="20">
        <f>1.4*10</f>
        <v>14</v>
      </c>
      <c r="Q13" s="25">
        <f>O13/P13</f>
        <v>1.0714285714285714</v>
      </c>
      <c r="R13" s="7"/>
    </row>
    <row r="14" spans="2:24" ht="15.75" thickBot="1" x14ac:dyDescent="0.3">
      <c r="N14" s="6" t="s">
        <v>10</v>
      </c>
      <c r="O14" s="21">
        <f>5.3*10</f>
        <v>53</v>
      </c>
      <c r="P14" s="21">
        <f>4.8*10</f>
        <v>48</v>
      </c>
      <c r="Q14" s="26">
        <f>O14/P14</f>
        <v>1.1041666666666667</v>
      </c>
      <c r="R14" s="7"/>
    </row>
    <row r="15" spans="2:24" x14ac:dyDescent="0.25">
      <c r="B15" s="32" t="s">
        <v>0</v>
      </c>
      <c r="C15" s="32"/>
      <c r="D15" s="32"/>
      <c r="F15" s="32" t="s">
        <v>10</v>
      </c>
      <c r="G15" s="32"/>
      <c r="H15" s="32"/>
      <c r="R15" s="9"/>
      <c r="S15" s="31"/>
      <c r="T15" s="31"/>
      <c r="U15" s="29"/>
      <c r="V15" s="31"/>
      <c r="W15" s="31"/>
      <c r="X15" s="31"/>
    </row>
    <row r="16" spans="2:24" x14ac:dyDescent="0.25">
      <c r="B16" t="s">
        <v>4</v>
      </c>
      <c r="C16" t="s">
        <v>5</v>
      </c>
      <c r="D16" t="s">
        <v>20</v>
      </c>
      <c r="F16" t="s">
        <v>4</v>
      </c>
      <c r="G16" t="s">
        <v>5</v>
      </c>
      <c r="H16" t="s">
        <v>20</v>
      </c>
      <c r="R16" s="9"/>
      <c r="S16" s="31"/>
      <c r="T16" s="31"/>
      <c r="U16" s="29"/>
      <c r="V16" s="31"/>
      <c r="W16" s="31"/>
      <c r="X16" s="31"/>
    </row>
    <row r="17" spans="1:26" x14ac:dyDescent="0.25">
      <c r="B17">
        <v>1.2</v>
      </c>
      <c r="C17">
        <v>0.8</v>
      </c>
      <c r="D17" s="19">
        <f>B17/C17</f>
        <v>1.4999999999999998</v>
      </c>
      <c r="F17">
        <v>5.3</v>
      </c>
      <c r="G17">
        <v>4.8</v>
      </c>
      <c r="H17" s="19">
        <f>F17/G17</f>
        <v>1.1041666666666667</v>
      </c>
      <c r="R17" s="29"/>
      <c r="S17" s="31"/>
      <c r="T17" s="31"/>
      <c r="U17" s="29"/>
      <c r="V17" s="31"/>
      <c r="W17" s="31"/>
      <c r="X17" s="31"/>
    </row>
    <row r="18" spans="1:26" x14ac:dyDescent="0.25">
      <c r="N18" s="29"/>
      <c r="O18" s="8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x14ac:dyDescent="0.25">
      <c r="B19" s="32" t="s">
        <v>7</v>
      </c>
      <c r="C19" s="32"/>
      <c r="D19" s="32"/>
      <c r="F19" s="32" t="s">
        <v>11</v>
      </c>
      <c r="G19" s="32"/>
      <c r="H19" s="32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x14ac:dyDescent="0.25">
      <c r="B20" t="s">
        <v>4</v>
      </c>
      <c r="C20" t="s">
        <v>5</v>
      </c>
      <c r="D20" t="s">
        <v>20</v>
      </c>
      <c r="F20" t="s">
        <v>4</v>
      </c>
      <c r="G20" t="s">
        <v>5</v>
      </c>
      <c r="H20" t="s">
        <v>20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x14ac:dyDescent="0.25">
      <c r="B21">
        <v>4.5999999999999996</v>
      </c>
      <c r="C21">
        <v>4.4000000000000004</v>
      </c>
      <c r="D21" s="1">
        <f>B21/C21</f>
        <v>1.0454545454545452</v>
      </c>
      <c r="F21">
        <v>1.7</v>
      </c>
      <c r="G21">
        <v>1.5</v>
      </c>
      <c r="H21" s="1">
        <f>F21/G21</f>
        <v>1.1333333333333333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x14ac:dyDescent="0.25">
      <c r="N22" s="11"/>
      <c r="O22" s="11"/>
      <c r="P22" s="11"/>
      <c r="Q22" s="11"/>
      <c r="R22" s="11"/>
      <c r="S22" s="29"/>
      <c r="T22" s="29"/>
      <c r="U22" s="29"/>
      <c r="V22" s="29"/>
      <c r="W22" s="29"/>
      <c r="X22" s="29"/>
      <c r="Y22" s="29"/>
      <c r="Z22" s="29"/>
    </row>
    <row r="23" spans="1:26" x14ac:dyDescent="0.25">
      <c r="N23" s="9"/>
      <c r="O23" s="9"/>
      <c r="P23" s="9"/>
      <c r="Q23" s="9"/>
      <c r="R23" s="9"/>
      <c r="S23" s="29"/>
      <c r="T23" s="29"/>
      <c r="U23" s="29"/>
      <c r="V23" s="29"/>
      <c r="W23" s="29"/>
      <c r="X23" s="29"/>
      <c r="Y23" s="29"/>
      <c r="Z23" s="29"/>
    </row>
    <row r="24" spans="1:26" x14ac:dyDescent="0.25">
      <c r="B24" s="15" t="s">
        <v>14</v>
      </c>
      <c r="C24" s="15" t="s">
        <v>15</v>
      </c>
      <c r="D24" s="15"/>
      <c r="E24" s="15" t="s">
        <v>14</v>
      </c>
      <c r="F24" s="15" t="s">
        <v>15</v>
      </c>
      <c r="G24" s="15"/>
      <c r="H24" s="15" t="s">
        <v>14</v>
      </c>
      <c r="I24" s="15" t="s">
        <v>15</v>
      </c>
      <c r="N24" s="9"/>
      <c r="O24" s="9"/>
      <c r="P24" s="9"/>
      <c r="Q24" s="9"/>
      <c r="R24" s="9"/>
      <c r="S24" s="29"/>
      <c r="T24" s="29"/>
      <c r="U24" s="29"/>
      <c r="V24" s="29"/>
      <c r="W24" s="29"/>
      <c r="X24" s="29"/>
      <c r="Y24" s="29"/>
      <c r="Z24" s="29"/>
    </row>
    <row r="25" spans="1:26" x14ac:dyDescent="0.25">
      <c r="A25" s="16" t="s">
        <v>1</v>
      </c>
      <c r="B25" s="17">
        <f>B9-C9</f>
        <v>1.2000000000000002</v>
      </c>
      <c r="C25" s="14">
        <f>B25*10</f>
        <v>12.000000000000002</v>
      </c>
      <c r="D25" s="14" t="s">
        <v>8</v>
      </c>
      <c r="E25" s="14">
        <f>F9-G9</f>
        <v>0.19999999999999929</v>
      </c>
      <c r="F25" s="14">
        <f>E25*10</f>
        <v>1.9999999999999929</v>
      </c>
      <c r="G25" s="14" t="s">
        <v>13</v>
      </c>
      <c r="H25" s="14">
        <f>J9-K9</f>
        <v>0.10000000000000009</v>
      </c>
      <c r="I25" s="14">
        <f>H25*10</f>
        <v>1.0000000000000009</v>
      </c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x14ac:dyDescent="0.25">
      <c r="A26" s="16" t="s">
        <v>6</v>
      </c>
      <c r="B26" s="17">
        <f>B13-C13</f>
        <v>2.2000000000000002</v>
      </c>
      <c r="C26" s="14">
        <f t="shared" ref="C26:C28" si="1">B26*10</f>
        <v>22</v>
      </c>
      <c r="D26" s="13" t="s">
        <v>9</v>
      </c>
      <c r="E26" s="13">
        <f>F13-G13</f>
        <v>1</v>
      </c>
      <c r="F26" s="18">
        <f>E26*10</f>
        <v>10</v>
      </c>
      <c r="G26" s="14" t="s">
        <v>12</v>
      </c>
      <c r="H26" s="14">
        <f>J13-K13</f>
        <v>0.20000000000000007</v>
      </c>
      <c r="I26" s="14">
        <f>H26*10</f>
        <v>2.0000000000000009</v>
      </c>
      <c r="N26" s="29"/>
      <c r="O26" s="29"/>
      <c r="P26" s="29"/>
      <c r="Q26" s="29"/>
      <c r="R26" s="29"/>
      <c r="S26" s="29"/>
      <c r="T26" s="29"/>
      <c r="U26" s="29"/>
      <c r="V26" s="30"/>
      <c r="W26" s="29"/>
      <c r="X26" s="29"/>
      <c r="Y26" s="29"/>
      <c r="Z26" s="29"/>
    </row>
    <row r="27" spans="1:26" x14ac:dyDescent="0.25">
      <c r="A27" s="12" t="s">
        <v>0</v>
      </c>
      <c r="B27" s="13">
        <f>B17-C17</f>
        <v>0.39999999999999991</v>
      </c>
      <c r="C27" s="18">
        <f t="shared" si="1"/>
        <v>3.9999999999999991</v>
      </c>
      <c r="D27" s="14" t="s">
        <v>10</v>
      </c>
      <c r="E27" s="14">
        <f>F17-G17</f>
        <v>0.5</v>
      </c>
      <c r="F27" s="14">
        <f>E27*10</f>
        <v>5</v>
      </c>
      <c r="G27" s="14"/>
      <c r="H27" s="14"/>
      <c r="I27" s="14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x14ac:dyDescent="0.25">
      <c r="A28" t="s">
        <v>7</v>
      </c>
      <c r="B28" s="14">
        <f>B21-C21</f>
        <v>0.19999999999999929</v>
      </c>
      <c r="C28" s="14">
        <f t="shared" si="1"/>
        <v>1.9999999999999929</v>
      </c>
      <c r="D28" s="14" t="s">
        <v>11</v>
      </c>
      <c r="E28" s="14">
        <f>F21-G21</f>
        <v>0.19999999999999996</v>
      </c>
      <c r="F28" s="14">
        <f>E28*10</f>
        <v>1.9999999999999996</v>
      </c>
      <c r="G28" s="14"/>
      <c r="H28" s="14"/>
      <c r="I28" s="14"/>
      <c r="N28" s="11"/>
      <c r="O28" s="11"/>
      <c r="P28" s="11"/>
      <c r="Q28" s="11"/>
      <c r="R28" s="11"/>
      <c r="S28" s="11"/>
      <c r="T28" s="11"/>
      <c r="U28" s="29"/>
      <c r="V28" s="27"/>
      <c r="W28" s="28"/>
      <c r="X28" s="28"/>
      <c r="Y28" s="28"/>
      <c r="Z28" s="29"/>
    </row>
    <row r="29" spans="1:26" x14ac:dyDescent="0.25">
      <c r="N29" s="9"/>
      <c r="O29" s="9"/>
      <c r="P29" s="9"/>
      <c r="Q29" s="9"/>
      <c r="R29" s="9"/>
      <c r="S29" s="9"/>
      <c r="T29" s="9"/>
      <c r="U29" s="29"/>
      <c r="V29" s="29"/>
      <c r="W29" s="9"/>
      <c r="X29" s="9"/>
      <c r="Y29" s="9"/>
      <c r="Z29" s="29"/>
    </row>
    <row r="30" spans="1:26" x14ac:dyDescent="0.25">
      <c r="N30" s="9"/>
      <c r="O30" s="9"/>
      <c r="P30" s="9"/>
      <c r="Q30" s="9"/>
      <c r="R30" s="9"/>
      <c r="S30" s="9"/>
      <c r="T30" s="9"/>
      <c r="U30" s="29"/>
      <c r="V30" s="29"/>
      <c r="W30" s="29"/>
      <c r="X30" s="29"/>
      <c r="Y30" s="29"/>
      <c r="Z30" s="29"/>
    </row>
    <row r="31" spans="1:26" x14ac:dyDescent="0.25">
      <c r="N31" s="9"/>
      <c r="O31" s="9"/>
      <c r="P31" s="9"/>
      <c r="Q31" s="9"/>
      <c r="R31" s="9"/>
      <c r="S31" s="9"/>
      <c r="T31" s="9"/>
      <c r="U31" s="29"/>
      <c r="V31" s="29"/>
      <c r="W31" s="29"/>
      <c r="X31" s="29"/>
      <c r="Y31" s="29"/>
      <c r="Z31" s="29"/>
    </row>
    <row r="32" spans="1:26" x14ac:dyDescent="0.25">
      <c r="N32" s="9"/>
      <c r="O32" s="9"/>
      <c r="P32" s="9"/>
      <c r="Q32" s="9"/>
      <c r="R32" s="9"/>
      <c r="S32" s="9"/>
      <c r="T32" s="9"/>
      <c r="U32" s="29"/>
      <c r="V32" s="29"/>
      <c r="W32" s="29"/>
      <c r="X32" s="29"/>
      <c r="Y32" s="29"/>
      <c r="Z32" s="29"/>
    </row>
    <row r="33" spans="14:26" x14ac:dyDescent="0.25"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4:26" x14ac:dyDescent="0.25"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4:26" x14ac:dyDescent="0.25"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41" spans="14:26" x14ac:dyDescent="0.25">
      <c r="N41" s="2"/>
      <c r="O41" s="2"/>
      <c r="P41" s="2"/>
      <c r="Q41" s="2"/>
    </row>
    <row r="42" spans="14:26" x14ac:dyDescent="0.25">
      <c r="N42" s="2"/>
      <c r="O42" s="2"/>
      <c r="P42" s="2"/>
      <c r="Q42" s="2"/>
    </row>
    <row r="43" spans="14:26" x14ac:dyDescent="0.25">
      <c r="N43" s="11"/>
      <c r="O43" s="11"/>
      <c r="P43" s="11"/>
      <c r="Q43" s="2"/>
    </row>
    <row r="44" spans="14:26" x14ac:dyDescent="0.25">
      <c r="N44" s="9"/>
      <c r="O44" s="9"/>
      <c r="P44" s="9"/>
      <c r="Q44" s="2"/>
    </row>
    <row r="45" spans="14:26" x14ac:dyDescent="0.25">
      <c r="N45" s="9"/>
      <c r="O45" s="9"/>
      <c r="P45" s="9"/>
      <c r="Q45" s="2"/>
    </row>
    <row r="46" spans="14:26" x14ac:dyDescent="0.25">
      <c r="N46" s="9"/>
      <c r="O46" s="9"/>
      <c r="P46" s="9"/>
      <c r="Q46" s="2"/>
    </row>
    <row r="47" spans="14:26" x14ac:dyDescent="0.25">
      <c r="N47" s="9"/>
      <c r="O47" s="9"/>
      <c r="P47" s="9"/>
      <c r="Q47" s="2"/>
    </row>
    <row r="48" spans="14:26" x14ac:dyDescent="0.25">
      <c r="N48" s="10"/>
      <c r="O48" s="10"/>
      <c r="P48" s="9"/>
      <c r="Q48" s="2"/>
    </row>
    <row r="49" spans="14:17" x14ac:dyDescent="0.25">
      <c r="N49" s="9"/>
      <c r="O49" s="9"/>
      <c r="P49" s="9"/>
      <c r="Q49" s="2"/>
    </row>
    <row r="50" spans="14:17" x14ac:dyDescent="0.25">
      <c r="N50" s="9"/>
      <c r="O50" s="9"/>
      <c r="P50" s="9"/>
      <c r="Q50" s="2"/>
    </row>
    <row r="51" spans="14:17" x14ac:dyDescent="0.25">
      <c r="N51" s="9"/>
      <c r="O51" s="9"/>
      <c r="P51" s="9"/>
      <c r="Q51" s="2"/>
    </row>
    <row r="52" spans="14:17" x14ac:dyDescent="0.25">
      <c r="N52" s="9"/>
      <c r="O52" s="9"/>
      <c r="P52" s="9"/>
      <c r="Q52" s="2"/>
    </row>
    <row r="53" spans="14:17" x14ac:dyDescent="0.25">
      <c r="N53" s="9"/>
      <c r="O53" s="9"/>
      <c r="P53" s="9"/>
      <c r="Q53" s="2"/>
    </row>
    <row r="54" spans="14:17" x14ac:dyDescent="0.25">
      <c r="N54" s="9"/>
      <c r="O54" s="9"/>
      <c r="P54" s="9"/>
    </row>
    <row r="55" spans="14:17" x14ac:dyDescent="0.25">
      <c r="N55" s="2"/>
      <c r="O55" s="2"/>
      <c r="P55" s="2"/>
    </row>
    <row r="56" spans="14:17" x14ac:dyDescent="0.25">
      <c r="N56" s="2"/>
      <c r="O56" s="2"/>
      <c r="P56" s="2"/>
    </row>
  </sheetData>
  <mergeCells count="10">
    <mergeCell ref="B19:D19"/>
    <mergeCell ref="F7:H7"/>
    <mergeCell ref="F11:H11"/>
    <mergeCell ref="F15:H15"/>
    <mergeCell ref="F19:H19"/>
    <mergeCell ref="J7:L7"/>
    <mergeCell ref="J11:L11"/>
    <mergeCell ref="B7:D7"/>
    <mergeCell ref="B11:D11"/>
    <mergeCell ref="B15:D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 micro</dc:creator>
  <cp:lastModifiedBy>Magali</cp:lastModifiedBy>
  <dcterms:created xsi:type="dcterms:W3CDTF">2015-03-02T13:10:33Z</dcterms:created>
  <dcterms:modified xsi:type="dcterms:W3CDTF">2018-03-12T17:21:18Z</dcterms:modified>
</cp:coreProperties>
</file>