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7" i="1" l="1"/>
  <c r="D37" i="1" s="1"/>
  <c r="D38" i="1"/>
  <c r="D39" i="1"/>
  <c r="D36" i="1"/>
  <c r="E28" i="1"/>
  <c r="E29" i="1"/>
  <c r="E26" i="1"/>
  <c r="AD37" i="1" l="1"/>
  <c r="AD38" i="1"/>
  <c r="AD39" i="1"/>
  <c r="AD36" i="1"/>
  <c r="AE42" i="1"/>
  <c r="AE43" i="1"/>
  <c r="AE44" i="1"/>
  <c r="AE41" i="1"/>
  <c r="AC42" i="1"/>
  <c r="AC43" i="1"/>
  <c r="AC44" i="1"/>
  <c r="AC41" i="1"/>
  <c r="AC37" i="1"/>
  <c r="AC38" i="1"/>
  <c r="AC39" i="1"/>
  <c r="AC36" i="1"/>
  <c r="J39" i="1"/>
  <c r="J37" i="1"/>
  <c r="J38" i="1"/>
  <c r="J36" i="1"/>
  <c r="B37" i="1"/>
  <c r="B36" i="1"/>
  <c r="X36" i="1"/>
  <c r="V36" i="1"/>
  <c r="Q36" i="1"/>
  <c r="P36" i="1"/>
  <c r="X39" i="1" l="1"/>
  <c r="X38" i="1"/>
  <c r="X37" i="1"/>
  <c r="V39" i="1"/>
  <c r="V38" i="1"/>
  <c r="V37" i="1"/>
  <c r="Q39" i="1"/>
  <c r="Q38" i="1"/>
  <c r="Q37" i="1"/>
  <c r="P39" i="1"/>
  <c r="P38" i="1"/>
  <c r="P37" i="1"/>
  <c r="B38" i="1"/>
  <c r="B39" i="1"/>
  <c r="H37" i="1"/>
  <c r="H38" i="1"/>
  <c r="H39" i="1"/>
  <c r="H36" i="1"/>
  <c r="C37" i="1"/>
  <c r="C38" i="1"/>
  <c r="C39" i="1"/>
  <c r="C36" i="1"/>
  <c r="Z29" i="1" l="1"/>
  <c r="Y29" i="1"/>
  <c r="Z28" i="1"/>
  <c r="Y28" i="1"/>
  <c r="Z27" i="1"/>
  <c r="Y27" i="1"/>
  <c r="Z26" i="1"/>
  <c r="Y26" i="1"/>
  <c r="L29" i="1"/>
  <c r="K29" i="1"/>
  <c r="L28" i="1"/>
  <c r="K28" i="1"/>
  <c r="L27" i="1"/>
  <c r="K27" i="1"/>
  <c r="L26" i="1"/>
  <c r="K26" i="1"/>
  <c r="Z9" i="1"/>
  <c r="Y9" i="1"/>
  <c r="Z8" i="1"/>
  <c r="Y8" i="1"/>
  <c r="Z7" i="1"/>
  <c r="Y7" i="1"/>
  <c r="Z6" i="1"/>
  <c r="Y6" i="1"/>
  <c r="L9" i="1"/>
  <c r="K9" i="1"/>
  <c r="L8" i="1"/>
  <c r="K8" i="1"/>
  <c r="L7" i="1"/>
  <c r="K7" i="1"/>
  <c r="L6" i="1"/>
  <c r="K6" i="1"/>
  <c r="T7" i="1"/>
  <c r="T8" i="1"/>
  <c r="T9" i="1"/>
  <c r="T6" i="1"/>
  <c r="F7" i="1"/>
  <c r="F8" i="1"/>
  <c r="F9" i="1"/>
  <c r="F6" i="1"/>
  <c r="S7" i="1"/>
  <c r="S8" i="1"/>
  <c r="S9" i="1"/>
  <c r="S6" i="1"/>
  <c r="E7" i="1"/>
  <c r="E8" i="1"/>
  <c r="E9" i="1"/>
  <c r="E6" i="1"/>
  <c r="T29" i="1" l="1"/>
  <c r="S29" i="1"/>
  <c r="T28" i="1"/>
  <c r="S28" i="1"/>
  <c r="T27" i="1"/>
  <c r="S27" i="1"/>
  <c r="T26" i="1"/>
  <c r="S26" i="1"/>
  <c r="R36" i="1" s="1"/>
  <c r="AE36" i="1" s="1"/>
  <c r="T19" i="1"/>
  <c r="S19" i="1"/>
  <c r="T18" i="1"/>
  <c r="S18" i="1"/>
  <c r="T17" i="1"/>
  <c r="S17" i="1"/>
  <c r="T16" i="1"/>
  <c r="S16" i="1"/>
  <c r="F29" i="1"/>
  <c r="F28" i="1"/>
  <c r="F27" i="1"/>
  <c r="F26" i="1"/>
  <c r="F19" i="1"/>
  <c r="E19" i="1"/>
  <c r="F18" i="1"/>
  <c r="E18" i="1"/>
  <c r="F17" i="1"/>
  <c r="E17" i="1"/>
  <c r="F16" i="1"/>
  <c r="E16" i="1"/>
  <c r="R38" i="1" l="1"/>
  <c r="AE38" i="1" s="1"/>
  <c r="R37" i="1"/>
  <c r="AE37" i="1" s="1"/>
  <c r="R39" i="1"/>
  <c r="AE39" i="1" s="1"/>
</calcChain>
</file>

<file path=xl/sharedStrings.xml><?xml version="1.0" encoding="utf-8"?>
<sst xmlns="http://schemas.openxmlformats.org/spreadsheetml/2006/main" count="203" uniqueCount="30">
  <si>
    <t>Untreated</t>
  </si>
  <si>
    <t>T1</t>
  </si>
  <si>
    <t>T2</t>
  </si>
  <si>
    <t>T3</t>
  </si>
  <si>
    <t>Ct1</t>
  </si>
  <si>
    <t>Ct2</t>
  </si>
  <si>
    <t xml:space="preserve">Ct Mean </t>
  </si>
  <si>
    <t>SD</t>
  </si>
  <si>
    <t>NTC</t>
  </si>
  <si>
    <t>‒</t>
  </si>
  <si>
    <t>MCF-7 cell-line</t>
  </si>
  <si>
    <t>Ct3</t>
  </si>
  <si>
    <t>MBIC monotherapy</t>
  </si>
  <si>
    <t>DOXO monotherapy</t>
  </si>
  <si>
    <t>MBIC+DOXO combination therapy</t>
  </si>
  <si>
    <t>TARGET microRNA: microRNA-146</t>
  </si>
  <si>
    <t>Reference control: U6</t>
  </si>
  <si>
    <r>
      <t xml:space="preserve">Calculatin of </t>
    </r>
    <r>
      <rPr>
        <b/>
        <sz val="14"/>
        <color theme="1"/>
        <rFont val="Calibri"/>
        <family val="2"/>
      </rPr>
      <t>ΔCT: Average CT of target microRNA-Average CT of Reference control:</t>
    </r>
  </si>
  <si>
    <r>
      <t>Calculatin of Δ</t>
    </r>
    <r>
      <rPr>
        <b/>
        <sz val="14"/>
        <color theme="1"/>
        <rFont val="Calibri"/>
        <family val="2"/>
      </rPr>
      <t>ΔCT: ΔCT of treated - ΔCT of untreated:</t>
    </r>
  </si>
  <si>
    <t>Fold difference in target microRNA relative to untreated: 2 power-ΔΔCT</t>
  </si>
  <si>
    <t>ΔCT-DOXO</t>
  </si>
  <si>
    <t>ΔCT-MBIC</t>
  </si>
  <si>
    <t>ΔCT-COMBO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</si>
  <si>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ΔCT-MBIC</t>
    </r>
  </si>
  <si>
    <t>ΔΔCT-DOXO</t>
  </si>
  <si>
    <t>ΔΔCT-COMBO</t>
  </si>
  <si>
    <t>ΔΔCT-MBIC</t>
  </si>
  <si>
    <r>
      <rPr>
        <sz val="11"/>
        <color theme="1"/>
        <rFont val="Calibri"/>
        <family val="2"/>
      </rPr>
      <t>2pΔ</t>
    </r>
    <r>
      <rPr>
        <sz val="11"/>
        <color theme="1"/>
        <rFont val="Calibri"/>
        <family val="2"/>
        <scheme val="minor"/>
      </rPr>
      <t>ΔCT-MBIC</t>
    </r>
  </si>
  <si>
    <t>2pΔΔCT-DOXO</t>
  </si>
  <si>
    <t>2pΔΔCT-COMBO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</si>
</sst>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7" xfId="0" applyBorder="1"/>
    <xf numFmtId="0" fontId="0" fillId="2" borderId="0" xfId="0" applyFill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Fill="1" applyBorder="1"/>
    <xf numFmtId="164" fontId="3" fillId="0" borderId="6" xfId="0" applyNumberFormat="1" applyFont="1" applyBorder="1"/>
    <xf numFmtId="0" fontId="0" fillId="4" borderId="0" xfId="0" applyFill="1"/>
    <xf numFmtId="0" fontId="0" fillId="5" borderId="0" xfId="0" applyFill="1"/>
    <xf numFmtId="0" fontId="0" fillId="4" borderId="0" xfId="0" applyFill="1" applyBorder="1"/>
    <xf numFmtId="0" fontId="1" fillId="4" borderId="0" xfId="0" applyFont="1" applyFill="1" applyBorder="1" applyAlignment="1">
      <alignment horizontal="center"/>
    </xf>
    <xf numFmtId="0" fontId="2" fillId="0" borderId="0" xfId="0" applyFont="1" applyBorder="1"/>
    <xf numFmtId="0" fontId="0" fillId="5" borderId="0" xfId="0" applyFill="1" applyBorder="1"/>
    <xf numFmtId="0" fontId="2" fillId="3" borderId="0" xfId="0" applyFont="1" applyFill="1" applyBorder="1"/>
    <xf numFmtId="0" fontId="1" fillId="0" borderId="0" xfId="0" applyFont="1" applyBorder="1"/>
    <xf numFmtId="0" fontId="0" fillId="6" borderId="0" xfId="0" applyFill="1"/>
    <xf numFmtId="0" fontId="4" fillId="6" borderId="0" xfId="0" applyFont="1" applyFill="1" applyBorder="1"/>
    <xf numFmtId="0" fontId="4" fillId="6" borderId="0" xfId="0" applyFont="1" applyFill="1"/>
    <xf numFmtId="15" fontId="5" fillId="2" borderId="0" xfId="0" applyNumberFormat="1" applyFont="1" applyFill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0" fontId="1" fillId="0" borderId="11" xfId="0" applyFont="1" applyBorder="1" applyAlignment="1">
      <alignment horizontal="center"/>
    </xf>
    <xf numFmtId="0" fontId="3" fillId="0" borderId="10" xfId="0" applyFont="1" applyFill="1" applyBorder="1"/>
    <xf numFmtId="0" fontId="0" fillId="0" borderId="11" xfId="0" applyBorder="1"/>
    <xf numFmtId="0" fontId="5" fillId="2" borderId="0" xfId="0" applyFont="1" applyFill="1"/>
    <xf numFmtId="0" fontId="3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5" fillId="2" borderId="0" xfId="0" applyFont="1" applyFill="1" applyBorder="1"/>
    <xf numFmtId="0" fontId="0" fillId="2" borderId="0" xfId="0" applyFill="1" applyBorder="1"/>
    <xf numFmtId="0" fontId="8" fillId="0" borderId="9" xfId="0" applyFont="1" applyBorder="1"/>
    <xf numFmtId="0" fontId="4" fillId="0" borderId="9" xfId="0" applyFont="1" applyBorder="1"/>
    <xf numFmtId="0" fontId="3" fillId="4" borderId="0" xfId="0" applyFont="1" applyFill="1" applyBorder="1"/>
    <xf numFmtId="0" fontId="0" fillId="7" borderId="0" xfId="0" applyFill="1"/>
    <xf numFmtId="0" fontId="0" fillId="7" borderId="0" xfId="0" applyFill="1" applyBorder="1"/>
    <xf numFmtId="0" fontId="1" fillId="7" borderId="0" xfId="0" applyFont="1" applyFill="1" applyBorder="1" applyAlignment="1">
      <alignment horizontal="center"/>
    </xf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5" xfId="0" applyFill="1" applyBorder="1"/>
    <xf numFmtId="0" fontId="7" fillId="0" borderId="9" xfId="0" applyFont="1" applyBorder="1"/>
    <xf numFmtId="0" fontId="0" fillId="10" borderId="3" xfId="0" applyFill="1" applyBorder="1"/>
    <xf numFmtId="0" fontId="0" fillId="10" borderId="4" xfId="0" applyFill="1" applyBorder="1"/>
    <xf numFmtId="0" fontId="0" fillId="10" borderId="5" xfId="0" applyFill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10" xfId="0" applyFont="1" applyBorder="1"/>
    <xf numFmtId="0" fontId="7" fillId="0" borderId="10" xfId="0" applyFont="1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5" xfId="0" applyFill="1" applyBorder="1"/>
    <xf numFmtId="164" fontId="3" fillId="0" borderId="3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164" fontId="7" fillId="0" borderId="12" xfId="0" applyNumberFormat="1" applyFont="1" applyBorder="1"/>
    <xf numFmtId="0" fontId="0" fillId="0" borderId="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2" fontId="3" fillId="0" borderId="9" xfId="0" applyNumberFormat="1" applyFont="1" applyBorder="1"/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/>
    <xf numFmtId="164" fontId="3" fillId="2" borderId="9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" fillId="2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A4AAFA"/>
      <color rgb="FF66FFFF"/>
      <color rgb="FFFFAFFF"/>
      <color rgb="FFF8A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topLeftCell="M27" zoomScale="70" zoomScaleNormal="70" workbookViewId="0">
      <selection activeCell="J39" sqref="J39"/>
    </sheetView>
  </sheetViews>
  <sheetFormatPr defaultRowHeight="14.5" x14ac:dyDescent="0.35"/>
  <cols>
    <col min="1" max="1" width="9.7265625" bestFit="1" customWidth="1"/>
    <col min="2" max="2" width="10.54296875" customWidth="1"/>
    <col min="3" max="3" width="11.36328125" customWidth="1"/>
    <col min="4" max="4" width="13" customWidth="1"/>
    <col min="5" max="5" width="11.26953125" customWidth="1"/>
    <col min="6" max="6" width="6.90625" customWidth="1"/>
    <col min="7" max="7" width="10.81640625" customWidth="1"/>
    <col min="8" max="8" width="11" customWidth="1"/>
    <col min="9" max="9" width="10.26953125" customWidth="1"/>
    <col min="10" max="10" width="11.6328125" customWidth="1"/>
    <col min="11" max="11" width="11.08984375" customWidth="1"/>
    <col min="14" max="14" width="8.7265625" style="16"/>
    <col min="16" max="16" width="12.26953125" customWidth="1"/>
    <col min="17" max="17" width="10.90625" customWidth="1"/>
    <col min="18" max="18" width="15.08984375" customWidth="1"/>
    <col min="22" max="22" width="12.26953125" customWidth="1"/>
    <col min="23" max="23" width="11.453125" style="15" customWidth="1"/>
    <col min="24" max="24" width="13.36328125" customWidth="1"/>
    <col min="27" max="27" width="8.7265625" style="16"/>
    <col min="29" max="29" width="15.6328125" customWidth="1"/>
    <col min="30" max="30" width="14.81640625" customWidth="1"/>
    <col min="31" max="31" width="13" customWidth="1"/>
    <col min="35" max="35" width="8.7265625" style="16"/>
  </cols>
  <sheetData>
    <row r="1" spans="1:35" ht="18.5" x14ac:dyDescent="0.45">
      <c r="A1" s="26" t="s">
        <v>10</v>
      </c>
      <c r="B1" s="5"/>
      <c r="C1" s="5"/>
      <c r="D1" s="33" t="s">
        <v>15</v>
      </c>
      <c r="E1" s="5"/>
      <c r="F1" s="5"/>
      <c r="G1" s="5"/>
      <c r="H1" s="5"/>
      <c r="I1" s="5"/>
      <c r="J1" s="5"/>
      <c r="K1" s="5"/>
      <c r="L1" s="5"/>
      <c r="M1" s="5"/>
      <c r="O1" s="26" t="s">
        <v>10</v>
      </c>
      <c r="P1" s="5"/>
      <c r="Q1" s="5"/>
      <c r="R1" s="33" t="s">
        <v>16</v>
      </c>
      <c r="S1" s="5"/>
      <c r="T1" s="5"/>
      <c r="U1" s="5"/>
      <c r="V1" s="5"/>
    </row>
    <row r="2" spans="1:35" s="42" customFormat="1" x14ac:dyDescent="0.35">
      <c r="N2" s="16"/>
      <c r="AA2" s="16"/>
    </row>
    <row r="3" spans="1:35" x14ac:dyDescent="0.35">
      <c r="A3" s="25" t="s">
        <v>12</v>
      </c>
      <c r="B3" s="23"/>
    </row>
    <row r="4" spans="1:35" ht="15" thickBot="1" x14ac:dyDescent="0.4">
      <c r="D4" s="15"/>
      <c r="M4" s="3"/>
      <c r="N4" s="20"/>
      <c r="O4" s="17"/>
      <c r="P4" s="3"/>
      <c r="Q4" s="3"/>
      <c r="R4" s="3"/>
      <c r="S4" s="3"/>
      <c r="T4" s="3"/>
      <c r="U4" s="17"/>
      <c r="V4" s="17"/>
      <c r="W4" s="17"/>
    </row>
    <row r="5" spans="1:35" ht="15" thickBot="1" x14ac:dyDescent="0.4">
      <c r="B5" s="1" t="s">
        <v>4</v>
      </c>
      <c r="C5" s="27" t="s">
        <v>5</v>
      </c>
      <c r="D5" s="27" t="s">
        <v>11</v>
      </c>
      <c r="E5" s="27" t="s">
        <v>6</v>
      </c>
      <c r="F5" s="2" t="s">
        <v>7</v>
      </c>
      <c r="H5" s="1" t="s">
        <v>4</v>
      </c>
      <c r="I5" s="27" t="s">
        <v>5</v>
      </c>
      <c r="J5" s="27" t="s">
        <v>11</v>
      </c>
      <c r="K5" s="27" t="s">
        <v>6</v>
      </c>
      <c r="L5" s="2" t="s">
        <v>7</v>
      </c>
      <c r="M5" s="3"/>
      <c r="N5" s="20"/>
      <c r="P5" s="1" t="s">
        <v>4</v>
      </c>
      <c r="Q5" s="27" t="s">
        <v>5</v>
      </c>
      <c r="R5" s="27" t="s">
        <v>11</v>
      </c>
      <c r="S5" s="27" t="s">
        <v>6</v>
      </c>
      <c r="T5" s="2" t="s">
        <v>7</v>
      </c>
      <c r="V5" s="1" t="s">
        <v>4</v>
      </c>
      <c r="W5" s="27" t="s">
        <v>5</v>
      </c>
      <c r="X5" s="27" t="s">
        <v>11</v>
      </c>
      <c r="Y5" s="27" t="s">
        <v>6</v>
      </c>
      <c r="Z5" s="2" t="s">
        <v>7</v>
      </c>
    </row>
    <row r="6" spans="1:35" ht="15" thickBot="1" x14ac:dyDescent="0.4">
      <c r="A6" s="48" t="s">
        <v>0</v>
      </c>
      <c r="B6" s="10">
        <v>33.89</v>
      </c>
      <c r="C6" s="28">
        <v>34.119999999999997</v>
      </c>
      <c r="D6" s="39">
        <v>33.119999999999997</v>
      </c>
      <c r="E6" s="28">
        <f>AVERAGE(B6,C6,D6)</f>
        <v>33.71</v>
      </c>
      <c r="F6" s="14">
        <f>STDEV(B6,C6,D6)</f>
        <v>0.52373657500694049</v>
      </c>
      <c r="G6" s="48" t="s">
        <v>0</v>
      </c>
      <c r="H6" s="10">
        <v>22.48</v>
      </c>
      <c r="I6" s="28">
        <v>22.36</v>
      </c>
      <c r="J6" s="51">
        <v>22.73</v>
      </c>
      <c r="K6" s="28">
        <f>AVERAGE(H6,I6,J6)</f>
        <v>22.523333333333337</v>
      </c>
      <c r="L6" s="14">
        <f>STDEV(H6,I6,J6)</f>
        <v>0.18876793513023735</v>
      </c>
      <c r="M6" s="3"/>
      <c r="N6" s="34"/>
      <c r="O6" s="52" t="s">
        <v>0</v>
      </c>
      <c r="P6" s="10">
        <v>23.77</v>
      </c>
      <c r="Q6" s="28">
        <v>22.09</v>
      </c>
      <c r="R6" s="28"/>
      <c r="S6" s="28">
        <f>AVERAGE(P6,Q6)</f>
        <v>22.93</v>
      </c>
      <c r="T6" s="14">
        <f>STDEV(P6,Q6)</f>
        <v>1.1879393923933996</v>
      </c>
      <c r="U6" s="52" t="s">
        <v>0</v>
      </c>
      <c r="V6" s="10">
        <v>20.6</v>
      </c>
      <c r="W6" s="28">
        <v>21.33</v>
      </c>
      <c r="X6" s="28">
        <v>22.91</v>
      </c>
      <c r="Y6" s="28">
        <f>AVERAGE(V6,W6)</f>
        <v>20.965</v>
      </c>
      <c r="Z6" s="14">
        <f>STDEV(V6,W6)</f>
        <v>0.51618795026617748</v>
      </c>
    </row>
    <row r="7" spans="1:35" ht="15" thickBot="1" x14ac:dyDescent="0.4">
      <c r="A7" s="49" t="s">
        <v>1</v>
      </c>
      <c r="B7" s="11">
        <v>34.54</v>
      </c>
      <c r="C7" s="29">
        <v>37.58</v>
      </c>
      <c r="D7" s="29">
        <v>35.47</v>
      </c>
      <c r="E7" s="28">
        <f t="shared" ref="E7:E9" si="0">AVERAGE(B7,C7,D7)</f>
        <v>35.863333333333337</v>
      </c>
      <c r="F7" s="14">
        <f t="shared" ref="F7:F9" si="1">STDEV(B7,C7,D7)</f>
        <v>1.5577012978531319</v>
      </c>
      <c r="G7" s="49" t="s">
        <v>1</v>
      </c>
      <c r="H7" s="11">
        <v>23.88</v>
      </c>
      <c r="I7" s="29">
        <v>24.18</v>
      </c>
      <c r="J7" s="29">
        <v>23.55</v>
      </c>
      <c r="K7" s="28">
        <f t="shared" ref="K7:K9" si="2">AVERAGE(H7,I7,J7)</f>
        <v>23.87</v>
      </c>
      <c r="L7" s="14">
        <f t="shared" ref="L7:L9" si="3">STDEV(H7,I7,J7)</f>
        <v>0.31511902513177409</v>
      </c>
      <c r="M7" s="3"/>
      <c r="N7" s="34"/>
      <c r="O7" s="53" t="s">
        <v>1</v>
      </c>
      <c r="P7" s="11">
        <v>23.14</v>
      </c>
      <c r="Q7" s="29">
        <v>23.34</v>
      </c>
      <c r="R7" s="29"/>
      <c r="S7" s="28">
        <f t="shared" ref="S7:S9" si="4">AVERAGE(P7,Q7)</f>
        <v>23.240000000000002</v>
      </c>
      <c r="T7" s="14">
        <f t="shared" ref="T7:T9" si="5">STDEV(P7,Q7)</f>
        <v>0.141421356237309</v>
      </c>
      <c r="U7" s="53" t="s">
        <v>1</v>
      </c>
      <c r="V7" s="11">
        <v>20.32</v>
      </c>
      <c r="W7" s="29">
        <v>20.83</v>
      </c>
      <c r="X7" s="29">
        <v>20.89</v>
      </c>
      <c r="Y7" s="28">
        <f t="shared" ref="Y7:Y9" si="6">AVERAGE(V7,W7)</f>
        <v>20.574999999999999</v>
      </c>
      <c r="Z7" s="14">
        <f t="shared" ref="Z7:Z9" si="7">STDEV(V7,W7)</f>
        <v>0.36062445840513779</v>
      </c>
    </row>
    <row r="8" spans="1:35" ht="15" thickBot="1" x14ac:dyDescent="0.4">
      <c r="A8" s="49" t="s">
        <v>2</v>
      </c>
      <c r="B8" s="11">
        <v>34.409999999999997</v>
      </c>
      <c r="C8" s="29">
        <v>35.479999999999997</v>
      </c>
      <c r="D8" s="29">
        <v>38.06</v>
      </c>
      <c r="E8" s="28">
        <f t="shared" si="0"/>
        <v>35.983333333333327</v>
      </c>
      <c r="F8" s="14">
        <f t="shared" si="1"/>
        <v>1.8763350802384271</v>
      </c>
      <c r="G8" s="49" t="s">
        <v>2</v>
      </c>
      <c r="H8" s="11">
        <v>23.61</v>
      </c>
      <c r="I8" s="29">
        <v>23.4</v>
      </c>
      <c r="J8" s="29">
        <v>24.25</v>
      </c>
      <c r="K8" s="28">
        <f t="shared" si="2"/>
        <v>23.75333333333333</v>
      </c>
      <c r="L8" s="14">
        <f t="shared" si="3"/>
        <v>0.44275651698572877</v>
      </c>
      <c r="M8" s="3"/>
      <c r="N8" s="34"/>
      <c r="O8" s="53" t="s">
        <v>2</v>
      </c>
      <c r="P8" s="11">
        <v>22.86</v>
      </c>
      <c r="Q8" s="29">
        <v>22.44</v>
      </c>
      <c r="R8" s="29"/>
      <c r="S8" s="28">
        <f t="shared" si="4"/>
        <v>22.65</v>
      </c>
      <c r="T8" s="14">
        <f t="shared" si="5"/>
        <v>0.29698484809834863</v>
      </c>
      <c r="U8" s="53" t="s">
        <v>2</v>
      </c>
      <c r="V8" s="11">
        <v>20.81</v>
      </c>
      <c r="W8" s="29">
        <v>20.67</v>
      </c>
      <c r="X8" s="29">
        <v>21.19</v>
      </c>
      <c r="Y8" s="28">
        <f t="shared" si="6"/>
        <v>20.740000000000002</v>
      </c>
      <c r="Z8" s="14">
        <f t="shared" si="7"/>
        <v>9.8994949366114554E-2</v>
      </c>
    </row>
    <row r="9" spans="1:35" x14ac:dyDescent="0.35">
      <c r="A9" s="49" t="s">
        <v>3</v>
      </c>
      <c r="B9" s="11">
        <v>35.799999999999997</v>
      </c>
      <c r="C9" s="29">
        <v>32.22</v>
      </c>
      <c r="D9" s="31">
        <v>38.21</v>
      </c>
      <c r="E9" s="28">
        <f t="shared" si="0"/>
        <v>35.409999999999997</v>
      </c>
      <c r="F9" s="14">
        <f t="shared" si="1"/>
        <v>3.0139840742777664</v>
      </c>
      <c r="G9" s="49" t="s">
        <v>3</v>
      </c>
      <c r="H9" s="11">
        <v>24.1</v>
      </c>
      <c r="I9" s="29">
        <v>23.36</v>
      </c>
      <c r="J9" s="31">
        <v>25.44</v>
      </c>
      <c r="K9" s="28">
        <f t="shared" si="2"/>
        <v>24.3</v>
      </c>
      <c r="L9" s="14">
        <f t="shared" si="3"/>
        <v>1.0543244282477768</v>
      </c>
      <c r="M9" s="3"/>
      <c r="N9" s="34"/>
      <c r="O9" s="53" t="s">
        <v>3</v>
      </c>
      <c r="P9" s="11">
        <v>23.66</v>
      </c>
      <c r="Q9" s="29">
        <v>23.95</v>
      </c>
      <c r="R9" s="31"/>
      <c r="S9" s="28">
        <f t="shared" si="4"/>
        <v>23.805</v>
      </c>
      <c r="T9" s="14">
        <f t="shared" si="5"/>
        <v>0.20506096654409819</v>
      </c>
      <c r="U9" s="53" t="s">
        <v>3</v>
      </c>
      <c r="V9" s="11">
        <v>20.98</v>
      </c>
      <c r="W9" s="29">
        <v>22.28</v>
      </c>
      <c r="X9" s="31">
        <v>21.31</v>
      </c>
      <c r="Y9" s="28">
        <f t="shared" si="6"/>
        <v>21.630000000000003</v>
      </c>
      <c r="Z9" s="14">
        <f t="shared" si="7"/>
        <v>0.9192388155425123</v>
      </c>
    </row>
    <row r="10" spans="1:35" ht="15" thickBot="1" x14ac:dyDescent="0.4">
      <c r="A10" s="50" t="s">
        <v>8</v>
      </c>
      <c r="B10" s="6" t="s">
        <v>9</v>
      </c>
      <c r="C10" s="30" t="s">
        <v>9</v>
      </c>
      <c r="D10" s="30" t="s">
        <v>9</v>
      </c>
      <c r="E10" s="32"/>
      <c r="F10" s="4"/>
      <c r="G10" s="50" t="s">
        <v>8</v>
      </c>
      <c r="H10" s="6" t="s">
        <v>9</v>
      </c>
      <c r="I10" s="30" t="s">
        <v>9</v>
      </c>
      <c r="J10" s="30" t="s">
        <v>9</v>
      </c>
      <c r="K10" s="32"/>
      <c r="L10" s="4"/>
      <c r="M10" s="3"/>
      <c r="N10" s="35"/>
      <c r="O10" s="54" t="s">
        <v>8</v>
      </c>
      <c r="P10" s="6" t="s">
        <v>9</v>
      </c>
      <c r="Q10" s="30" t="s">
        <v>9</v>
      </c>
      <c r="R10" s="30" t="s">
        <v>9</v>
      </c>
      <c r="S10" s="32"/>
      <c r="T10" s="4"/>
      <c r="U10" s="54" t="s">
        <v>8</v>
      </c>
      <c r="V10" s="6" t="s">
        <v>9</v>
      </c>
      <c r="W10" s="30" t="s">
        <v>9</v>
      </c>
      <c r="X10" s="30" t="s">
        <v>9</v>
      </c>
      <c r="Y10" s="32"/>
      <c r="Z10" s="4"/>
    </row>
    <row r="11" spans="1:35" s="15" customFormat="1" x14ac:dyDescent="0.35">
      <c r="A11" s="17"/>
      <c r="B11" s="18"/>
      <c r="C11" s="18"/>
      <c r="D11" s="18"/>
      <c r="E11" s="17"/>
      <c r="F11" s="17"/>
      <c r="M11" s="17"/>
      <c r="N11" s="35"/>
      <c r="O11" s="18"/>
      <c r="P11" s="17"/>
      <c r="Q11" s="17"/>
      <c r="S11" s="17"/>
      <c r="T11" s="18"/>
      <c r="U11" s="18"/>
      <c r="V11" s="18"/>
      <c r="W11" s="17"/>
      <c r="AA11" s="16"/>
      <c r="AI11" s="16"/>
    </row>
    <row r="12" spans="1:35" s="42" customFormat="1" x14ac:dyDescent="0.35">
      <c r="N12" s="16"/>
      <c r="AA12" s="16"/>
    </row>
    <row r="13" spans="1:35" x14ac:dyDescent="0.35">
      <c r="A13" s="24" t="s">
        <v>13</v>
      </c>
      <c r="B13" s="25"/>
      <c r="D13" s="15"/>
      <c r="O13" s="15"/>
      <c r="U13" s="15"/>
      <c r="V13" s="15"/>
    </row>
    <row r="14" spans="1:35" ht="15" thickBot="1" x14ac:dyDescent="0.4">
      <c r="D14" s="15"/>
      <c r="O14" s="15"/>
      <c r="U14" s="15"/>
      <c r="V14" s="15"/>
    </row>
    <row r="15" spans="1:35" ht="15" thickBot="1" x14ac:dyDescent="0.4">
      <c r="B15" s="1" t="s">
        <v>4</v>
      </c>
      <c r="C15" s="27" t="s">
        <v>5</v>
      </c>
      <c r="D15" s="27" t="s">
        <v>11</v>
      </c>
      <c r="E15" s="27" t="s">
        <v>6</v>
      </c>
      <c r="F15" s="27" t="s">
        <v>7</v>
      </c>
      <c r="G15" s="3"/>
      <c r="H15" s="3"/>
      <c r="I15" s="3"/>
      <c r="J15" s="3"/>
      <c r="K15" s="3"/>
      <c r="L15" s="3"/>
      <c r="M15" s="3"/>
      <c r="N15" s="20"/>
      <c r="P15" s="1" t="s">
        <v>4</v>
      </c>
      <c r="Q15" s="27" t="s">
        <v>5</v>
      </c>
      <c r="R15" s="27" t="s">
        <v>11</v>
      </c>
      <c r="S15" s="27" t="s">
        <v>6</v>
      </c>
      <c r="T15" s="2" t="s">
        <v>7</v>
      </c>
      <c r="U15" s="3"/>
      <c r="V15" s="3"/>
      <c r="W15" s="17"/>
    </row>
    <row r="16" spans="1:35" ht="15" thickBot="1" x14ac:dyDescent="0.4">
      <c r="A16" s="45" t="s">
        <v>0</v>
      </c>
      <c r="B16" s="10">
        <v>22.59</v>
      </c>
      <c r="C16" s="28">
        <v>22.27</v>
      </c>
      <c r="D16" s="28">
        <v>22.59</v>
      </c>
      <c r="E16" s="28">
        <f>AVERAGE(C16,D16)</f>
        <v>22.43</v>
      </c>
      <c r="F16" s="56">
        <f>STDEV(C16,D16)</f>
        <v>0.22627416997969541</v>
      </c>
      <c r="G16" s="17"/>
      <c r="H16" s="12"/>
      <c r="I16" s="12"/>
      <c r="J16" s="12"/>
      <c r="K16" s="12"/>
      <c r="L16" s="55"/>
      <c r="M16" s="3"/>
      <c r="N16" s="34"/>
      <c r="O16" s="52" t="s">
        <v>0</v>
      </c>
      <c r="P16" s="10">
        <v>22.33</v>
      </c>
      <c r="Q16" s="28">
        <v>22.88</v>
      </c>
      <c r="R16" s="28">
        <v>22.91</v>
      </c>
      <c r="S16" s="28">
        <f>AVERAGE(Q16,R16)</f>
        <v>22.895</v>
      </c>
      <c r="T16" s="14">
        <f>STDEV(Q16,R16)</f>
        <v>2.1213203435597228E-2</v>
      </c>
      <c r="U16" s="12"/>
      <c r="V16" s="12"/>
      <c r="W16" s="41"/>
    </row>
    <row r="17" spans="1:27" ht="15" thickBot="1" x14ac:dyDescent="0.4">
      <c r="A17" s="46" t="s">
        <v>1</v>
      </c>
      <c r="B17" s="11">
        <v>22.92</v>
      </c>
      <c r="C17" s="29">
        <v>21.79</v>
      </c>
      <c r="D17" s="29">
        <v>22.23</v>
      </c>
      <c r="E17" s="28">
        <f t="shared" ref="E17:E19" si="8">AVERAGE(C17,D17)</f>
        <v>22.009999999999998</v>
      </c>
      <c r="F17" s="56">
        <f t="shared" ref="F17:F19" si="9">STDEV(C17,D17)</f>
        <v>0.31112698372208181</v>
      </c>
      <c r="G17" s="17"/>
      <c r="H17" s="12"/>
      <c r="I17" s="12"/>
      <c r="J17" s="12"/>
      <c r="K17" s="12"/>
      <c r="L17" s="55"/>
      <c r="M17" s="3"/>
      <c r="N17" s="34"/>
      <c r="O17" s="53" t="s">
        <v>1</v>
      </c>
      <c r="P17" s="11">
        <v>22.26</v>
      </c>
      <c r="Q17" s="29">
        <v>22.34</v>
      </c>
      <c r="R17" s="29">
        <v>22.51</v>
      </c>
      <c r="S17" s="28">
        <f t="shared" ref="S17:S19" si="10">AVERAGE(Q17,R17)</f>
        <v>22.425000000000001</v>
      </c>
      <c r="T17" s="14">
        <f t="shared" ref="T17:T19" si="11">STDEV(Q17,R17)</f>
        <v>0.12020815280171429</v>
      </c>
      <c r="U17" s="12"/>
      <c r="V17" s="12"/>
      <c r="W17" s="41"/>
    </row>
    <row r="18" spans="1:27" ht="15" thickBot="1" x14ac:dyDescent="0.4">
      <c r="A18" s="46" t="s">
        <v>2</v>
      </c>
      <c r="B18" s="11">
        <v>21.99</v>
      </c>
      <c r="C18" s="29">
        <v>22.56</v>
      </c>
      <c r="D18" s="29">
        <v>22.95</v>
      </c>
      <c r="E18" s="28">
        <f t="shared" si="8"/>
        <v>22.754999999999999</v>
      </c>
      <c r="F18" s="56">
        <f t="shared" si="9"/>
        <v>0.27577164466275395</v>
      </c>
      <c r="G18" s="17"/>
      <c r="H18" s="12"/>
      <c r="I18" s="12"/>
      <c r="J18" s="12"/>
      <c r="K18" s="12"/>
      <c r="L18" s="55"/>
      <c r="M18" s="3"/>
      <c r="N18" s="34"/>
      <c r="O18" s="53" t="s">
        <v>2</v>
      </c>
      <c r="P18" s="11">
        <v>22.75</v>
      </c>
      <c r="Q18" s="29">
        <v>22.64</v>
      </c>
      <c r="R18" s="29">
        <v>22.9</v>
      </c>
      <c r="S18" s="28">
        <f t="shared" si="10"/>
        <v>22.77</v>
      </c>
      <c r="T18" s="14">
        <f t="shared" si="11"/>
        <v>0.18384776310850096</v>
      </c>
      <c r="U18" s="12"/>
      <c r="V18" s="12"/>
      <c r="W18" s="41"/>
    </row>
    <row r="19" spans="1:27" x14ac:dyDescent="0.35">
      <c r="A19" s="46" t="s">
        <v>3</v>
      </c>
      <c r="B19" s="11">
        <v>22.29</v>
      </c>
      <c r="C19" s="29">
        <v>22.39</v>
      </c>
      <c r="D19" s="31">
        <v>22.52</v>
      </c>
      <c r="E19" s="28">
        <f t="shared" si="8"/>
        <v>22.454999999999998</v>
      </c>
      <c r="F19" s="56">
        <f t="shared" si="9"/>
        <v>9.1923881554250478E-2</v>
      </c>
      <c r="G19" s="17"/>
      <c r="H19" s="12"/>
      <c r="I19" s="12"/>
      <c r="J19" s="13"/>
      <c r="K19" s="12"/>
      <c r="L19" s="55"/>
      <c r="M19" s="3"/>
      <c r="N19" s="34"/>
      <c r="O19" s="53" t="s">
        <v>3</v>
      </c>
      <c r="P19" s="11">
        <v>22.66</v>
      </c>
      <c r="Q19" s="29">
        <v>22.54</v>
      </c>
      <c r="R19" s="31">
        <v>22.53</v>
      </c>
      <c r="S19" s="28">
        <f t="shared" si="10"/>
        <v>22.535</v>
      </c>
      <c r="T19" s="14">
        <f t="shared" si="11"/>
        <v>7.0710678118640685E-3</v>
      </c>
      <c r="U19" s="13"/>
      <c r="V19" s="13"/>
      <c r="W19" s="41"/>
    </row>
    <row r="20" spans="1:27" ht="15" thickBot="1" x14ac:dyDescent="0.4">
      <c r="A20" s="47" t="s">
        <v>8</v>
      </c>
      <c r="B20" s="6" t="s">
        <v>9</v>
      </c>
      <c r="C20" s="30" t="s">
        <v>9</v>
      </c>
      <c r="D20" s="30" t="s">
        <v>9</v>
      </c>
      <c r="E20" s="32"/>
      <c r="F20" s="32"/>
      <c r="G20" s="17"/>
      <c r="H20" s="7"/>
      <c r="I20" s="7"/>
      <c r="J20" s="7"/>
      <c r="K20" s="3"/>
      <c r="L20" s="3"/>
      <c r="M20" s="3"/>
      <c r="N20" s="35"/>
      <c r="O20" s="54" t="s">
        <v>8</v>
      </c>
      <c r="P20" s="6" t="s">
        <v>9</v>
      </c>
      <c r="Q20" s="30" t="s">
        <v>9</v>
      </c>
      <c r="R20" s="30" t="s">
        <v>9</v>
      </c>
      <c r="S20" s="32"/>
      <c r="T20" s="4"/>
      <c r="U20" s="7"/>
      <c r="V20" s="7"/>
      <c r="W20" s="17"/>
    </row>
    <row r="21" spans="1:27" x14ac:dyDescent="0.35">
      <c r="B21" s="3"/>
      <c r="C21" s="7"/>
      <c r="D21" s="7"/>
      <c r="E21" s="3"/>
      <c r="F21" s="3"/>
      <c r="M21" s="3"/>
      <c r="N21" s="35"/>
      <c r="O21" s="7"/>
      <c r="P21" s="3"/>
      <c r="Q21" s="3"/>
      <c r="S21" s="3"/>
      <c r="T21" s="7"/>
      <c r="U21" s="7"/>
      <c r="V21" s="7"/>
      <c r="W21" s="17"/>
    </row>
    <row r="22" spans="1:27" s="42" customFormat="1" x14ac:dyDescent="0.35">
      <c r="B22" s="43"/>
      <c r="C22" s="44"/>
      <c r="D22" s="44"/>
      <c r="E22" s="43"/>
      <c r="F22" s="43"/>
      <c r="M22" s="43"/>
      <c r="N22" s="35"/>
      <c r="O22" s="44"/>
      <c r="P22" s="43"/>
      <c r="Q22" s="43"/>
      <c r="S22" s="43"/>
      <c r="T22" s="44"/>
      <c r="U22" s="44"/>
      <c r="V22" s="44"/>
      <c r="W22" s="43"/>
      <c r="AA22" s="16"/>
    </row>
    <row r="23" spans="1:27" x14ac:dyDescent="0.35">
      <c r="A23" s="24" t="s">
        <v>14</v>
      </c>
      <c r="B23" s="25"/>
      <c r="C23" s="25"/>
      <c r="D23" s="15"/>
      <c r="O23" s="15"/>
      <c r="U23" s="15"/>
      <c r="V23" s="15"/>
    </row>
    <row r="24" spans="1:27" ht="15" thickBot="1" x14ac:dyDescent="0.4">
      <c r="D24" s="15"/>
      <c r="M24" s="3"/>
      <c r="N24" s="20"/>
      <c r="O24" s="17"/>
      <c r="P24" s="3"/>
      <c r="Q24" s="3"/>
      <c r="R24" s="3"/>
      <c r="S24" s="3"/>
      <c r="T24" s="3"/>
      <c r="U24" s="17"/>
      <c r="V24" s="17"/>
      <c r="W24" s="17"/>
    </row>
    <row r="25" spans="1:27" ht="15" thickBot="1" x14ac:dyDescent="0.4">
      <c r="B25" s="1" t="s">
        <v>4</v>
      </c>
      <c r="C25" s="27" t="s">
        <v>5</v>
      </c>
      <c r="D25" s="27" t="s">
        <v>11</v>
      </c>
      <c r="E25" s="27" t="s">
        <v>6</v>
      </c>
      <c r="F25" s="2" t="s">
        <v>7</v>
      </c>
      <c r="H25" s="1" t="s">
        <v>4</v>
      </c>
      <c r="I25" s="27" t="s">
        <v>5</v>
      </c>
      <c r="J25" s="27" t="s">
        <v>11</v>
      </c>
      <c r="K25" s="27" t="s">
        <v>6</v>
      </c>
      <c r="L25" s="2" t="s">
        <v>7</v>
      </c>
      <c r="M25" s="3"/>
      <c r="N25" s="20"/>
      <c r="P25" s="1" t="s">
        <v>4</v>
      </c>
      <c r="Q25" s="27" t="s">
        <v>5</v>
      </c>
      <c r="R25" s="27" t="s">
        <v>11</v>
      </c>
      <c r="S25" s="27" t="s">
        <v>6</v>
      </c>
      <c r="T25" s="2" t="s">
        <v>7</v>
      </c>
      <c r="V25" s="1" t="s">
        <v>4</v>
      </c>
      <c r="W25" s="27" t="s">
        <v>5</v>
      </c>
      <c r="X25" s="27" t="s">
        <v>11</v>
      </c>
      <c r="Y25" s="27" t="s">
        <v>6</v>
      </c>
      <c r="Z25" s="2" t="s">
        <v>7</v>
      </c>
    </row>
    <row r="26" spans="1:27" ht="15" thickBot="1" x14ac:dyDescent="0.4">
      <c r="A26" s="45" t="s">
        <v>0</v>
      </c>
      <c r="B26" s="10">
        <v>31.69</v>
      </c>
      <c r="C26" s="51">
        <v>32.14</v>
      </c>
      <c r="D26" s="28">
        <v>33.909999999999997</v>
      </c>
      <c r="E26" s="28">
        <f>AVERAGE(B26,C26,D26)</f>
        <v>32.58</v>
      </c>
      <c r="F26" s="14">
        <f>STDEV(C26,D26)</f>
        <v>1.2515790027001863</v>
      </c>
      <c r="G26" s="45" t="s">
        <v>0</v>
      </c>
      <c r="H26" s="57">
        <v>21.33</v>
      </c>
      <c r="I26" s="51">
        <v>21.55</v>
      </c>
      <c r="J26" s="51">
        <v>21.95</v>
      </c>
      <c r="K26" s="28">
        <f>AVERAGE(I26,J26)</f>
        <v>21.75</v>
      </c>
      <c r="L26" s="14">
        <f>STDEV(I26,J26)</f>
        <v>0.28284271247461801</v>
      </c>
      <c r="M26" s="3"/>
      <c r="N26" s="34"/>
      <c r="O26" s="52" t="s">
        <v>0</v>
      </c>
      <c r="P26" s="10">
        <v>27.29</v>
      </c>
      <c r="Q26" s="28">
        <v>29.65</v>
      </c>
      <c r="R26" s="28">
        <v>27.34</v>
      </c>
      <c r="S26" s="28">
        <f>AVERAGE(Q26,R26)</f>
        <v>28.494999999999997</v>
      </c>
      <c r="T26" s="14">
        <f>STDEV(Q26,R26)</f>
        <v>1.633416664540924</v>
      </c>
      <c r="U26" s="52" t="s">
        <v>0</v>
      </c>
      <c r="V26" s="10">
        <v>22.96</v>
      </c>
      <c r="W26" s="28">
        <v>22.9</v>
      </c>
      <c r="X26" s="28">
        <v>22.77</v>
      </c>
      <c r="Y26" s="28">
        <f>AVERAGE(W26,X26)</f>
        <v>22.835000000000001</v>
      </c>
      <c r="Z26" s="14">
        <f>STDEV(W26,X26)</f>
        <v>9.1923881554250478E-2</v>
      </c>
    </row>
    <row r="27" spans="1:27" ht="15" thickBot="1" x14ac:dyDescent="0.4">
      <c r="A27" s="46" t="s">
        <v>1</v>
      </c>
      <c r="B27" s="11">
        <v>14.09</v>
      </c>
      <c r="C27" s="29">
        <v>12.22</v>
      </c>
      <c r="D27" s="29">
        <v>28.39</v>
      </c>
      <c r="E27" s="79">
        <f>AVERAGE(D27)</f>
        <v>28.39</v>
      </c>
      <c r="F27" s="14">
        <f t="shared" ref="F27:F29" si="12">STDEV(C27,D27)</f>
        <v>11.433916651786475</v>
      </c>
      <c r="G27" s="46" t="s">
        <v>1</v>
      </c>
      <c r="H27" s="58">
        <v>21.93</v>
      </c>
      <c r="I27" s="59">
        <v>22.43</v>
      </c>
      <c r="J27" s="59">
        <v>22.33</v>
      </c>
      <c r="K27" s="28">
        <f t="shared" ref="K27:K29" si="13">AVERAGE(I27,J27)</f>
        <v>22.38</v>
      </c>
      <c r="L27" s="14">
        <f t="shared" ref="L27:L29" si="14">STDEV(I27,J27)</f>
        <v>7.0710678118655765E-2</v>
      </c>
      <c r="M27" s="3"/>
      <c r="N27" s="34"/>
      <c r="O27" s="53" t="s">
        <v>1</v>
      </c>
      <c r="P27" s="11">
        <v>27.47</v>
      </c>
      <c r="Q27" s="29">
        <v>32.29</v>
      </c>
      <c r="R27" s="29">
        <v>27.84</v>
      </c>
      <c r="S27" s="28">
        <f t="shared" ref="S27:S29" si="15">AVERAGE(Q27,R27)</f>
        <v>30.064999999999998</v>
      </c>
      <c r="T27" s="14">
        <f t="shared" ref="T27:T29" si="16">STDEV(Q27,R27)</f>
        <v>3.146625176280136</v>
      </c>
      <c r="U27" s="53" t="s">
        <v>1</v>
      </c>
      <c r="V27" s="11">
        <v>22.48</v>
      </c>
      <c r="W27" s="29">
        <v>22.57</v>
      </c>
      <c r="X27" s="29">
        <v>22.13</v>
      </c>
      <c r="Y27" s="28">
        <f t="shared" ref="Y27:Y29" si="17">AVERAGE(W27,X27)</f>
        <v>22.35</v>
      </c>
      <c r="Z27" s="14">
        <f t="shared" ref="Z27:Z29" si="18">STDEV(W27,X27)</f>
        <v>0.31112698372208181</v>
      </c>
    </row>
    <row r="28" spans="1:27" ht="15" thickBot="1" x14ac:dyDescent="0.4">
      <c r="A28" s="46" t="s">
        <v>2</v>
      </c>
      <c r="B28" s="11">
        <v>11.21</v>
      </c>
      <c r="C28" s="29">
        <v>9.0399999999999991</v>
      </c>
      <c r="D28" s="29">
        <v>10.49</v>
      </c>
      <c r="E28" s="79">
        <f t="shared" ref="E28:E29" si="19">AVERAGE(B28,C28,D28)</f>
        <v>10.246666666666668</v>
      </c>
      <c r="F28" s="14">
        <f t="shared" si="12"/>
        <v>1.0253048327204946</v>
      </c>
      <c r="G28" s="46" t="s">
        <v>2</v>
      </c>
      <c r="H28" s="58">
        <v>22.22</v>
      </c>
      <c r="I28" s="59">
        <v>22.67</v>
      </c>
      <c r="J28" s="59">
        <v>23.15</v>
      </c>
      <c r="K28" s="28">
        <f t="shared" si="13"/>
        <v>22.91</v>
      </c>
      <c r="L28" s="14">
        <f t="shared" si="14"/>
        <v>0.33941125496954061</v>
      </c>
      <c r="M28" s="3"/>
      <c r="N28" s="34"/>
      <c r="O28" s="53" t="s">
        <v>2</v>
      </c>
      <c r="P28" s="11">
        <v>25.6</v>
      </c>
      <c r="Q28" s="29">
        <v>30.11</v>
      </c>
      <c r="R28" s="29">
        <v>28.87</v>
      </c>
      <c r="S28" s="28">
        <f t="shared" si="15"/>
        <v>29.490000000000002</v>
      </c>
      <c r="T28" s="14">
        <f t="shared" si="16"/>
        <v>0.87681240867131782</v>
      </c>
      <c r="U28" s="53" t="s">
        <v>2</v>
      </c>
      <c r="V28" s="11">
        <v>22.85</v>
      </c>
      <c r="W28" s="29">
        <v>22.38</v>
      </c>
      <c r="X28" s="29">
        <v>22.92</v>
      </c>
      <c r="Y28" s="28">
        <f t="shared" si="17"/>
        <v>22.65</v>
      </c>
      <c r="Z28" s="14">
        <f t="shared" si="18"/>
        <v>0.38183766184073759</v>
      </c>
    </row>
    <row r="29" spans="1:27" x14ac:dyDescent="0.35">
      <c r="A29" s="46" t="s">
        <v>3</v>
      </c>
      <c r="B29" s="11">
        <v>10.119999999999999</v>
      </c>
      <c r="C29" s="29">
        <v>6.59</v>
      </c>
      <c r="D29" s="31">
        <v>10.11</v>
      </c>
      <c r="E29" s="28">
        <f t="shared" si="19"/>
        <v>8.94</v>
      </c>
      <c r="F29" s="14">
        <f t="shared" si="12"/>
        <v>2.4890158697766473</v>
      </c>
      <c r="G29" s="46" t="s">
        <v>3</v>
      </c>
      <c r="H29" s="58">
        <v>23.21</v>
      </c>
      <c r="I29" s="59">
        <v>23.91</v>
      </c>
      <c r="J29" s="60">
        <v>23.03</v>
      </c>
      <c r="K29" s="28">
        <f t="shared" si="13"/>
        <v>23.47</v>
      </c>
      <c r="L29" s="14">
        <f t="shared" si="14"/>
        <v>0.62225396744416106</v>
      </c>
      <c r="M29" s="3"/>
      <c r="N29" s="34"/>
      <c r="O29" s="53" t="s">
        <v>3</v>
      </c>
      <c r="P29" s="11">
        <v>25.52</v>
      </c>
      <c r="Q29" s="29">
        <v>28.02</v>
      </c>
      <c r="R29" s="31">
        <v>27.8</v>
      </c>
      <c r="S29" s="28">
        <f t="shared" si="15"/>
        <v>27.91</v>
      </c>
      <c r="T29" s="14">
        <f t="shared" si="16"/>
        <v>0.15556349186103965</v>
      </c>
      <c r="U29" s="53" t="s">
        <v>3</v>
      </c>
      <c r="V29" s="11">
        <v>22.71</v>
      </c>
      <c r="W29" s="29">
        <v>22.54</v>
      </c>
      <c r="X29" s="31">
        <v>22.37</v>
      </c>
      <c r="Y29" s="28">
        <f t="shared" si="17"/>
        <v>22.454999999999998</v>
      </c>
      <c r="Z29" s="14">
        <f t="shared" si="18"/>
        <v>0.12020815280171177</v>
      </c>
    </row>
    <row r="30" spans="1:27" ht="15" thickBot="1" x14ac:dyDescent="0.4">
      <c r="A30" s="47" t="s">
        <v>8</v>
      </c>
      <c r="B30" s="6" t="s">
        <v>9</v>
      </c>
      <c r="C30" s="30" t="s">
        <v>9</v>
      </c>
      <c r="D30" s="30" t="s">
        <v>9</v>
      </c>
      <c r="E30" s="32"/>
      <c r="F30" s="4"/>
      <c r="G30" s="47" t="s">
        <v>8</v>
      </c>
      <c r="H30" s="6" t="s">
        <v>9</v>
      </c>
      <c r="I30" s="30" t="s">
        <v>9</v>
      </c>
      <c r="J30" s="30" t="s">
        <v>9</v>
      </c>
      <c r="K30" s="32"/>
      <c r="L30" s="4"/>
      <c r="M30" s="3"/>
      <c r="N30" s="35"/>
      <c r="O30" s="54" t="s">
        <v>8</v>
      </c>
      <c r="P30" s="6" t="s">
        <v>9</v>
      </c>
      <c r="Q30" s="30" t="s">
        <v>9</v>
      </c>
      <c r="R30" s="30" t="s">
        <v>9</v>
      </c>
      <c r="S30" s="32"/>
      <c r="T30" s="4"/>
      <c r="U30" s="54" t="s">
        <v>8</v>
      </c>
      <c r="V30" s="6" t="s">
        <v>9</v>
      </c>
      <c r="W30" s="30" t="s">
        <v>9</v>
      </c>
      <c r="X30" s="30" t="s">
        <v>9</v>
      </c>
      <c r="Y30" s="32"/>
      <c r="Z30" s="4"/>
    </row>
    <row r="31" spans="1:27" x14ac:dyDescent="0.35">
      <c r="B31" s="3"/>
      <c r="C31" s="7"/>
      <c r="D31" s="7"/>
      <c r="E31" s="3"/>
      <c r="F31" s="3"/>
      <c r="M31" s="3"/>
      <c r="N31" s="35"/>
      <c r="O31" s="7"/>
      <c r="P31" s="3"/>
      <c r="Q31" s="3"/>
      <c r="S31" s="3"/>
      <c r="T31" s="7"/>
      <c r="U31" s="7"/>
      <c r="V31" s="7"/>
      <c r="W31" s="17"/>
    </row>
    <row r="32" spans="1:27" s="9" customFormat="1" x14ac:dyDescent="0.35">
      <c r="G32" s="21"/>
      <c r="H32" s="21"/>
      <c r="I32" s="21"/>
      <c r="J32" s="21"/>
      <c r="K32" s="21"/>
      <c r="L32" s="21"/>
      <c r="N32" s="20"/>
      <c r="AA32" s="20"/>
    </row>
    <row r="33" spans="1:36" s="5" customFormat="1" ht="18.5" x14ac:dyDescent="0.45">
      <c r="A33" s="37" t="s">
        <v>17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20"/>
      <c r="O33" s="37" t="s">
        <v>18</v>
      </c>
      <c r="P33" s="38"/>
      <c r="Q33" s="38"/>
      <c r="R33" s="38"/>
      <c r="S33" s="38"/>
      <c r="T33" s="38"/>
      <c r="U33" s="38"/>
      <c r="V33" s="38"/>
      <c r="W33" s="38"/>
      <c r="X33" s="37"/>
      <c r="Y33" s="38"/>
      <c r="Z33" s="38"/>
      <c r="AA33" s="20"/>
      <c r="AB33" s="37" t="s">
        <v>19</v>
      </c>
      <c r="AC33" s="38"/>
      <c r="AD33" s="38"/>
      <c r="AE33" s="38"/>
      <c r="AF33" s="38"/>
      <c r="AG33" s="38"/>
      <c r="AH33" s="38"/>
      <c r="AI33" s="38"/>
      <c r="AJ33" s="38"/>
    </row>
    <row r="34" spans="1:36" ht="15" thickBo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0"/>
      <c r="O34" s="3"/>
      <c r="P34" s="3"/>
      <c r="Q34" s="3"/>
      <c r="R34" s="3"/>
      <c r="S34" s="3"/>
      <c r="T34" s="3"/>
      <c r="U34" s="3"/>
      <c r="V34" s="3"/>
      <c r="W34" s="17"/>
      <c r="X34" s="3"/>
      <c r="Y34" s="3"/>
      <c r="Z34" s="3"/>
      <c r="AA34" s="20"/>
      <c r="AB34" s="3"/>
      <c r="AC34" s="3"/>
      <c r="AD34" s="3"/>
      <c r="AE34" s="3"/>
      <c r="AF34" s="3"/>
      <c r="AG34" s="3"/>
      <c r="AH34" s="3"/>
      <c r="AI34" s="20"/>
      <c r="AJ34" s="3"/>
    </row>
    <row r="35" spans="1:36" s="65" customFormat="1" ht="21.5" customHeight="1" thickBot="1" x14ac:dyDescent="0.4">
      <c r="B35" s="68" t="s">
        <v>21</v>
      </c>
      <c r="C35" s="75" t="s">
        <v>20</v>
      </c>
      <c r="D35" s="68" t="s">
        <v>22</v>
      </c>
      <c r="E35" s="69"/>
      <c r="F35" s="69"/>
      <c r="H35" s="66" t="s">
        <v>21</v>
      </c>
      <c r="I35" s="67" t="s">
        <v>20</v>
      </c>
      <c r="J35" s="67" t="s">
        <v>22</v>
      </c>
      <c r="K35" s="69"/>
      <c r="L35" s="69"/>
      <c r="M35" s="69"/>
      <c r="N35" s="70"/>
      <c r="P35" s="68" t="s">
        <v>23</v>
      </c>
      <c r="Q35" s="75" t="s">
        <v>24</v>
      </c>
      <c r="R35" s="67" t="s">
        <v>25</v>
      </c>
      <c r="S35" s="69"/>
      <c r="T35" s="69"/>
      <c r="V35" s="66" t="s">
        <v>26</v>
      </c>
      <c r="W35" s="67" t="s">
        <v>24</v>
      </c>
      <c r="X35" s="67" t="s">
        <v>25</v>
      </c>
      <c r="Y35" s="69"/>
      <c r="Z35" s="69"/>
      <c r="AA35" s="70"/>
      <c r="AB35" s="80"/>
      <c r="AC35" s="81" t="s">
        <v>27</v>
      </c>
      <c r="AD35" s="88" t="s">
        <v>28</v>
      </c>
      <c r="AE35" s="81" t="s">
        <v>29</v>
      </c>
      <c r="AF35" s="69"/>
      <c r="AG35" s="69"/>
      <c r="AH35" s="69"/>
      <c r="AI35" s="70"/>
      <c r="AJ35" s="69"/>
    </row>
    <row r="36" spans="1:36" ht="15" thickBot="1" x14ac:dyDescent="0.4">
      <c r="A36" s="61" t="s">
        <v>0</v>
      </c>
      <c r="B36" s="56">
        <f>(E6-S6)</f>
        <v>10.780000000000001</v>
      </c>
      <c r="C36" s="74">
        <f>E16-S16</f>
        <v>-0.46499999999999986</v>
      </c>
      <c r="D36" s="56">
        <f>E26-Y26</f>
        <v>9.7449999999999974</v>
      </c>
      <c r="E36" s="12"/>
      <c r="F36" s="55"/>
      <c r="G36" s="71" t="s">
        <v>0</v>
      </c>
      <c r="H36" s="64">
        <f>K6-Y6</f>
        <v>1.5583333333333371</v>
      </c>
      <c r="I36" s="40"/>
      <c r="J36" s="56">
        <f>(K26-Y26)</f>
        <v>-1.0850000000000009</v>
      </c>
      <c r="K36" s="12"/>
      <c r="L36" s="55"/>
      <c r="M36" s="3"/>
      <c r="N36" s="36"/>
      <c r="O36" s="61" t="s">
        <v>0</v>
      </c>
      <c r="P36" s="56">
        <f>B36-B36</f>
        <v>0</v>
      </c>
      <c r="Q36" s="74">
        <f>C36-C36</f>
        <v>0</v>
      </c>
      <c r="R36" s="56">
        <f>D36-D36</f>
        <v>0</v>
      </c>
      <c r="S36" s="12"/>
      <c r="T36" s="55"/>
      <c r="U36" s="71" t="s">
        <v>0</v>
      </c>
      <c r="V36" s="64">
        <f>H36-H36</f>
        <v>0</v>
      </c>
      <c r="W36" s="40"/>
      <c r="X36" s="56">
        <f>J36-J36</f>
        <v>0</v>
      </c>
      <c r="Y36" s="3"/>
      <c r="Z36" s="3"/>
      <c r="AA36" s="20"/>
      <c r="AB36" s="82" t="s">
        <v>0</v>
      </c>
      <c r="AC36" s="83">
        <f>POWER(2,-P36)</f>
        <v>1</v>
      </c>
      <c r="AD36" s="78">
        <f>POWER(2,-Q36)</f>
        <v>1</v>
      </c>
      <c r="AE36" s="83">
        <f>POWER(2,-R36)</f>
        <v>1</v>
      </c>
      <c r="AF36" s="3"/>
      <c r="AG36" s="3"/>
      <c r="AH36" s="3"/>
      <c r="AI36" s="20"/>
      <c r="AJ36" s="3"/>
    </row>
    <row r="37" spans="1:36" ht="15" thickBot="1" x14ac:dyDescent="0.4">
      <c r="A37" s="62" t="s">
        <v>1</v>
      </c>
      <c r="B37" s="56">
        <f>(E7-S7)</f>
        <v>12.623333333333335</v>
      </c>
      <c r="C37" s="74">
        <f t="shared" ref="C37:C39" si="20">E17-S17</f>
        <v>-0.4150000000000027</v>
      </c>
      <c r="D37" s="56">
        <f t="shared" ref="D37:D39" si="21">E27-Y27</f>
        <v>6.0399999999999991</v>
      </c>
      <c r="E37" s="12"/>
      <c r="F37" s="55"/>
      <c r="G37" s="72" t="s">
        <v>1</v>
      </c>
      <c r="H37" s="64">
        <f t="shared" ref="H37:H39" si="22">K7-Y7</f>
        <v>3.2950000000000017</v>
      </c>
      <c r="I37" s="29"/>
      <c r="J37" s="56">
        <f t="shared" ref="J37:J39" si="23">K27-Y27</f>
        <v>2.9999999999997584E-2</v>
      </c>
      <c r="K37" s="12"/>
      <c r="L37" s="55"/>
      <c r="M37" s="3"/>
      <c r="N37" s="20"/>
      <c r="O37" s="62" t="s">
        <v>1</v>
      </c>
      <c r="P37" s="56">
        <f>B37-B36</f>
        <v>1.8433333333333337</v>
      </c>
      <c r="Q37" s="74">
        <f>C37-C36</f>
        <v>4.9999999999997158E-2</v>
      </c>
      <c r="R37" s="56">
        <f>D37-D36</f>
        <v>-3.7049999999999983</v>
      </c>
      <c r="S37" s="12"/>
      <c r="T37" s="55"/>
      <c r="U37" s="72" t="s">
        <v>1</v>
      </c>
      <c r="V37" s="64">
        <f>H37-H36</f>
        <v>1.7366666666666646</v>
      </c>
      <c r="W37" s="29"/>
      <c r="X37" s="56">
        <f>J37-J36</f>
        <v>1.1149999999999984</v>
      </c>
      <c r="Y37" s="3"/>
      <c r="Z37" s="3"/>
      <c r="AA37" s="20"/>
      <c r="AB37" s="84" t="s">
        <v>1</v>
      </c>
      <c r="AC37" s="83">
        <f t="shared" ref="AC37:AC39" si="24">POWER(2,-P37)</f>
        <v>0.27867715914723046</v>
      </c>
      <c r="AD37" s="78">
        <f t="shared" ref="AD37:AD39" si="25">POWER(2,-Q37)</f>
        <v>0.9659363289248476</v>
      </c>
      <c r="AE37" s="83">
        <f>POWER(2,-R37)</f>
        <v>13.041157318441988</v>
      </c>
      <c r="AF37" s="3"/>
      <c r="AG37" s="3"/>
      <c r="AH37" s="3"/>
      <c r="AI37" s="20"/>
      <c r="AJ37" s="3"/>
    </row>
    <row r="38" spans="1:36" ht="15" thickBot="1" x14ac:dyDescent="0.4">
      <c r="A38" s="62" t="s">
        <v>2</v>
      </c>
      <c r="B38" s="56">
        <f t="shared" ref="B38:B39" si="26">E8-S8</f>
        <v>13.333333333333329</v>
      </c>
      <c r="C38" s="74">
        <f t="shared" si="20"/>
        <v>-1.5000000000000568E-2</v>
      </c>
      <c r="D38" s="56">
        <f t="shared" si="21"/>
        <v>-12.403333333333331</v>
      </c>
      <c r="E38" s="12"/>
      <c r="F38" s="55"/>
      <c r="G38" s="72" t="s">
        <v>2</v>
      </c>
      <c r="H38" s="64">
        <f t="shared" si="22"/>
        <v>3.0133333333333283</v>
      </c>
      <c r="I38" s="29"/>
      <c r="J38" s="56">
        <f t="shared" si="23"/>
        <v>0.26000000000000156</v>
      </c>
      <c r="K38" s="12"/>
      <c r="L38" s="55"/>
      <c r="M38" s="3"/>
      <c r="N38" s="20"/>
      <c r="O38" s="62" t="s">
        <v>2</v>
      </c>
      <c r="P38" s="56">
        <f>B38-B36</f>
        <v>2.5533333333333275</v>
      </c>
      <c r="Q38" s="74">
        <f>C38-C36</f>
        <v>0.44999999999999929</v>
      </c>
      <c r="R38" s="56">
        <f>D38-D36</f>
        <v>-22.148333333333326</v>
      </c>
      <c r="S38" s="12"/>
      <c r="T38" s="55"/>
      <c r="U38" s="72" t="s">
        <v>2</v>
      </c>
      <c r="V38" s="64">
        <f>H38-H36</f>
        <v>1.4549999999999912</v>
      </c>
      <c r="W38" s="29"/>
      <c r="X38" s="56">
        <f>J38-J36</f>
        <v>1.3450000000000024</v>
      </c>
      <c r="Y38" s="3"/>
      <c r="Z38" s="3"/>
      <c r="AA38" s="20"/>
      <c r="AB38" s="84" t="s">
        <v>2</v>
      </c>
      <c r="AC38" s="83">
        <f t="shared" si="24"/>
        <v>0.17036095962310405</v>
      </c>
      <c r="AD38" s="78">
        <f t="shared" si="25"/>
        <v>0.73204284797281316</v>
      </c>
      <c r="AE38" s="83">
        <f t="shared" ref="AE38:AE39" si="27">POWER(2,-R38)</f>
        <v>4648498.4159021089</v>
      </c>
      <c r="AF38" s="3"/>
      <c r="AG38" s="3"/>
      <c r="AH38" s="3"/>
      <c r="AI38" s="20"/>
      <c r="AJ38" s="3"/>
    </row>
    <row r="39" spans="1:36" x14ac:dyDescent="0.35">
      <c r="A39" s="62" t="s">
        <v>3</v>
      </c>
      <c r="B39" s="56">
        <f t="shared" si="26"/>
        <v>11.604999999999997</v>
      </c>
      <c r="C39" s="74">
        <f t="shared" si="20"/>
        <v>-8.0000000000001847E-2</v>
      </c>
      <c r="D39" s="56">
        <f t="shared" si="21"/>
        <v>-13.514999999999999</v>
      </c>
      <c r="E39" s="12"/>
      <c r="F39" s="55"/>
      <c r="G39" s="72" t="s">
        <v>3</v>
      </c>
      <c r="H39" s="64">
        <f t="shared" si="22"/>
        <v>2.6699999999999982</v>
      </c>
      <c r="I39" s="29"/>
      <c r="J39" s="56">
        <f t="shared" si="23"/>
        <v>1.0150000000000006</v>
      </c>
      <c r="K39" s="12"/>
      <c r="L39" s="55"/>
      <c r="M39" s="3"/>
      <c r="N39" s="20"/>
      <c r="O39" s="62" t="s">
        <v>3</v>
      </c>
      <c r="P39" s="56">
        <f>B39-B36</f>
        <v>0.82499999999999574</v>
      </c>
      <c r="Q39" s="74">
        <f>C39-C36</f>
        <v>0.38499999999999801</v>
      </c>
      <c r="R39" s="56">
        <f>D39-D36</f>
        <v>-23.259999999999998</v>
      </c>
      <c r="S39" s="12"/>
      <c r="T39" s="55"/>
      <c r="U39" s="72" t="s">
        <v>3</v>
      </c>
      <c r="V39" s="64">
        <f>H39-H36</f>
        <v>1.111666666666661</v>
      </c>
      <c r="W39" s="29"/>
      <c r="X39" s="56">
        <f>J39-J36</f>
        <v>2.1000000000000014</v>
      </c>
      <c r="Y39" s="3"/>
      <c r="Z39" s="3"/>
      <c r="AA39" s="20"/>
      <c r="AB39" s="84" t="s">
        <v>3</v>
      </c>
      <c r="AC39" s="83">
        <f t="shared" si="24"/>
        <v>0.56448220240306735</v>
      </c>
      <c r="AD39" s="78">
        <f t="shared" si="25"/>
        <v>0.76577899854719245</v>
      </c>
      <c r="AE39" s="83">
        <f t="shared" si="27"/>
        <v>10045179.441395964</v>
      </c>
      <c r="AF39" s="3"/>
      <c r="AG39" s="3"/>
      <c r="AH39" s="3"/>
      <c r="AI39" s="20"/>
      <c r="AJ39" s="3"/>
    </row>
    <row r="40" spans="1:36" ht="15" thickBot="1" x14ac:dyDescent="0.4">
      <c r="A40" s="63" t="s">
        <v>8</v>
      </c>
      <c r="B40" s="30" t="s">
        <v>9</v>
      </c>
      <c r="C40" s="76" t="s">
        <v>9</v>
      </c>
      <c r="D40" s="30" t="s">
        <v>9</v>
      </c>
      <c r="E40" s="3"/>
      <c r="F40" s="3"/>
      <c r="G40" s="73" t="s">
        <v>8</v>
      </c>
      <c r="H40" s="6" t="s">
        <v>9</v>
      </c>
      <c r="I40" s="30" t="s">
        <v>9</v>
      </c>
      <c r="J40" s="30" t="s">
        <v>9</v>
      </c>
      <c r="K40" s="3"/>
      <c r="L40" s="3"/>
      <c r="M40" s="3"/>
      <c r="N40" s="20"/>
      <c r="O40" s="63" t="s">
        <v>8</v>
      </c>
      <c r="P40" s="30" t="s">
        <v>9</v>
      </c>
      <c r="Q40" s="76" t="s">
        <v>9</v>
      </c>
      <c r="R40" s="30" t="s">
        <v>9</v>
      </c>
      <c r="S40" s="3"/>
      <c r="T40" s="3"/>
      <c r="U40" s="73" t="s">
        <v>8</v>
      </c>
      <c r="V40" s="6" t="s">
        <v>9</v>
      </c>
      <c r="W40" s="30" t="s">
        <v>9</v>
      </c>
      <c r="X40" s="30" t="s">
        <v>9</v>
      </c>
      <c r="Y40" s="3"/>
      <c r="Z40" s="3"/>
      <c r="AA40" s="20"/>
      <c r="AB40" s="85" t="s">
        <v>8</v>
      </c>
      <c r="AC40" s="86" t="s">
        <v>9</v>
      </c>
      <c r="AD40" s="87" t="s">
        <v>9</v>
      </c>
      <c r="AE40" s="86" t="s">
        <v>9</v>
      </c>
      <c r="AF40" s="3"/>
      <c r="AG40" s="3"/>
      <c r="AH40" s="3"/>
      <c r="AI40" s="20"/>
      <c r="AJ40" s="3"/>
    </row>
    <row r="41" spans="1:36" ht="15" thickBo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0"/>
      <c r="O41" s="3"/>
      <c r="P41" s="3"/>
      <c r="Q41" s="3"/>
      <c r="R41" s="3"/>
      <c r="S41" s="3"/>
      <c r="T41" s="3"/>
      <c r="U41" s="3"/>
      <c r="V41" s="3"/>
      <c r="W41" s="17"/>
      <c r="X41" s="3"/>
      <c r="Y41" s="3"/>
      <c r="Z41" s="3"/>
      <c r="AA41" s="20"/>
      <c r="AB41" s="61" t="s">
        <v>0</v>
      </c>
      <c r="AC41" s="77">
        <f>POWER(2,-V36)</f>
        <v>1</v>
      </c>
      <c r="AD41" s="78"/>
      <c r="AE41" s="77">
        <f>POWER(2,-X36)</f>
        <v>1</v>
      </c>
      <c r="AF41" s="3"/>
      <c r="AG41" s="3"/>
      <c r="AH41" s="3"/>
      <c r="AI41" s="20"/>
      <c r="AJ41" s="3"/>
    </row>
    <row r="42" spans="1:36" ht="15" thickBo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0"/>
      <c r="P42" s="3"/>
      <c r="Q42" s="3"/>
      <c r="R42" s="3"/>
      <c r="S42" s="3"/>
      <c r="T42" s="3"/>
      <c r="U42" s="19"/>
      <c r="W42" s="17"/>
      <c r="X42" s="3"/>
      <c r="Y42" s="3"/>
      <c r="Z42" s="3"/>
      <c r="AA42" s="20"/>
      <c r="AB42" s="62" t="s">
        <v>1</v>
      </c>
      <c r="AC42" s="77">
        <f t="shared" ref="AC42:AC44" si="28">POWER(2,-V37)</f>
        <v>0.30006216666631735</v>
      </c>
      <c r="AD42" s="78"/>
      <c r="AE42" s="77">
        <f t="shared" ref="AE42:AE44" si="29">POWER(2,-X37)</f>
        <v>0.46169115536469785</v>
      </c>
      <c r="AF42" s="3"/>
      <c r="AG42" s="3"/>
      <c r="AH42" s="3"/>
      <c r="AI42" s="20"/>
      <c r="AJ42" s="3"/>
    </row>
    <row r="43" spans="1:36" ht="15" thickBot="1" x14ac:dyDescent="0.4">
      <c r="A43" s="3"/>
      <c r="B43" s="3"/>
      <c r="C43" s="3"/>
      <c r="D43" s="17"/>
      <c r="E43" s="17"/>
      <c r="F43" s="17"/>
      <c r="G43" s="3"/>
      <c r="H43" s="3"/>
      <c r="I43" s="3"/>
      <c r="J43" s="3"/>
      <c r="K43" s="3"/>
      <c r="L43" s="3"/>
      <c r="M43" s="3"/>
      <c r="N43" s="20"/>
      <c r="O43" s="17"/>
      <c r="P43" s="17"/>
      <c r="Q43" s="17"/>
      <c r="R43" s="3"/>
      <c r="S43" s="3"/>
      <c r="T43" s="3"/>
      <c r="U43" s="3"/>
      <c r="V43" s="3"/>
      <c r="W43" s="17"/>
      <c r="X43" s="3"/>
      <c r="Y43" s="3"/>
      <c r="Z43" s="3"/>
      <c r="AA43" s="20"/>
      <c r="AB43" s="62" t="s">
        <v>2</v>
      </c>
      <c r="AC43" s="77">
        <f t="shared" si="28"/>
        <v>0.36475508606004609</v>
      </c>
      <c r="AD43" s="78"/>
      <c r="AE43" s="77">
        <f t="shared" si="29"/>
        <v>0.39365398828460102</v>
      </c>
      <c r="AF43" s="3"/>
      <c r="AG43" s="3"/>
      <c r="AH43" s="3"/>
      <c r="AI43" s="20"/>
      <c r="AJ43" s="3"/>
    </row>
    <row r="44" spans="1:36" x14ac:dyDescent="0.35">
      <c r="A44" s="3"/>
      <c r="B44" s="3"/>
      <c r="C44" s="22"/>
      <c r="D44" s="22"/>
      <c r="E44" s="22"/>
      <c r="F44" s="3"/>
      <c r="G44" s="3"/>
      <c r="H44" s="3"/>
      <c r="I44" s="3"/>
      <c r="J44" s="3"/>
      <c r="K44" s="3"/>
      <c r="L44" s="3"/>
      <c r="M44" s="3"/>
      <c r="N44" s="36"/>
      <c r="O44" s="22"/>
      <c r="P44" s="22"/>
      <c r="Q44" s="3"/>
      <c r="R44" s="3"/>
      <c r="S44" s="3"/>
      <c r="T44" s="3"/>
      <c r="U44" s="3"/>
      <c r="V44" s="3"/>
      <c r="W44" s="17"/>
      <c r="X44" s="3"/>
      <c r="Y44" s="3"/>
      <c r="Z44" s="3"/>
      <c r="AA44" s="20"/>
      <c r="AB44" s="62" t="s">
        <v>3</v>
      </c>
      <c r="AC44" s="77">
        <f t="shared" si="28"/>
        <v>0.46275912172815759</v>
      </c>
      <c r="AD44" s="78"/>
      <c r="AE44" s="77">
        <f t="shared" si="29"/>
        <v>0.23325824788420166</v>
      </c>
      <c r="AF44" s="3"/>
      <c r="AG44" s="3"/>
      <c r="AH44" s="3"/>
      <c r="AI44" s="20"/>
      <c r="AJ44" s="3"/>
    </row>
    <row r="45" spans="1:36" ht="15" thickBo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0"/>
      <c r="O45" s="3"/>
      <c r="P45" s="3"/>
      <c r="Q45" s="3"/>
      <c r="R45" s="3"/>
      <c r="S45" s="3"/>
      <c r="T45" s="3"/>
      <c r="U45" s="3"/>
      <c r="V45" s="3"/>
      <c r="W45" s="17"/>
      <c r="X45" s="3"/>
      <c r="Y45" s="3"/>
      <c r="Z45" s="3"/>
      <c r="AA45" s="20"/>
      <c r="AB45" s="63" t="s">
        <v>8</v>
      </c>
      <c r="AC45" s="30" t="s">
        <v>9</v>
      </c>
      <c r="AD45" s="76" t="s">
        <v>9</v>
      </c>
      <c r="AE45" s="30" t="s">
        <v>9</v>
      </c>
      <c r="AF45" s="3"/>
      <c r="AG45" s="3"/>
      <c r="AH45" s="3"/>
      <c r="AI45" s="20"/>
      <c r="AJ45" s="3"/>
    </row>
    <row r="46" spans="1:36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0"/>
      <c r="O46" s="3"/>
      <c r="P46" s="3"/>
      <c r="Q46" s="3"/>
      <c r="R46" s="3"/>
      <c r="S46" s="3"/>
      <c r="T46" s="3"/>
      <c r="U46" s="3"/>
      <c r="V46" s="3"/>
      <c r="W46" s="17"/>
      <c r="X46" s="3"/>
      <c r="Y46" s="3"/>
      <c r="Z46" s="3"/>
      <c r="AA46" s="20"/>
      <c r="AB46" s="3"/>
      <c r="AC46" s="3"/>
      <c r="AD46" s="3"/>
      <c r="AE46" s="3"/>
      <c r="AF46" s="3"/>
      <c r="AG46" s="3"/>
      <c r="AH46" s="3"/>
      <c r="AI46" s="20"/>
      <c r="AJ46" s="3"/>
    </row>
    <row r="47" spans="1:36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0"/>
      <c r="O47" s="3"/>
      <c r="P47" s="3"/>
      <c r="Q47" s="3"/>
      <c r="R47" s="3"/>
      <c r="S47" s="3"/>
      <c r="T47" s="3"/>
      <c r="U47" s="3"/>
      <c r="V47" s="3"/>
      <c r="W47" s="17"/>
      <c r="X47" s="3"/>
      <c r="Y47" s="3"/>
      <c r="Z47" s="3"/>
      <c r="AA47" s="20"/>
      <c r="AB47" s="19"/>
      <c r="AC47" s="3"/>
      <c r="AD47" s="3"/>
      <c r="AE47" s="3"/>
      <c r="AF47" s="3"/>
      <c r="AG47" s="3"/>
      <c r="AH47" s="3"/>
      <c r="AI47" s="20"/>
      <c r="AJ47" s="3"/>
    </row>
    <row r="48" spans="1:36" x14ac:dyDescent="0.35">
      <c r="A48" s="3"/>
      <c r="B48" s="3"/>
      <c r="C48" s="3"/>
      <c r="D48" s="3"/>
      <c r="E48" s="3"/>
      <c r="F48" s="19"/>
      <c r="G48" s="3"/>
      <c r="H48" s="3"/>
      <c r="I48" s="3"/>
      <c r="J48" s="3"/>
      <c r="K48" s="3"/>
      <c r="L48" s="3"/>
      <c r="M48" s="3"/>
      <c r="N48" s="20"/>
      <c r="O48" s="3"/>
      <c r="P48" s="3"/>
      <c r="Q48" s="19"/>
      <c r="R48" s="3"/>
      <c r="S48" s="3"/>
      <c r="T48" s="3"/>
      <c r="U48" s="3"/>
      <c r="V48" s="3"/>
      <c r="W48" s="17"/>
      <c r="X48" s="3"/>
      <c r="Y48" s="3"/>
      <c r="Z48" s="3"/>
      <c r="AA48" s="20"/>
      <c r="AB48" s="3"/>
      <c r="AC48" s="3"/>
      <c r="AD48" s="3"/>
      <c r="AE48" s="3"/>
      <c r="AF48" s="3"/>
      <c r="AG48" s="3"/>
      <c r="AH48" s="3"/>
      <c r="AI48" s="20"/>
      <c r="AJ48" s="3"/>
    </row>
    <row r="49" spans="1:36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0"/>
      <c r="O49" s="3"/>
      <c r="P49" s="3"/>
      <c r="Q49" s="3"/>
      <c r="R49" s="3"/>
      <c r="S49" s="3"/>
      <c r="T49" s="3"/>
      <c r="U49" s="3"/>
      <c r="V49" s="3"/>
      <c r="W49" s="17"/>
      <c r="X49" s="3"/>
      <c r="Y49" s="3"/>
      <c r="Z49" s="3"/>
      <c r="AA49" s="20"/>
      <c r="AB49" s="3"/>
      <c r="AC49" s="3"/>
      <c r="AD49" s="3"/>
      <c r="AE49" s="3"/>
      <c r="AF49" s="3"/>
      <c r="AG49" s="3"/>
      <c r="AH49" s="3"/>
      <c r="AI49" s="20"/>
      <c r="AJ49" s="3"/>
    </row>
    <row r="50" spans="1:36" x14ac:dyDescent="0.35">
      <c r="A50" s="1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0"/>
      <c r="O50" s="3"/>
      <c r="P50" s="3"/>
      <c r="Q50" s="3"/>
      <c r="R50" s="3"/>
      <c r="S50" s="3"/>
      <c r="T50" s="3"/>
      <c r="U50" s="3"/>
      <c r="V50" s="3"/>
      <c r="W50" s="17"/>
      <c r="X50" s="3"/>
      <c r="Y50" s="3"/>
      <c r="Z50" s="3"/>
      <c r="AA50" s="20"/>
      <c r="AB50" s="3"/>
      <c r="AC50" s="3"/>
      <c r="AD50" s="3"/>
      <c r="AE50" s="3"/>
      <c r="AF50" s="3"/>
      <c r="AG50" s="3"/>
      <c r="AH50" s="3"/>
      <c r="AI50" s="20"/>
      <c r="AJ50" s="3"/>
    </row>
    <row r="51" spans="1:36" s="8" customFormat="1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20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20"/>
      <c r="AB51" s="9"/>
      <c r="AC51" s="9"/>
      <c r="AD51" s="9"/>
      <c r="AE51" s="9"/>
      <c r="AF51" s="9"/>
      <c r="AG51" s="9"/>
      <c r="AH51" s="9"/>
      <c r="AI51" s="9"/>
      <c r="AJ51" s="9"/>
    </row>
    <row r="52" spans="1:36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0"/>
      <c r="O52" s="3"/>
      <c r="P52" s="3"/>
      <c r="Q52" s="3"/>
      <c r="R52" s="3"/>
      <c r="S52" s="3"/>
      <c r="T52" s="3"/>
      <c r="U52" s="3"/>
      <c r="V52" s="3"/>
      <c r="W52" s="17"/>
      <c r="X52" s="3"/>
      <c r="Y52" s="3"/>
      <c r="Z52" s="3"/>
      <c r="AA52" s="20"/>
      <c r="AB52" s="3"/>
      <c r="AC52" s="3"/>
      <c r="AD52" s="3"/>
      <c r="AE52" s="3"/>
      <c r="AF52" s="3"/>
      <c r="AG52" s="3"/>
      <c r="AH52" s="3"/>
      <c r="AI52" s="20"/>
      <c r="AJ52" s="3"/>
    </row>
    <row r="53" spans="1:36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0"/>
      <c r="O53" s="3"/>
      <c r="P53" s="3"/>
      <c r="Q53" s="3"/>
      <c r="R53" s="3"/>
      <c r="S53" s="3"/>
      <c r="T53" s="3"/>
      <c r="U53" s="3"/>
      <c r="V53" s="3"/>
      <c r="W53" s="17"/>
      <c r="X53" s="3"/>
      <c r="Y53" s="3"/>
      <c r="Z53" s="3"/>
      <c r="AA53" s="20"/>
      <c r="AB53" s="3"/>
      <c r="AC53" s="3"/>
      <c r="AD53" s="3"/>
      <c r="AE53" s="3"/>
      <c r="AF53" s="3"/>
      <c r="AG53" s="3"/>
      <c r="AH53" s="3"/>
      <c r="AI53" s="20"/>
      <c r="AJ53" s="3"/>
    </row>
    <row r="54" spans="1:36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0"/>
      <c r="O54" s="3"/>
      <c r="P54" s="3"/>
      <c r="Q54" s="3"/>
      <c r="R54" s="3"/>
      <c r="S54" s="3"/>
      <c r="T54" s="3"/>
      <c r="U54" s="3"/>
      <c r="V54" s="3"/>
      <c r="W54" s="17"/>
      <c r="X54" s="3"/>
      <c r="Y54" s="3"/>
      <c r="Z54" s="3"/>
      <c r="AA54" s="20"/>
      <c r="AB54" s="3"/>
      <c r="AC54" s="3"/>
      <c r="AD54" s="3"/>
      <c r="AE54" s="3"/>
      <c r="AF54" s="3"/>
      <c r="AG54" s="3"/>
      <c r="AH54" s="3"/>
      <c r="AI54" s="20"/>
      <c r="AJ54" s="3"/>
    </row>
    <row r="55" spans="1:36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0"/>
      <c r="O55" s="3"/>
      <c r="P55" s="3"/>
      <c r="Q55" s="3"/>
      <c r="R55" s="3"/>
      <c r="S55" s="3"/>
      <c r="T55" s="3"/>
      <c r="U55" s="3"/>
      <c r="V55" s="3"/>
      <c r="W55" s="17"/>
      <c r="X55" s="3"/>
      <c r="Y55" s="3"/>
      <c r="Z55" s="3"/>
      <c r="AA55" s="20"/>
      <c r="AB55" s="3"/>
      <c r="AC55" s="3"/>
      <c r="AD55" s="3"/>
      <c r="AE55" s="3"/>
      <c r="AF55" s="3"/>
      <c r="AG55" s="3"/>
      <c r="AH55" s="3"/>
      <c r="AI55" s="20"/>
      <c r="AJ55" s="3"/>
    </row>
    <row r="56" spans="1:36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0"/>
      <c r="O56" s="3"/>
      <c r="P56" s="3"/>
      <c r="Q56" s="3"/>
      <c r="R56" s="3"/>
      <c r="S56" s="3"/>
      <c r="T56" s="3"/>
      <c r="U56" s="3"/>
      <c r="V56" s="3"/>
      <c r="W56" s="17"/>
      <c r="X56" s="3"/>
      <c r="Y56" s="3"/>
      <c r="Z56" s="3"/>
      <c r="AA56" s="20"/>
      <c r="AB56" s="3"/>
      <c r="AC56" s="3"/>
      <c r="AD56" s="3"/>
      <c r="AE56" s="3"/>
      <c r="AF56" s="3"/>
      <c r="AG56" s="3"/>
      <c r="AH56" s="3"/>
      <c r="AI56" s="20"/>
      <c r="AJ56" s="3"/>
    </row>
    <row r="57" spans="1:36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0"/>
      <c r="O57" s="3"/>
      <c r="P57" s="3"/>
      <c r="Q57" s="3"/>
      <c r="R57" s="3"/>
      <c r="S57" s="3"/>
      <c r="T57" s="3"/>
      <c r="U57" s="3"/>
      <c r="V57" s="3"/>
      <c r="W57" s="17"/>
      <c r="X57" s="3"/>
      <c r="Y57" s="3"/>
      <c r="Z57" s="3"/>
      <c r="AA57" s="20"/>
      <c r="AB57" s="3"/>
      <c r="AC57" s="3"/>
      <c r="AD57" s="3"/>
      <c r="AE57" s="3"/>
      <c r="AF57" s="3"/>
      <c r="AG57" s="3"/>
      <c r="AH57" s="3"/>
      <c r="AI57" s="20"/>
      <c r="AJ57" s="3"/>
    </row>
    <row r="58" spans="1:36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0"/>
      <c r="O58" s="3"/>
      <c r="P58" s="3"/>
      <c r="Q58" s="3"/>
      <c r="R58" s="3"/>
      <c r="S58" s="3"/>
      <c r="T58" s="3"/>
      <c r="U58" s="3"/>
      <c r="V58" s="3"/>
      <c r="W58" s="17"/>
      <c r="X58" s="3"/>
      <c r="Y58" s="3"/>
      <c r="Z58" s="3"/>
      <c r="AA58" s="20"/>
      <c r="AB58" s="3"/>
      <c r="AC58" s="3"/>
      <c r="AD58" s="3"/>
      <c r="AE58" s="3"/>
      <c r="AF58" s="3"/>
      <c r="AG58" s="3"/>
      <c r="AH58" s="3"/>
      <c r="AI58" s="20"/>
      <c r="AJ58" s="3"/>
    </row>
    <row r="59" spans="1:36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0"/>
      <c r="O59" s="3"/>
      <c r="P59" s="3"/>
      <c r="Q59" s="3"/>
      <c r="R59" s="3"/>
      <c r="S59" s="3"/>
      <c r="T59" s="3"/>
      <c r="U59" s="3"/>
      <c r="V59" s="3"/>
      <c r="W59" s="17"/>
      <c r="X59" s="3"/>
      <c r="Y59" s="3"/>
      <c r="Z59" s="3"/>
      <c r="AA59" s="20"/>
      <c r="AB59" s="3"/>
      <c r="AC59" s="3"/>
      <c r="AD59" s="3"/>
      <c r="AE59" s="3"/>
      <c r="AF59" s="3"/>
      <c r="AG59" s="3"/>
      <c r="AH59" s="3"/>
      <c r="AI59" s="20"/>
      <c r="AJ59" s="3"/>
    </row>
    <row r="60" spans="1:36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0"/>
      <c r="O60" s="3"/>
      <c r="P60" s="3"/>
      <c r="Q60" s="3"/>
      <c r="R60" s="3"/>
      <c r="S60" s="3"/>
      <c r="T60" s="3"/>
      <c r="U60" s="3"/>
      <c r="V60" s="3"/>
      <c r="W60" s="17"/>
      <c r="X60" s="3"/>
      <c r="Y60" s="3"/>
      <c r="Z60" s="3"/>
      <c r="AA60" s="20"/>
      <c r="AB60" s="3"/>
      <c r="AC60" s="3"/>
      <c r="AD60" s="3"/>
      <c r="AE60" s="3"/>
      <c r="AF60" s="3"/>
      <c r="AG60" s="3"/>
      <c r="AH60" s="3"/>
      <c r="AI60" s="20"/>
      <c r="AJ60" s="3"/>
    </row>
    <row r="61" spans="1:36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0"/>
      <c r="O61" s="3"/>
      <c r="P61" s="3"/>
      <c r="Q61" s="3"/>
      <c r="R61" s="3"/>
      <c r="S61" s="3"/>
      <c r="T61" s="3"/>
      <c r="U61" s="3"/>
      <c r="V61" s="3"/>
      <c r="W61" s="17"/>
      <c r="X61" s="3"/>
      <c r="Y61" s="3"/>
      <c r="Z61" s="3"/>
      <c r="AA61" s="20"/>
      <c r="AB61" s="3"/>
      <c r="AC61" s="3"/>
      <c r="AD61" s="3"/>
      <c r="AE61" s="3"/>
      <c r="AF61" s="3"/>
      <c r="AG61" s="3"/>
      <c r="AH61" s="3"/>
      <c r="AI61" s="20"/>
      <c r="AJ61" s="3"/>
    </row>
    <row r="62" spans="1:36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0"/>
      <c r="O62" s="3"/>
      <c r="P62" s="3"/>
      <c r="Q62" s="3"/>
      <c r="R62" s="3"/>
      <c r="S62" s="3"/>
      <c r="T62" s="3"/>
      <c r="U62" s="3"/>
      <c r="V62" s="3"/>
      <c r="W62" s="17"/>
      <c r="X62" s="3"/>
      <c r="Y62" s="3"/>
      <c r="Z62" s="3"/>
      <c r="AA62" s="20"/>
      <c r="AB62" s="3"/>
      <c r="AC62" s="3"/>
      <c r="AD62" s="3"/>
      <c r="AE62" s="3"/>
      <c r="AF62" s="3"/>
      <c r="AG62" s="3"/>
      <c r="AH62" s="3"/>
      <c r="AI62" s="20"/>
      <c r="AJ62" s="3"/>
    </row>
    <row r="63" spans="1:36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0"/>
      <c r="O63" s="3"/>
      <c r="P63" s="3"/>
      <c r="Q63" s="3"/>
      <c r="R63" s="3"/>
      <c r="S63" s="3"/>
      <c r="T63" s="3"/>
      <c r="U63" s="3"/>
      <c r="V63" s="3"/>
      <c r="W63" s="17"/>
      <c r="X63" s="3"/>
      <c r="Y63" s="3"/>
      <c r="Z63" s="3"/>
      <c r="AA63" s="20"/>
      <c r="AB63" s="3"/>
      <c r="AC63" s="3"/>
      <c r="AD63" s="3"/>
      <c r="AE63" s="3"/>
      <c r="AF63" s="3"/>
      <c r="AG63" s="3"/>
      <c r="AH63" s="3"/>
      <c r="AI63" s="20"/>
      <c r="AJ63" s="3"/>
    </row>
    <row r="64" spans="1:36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0"/>
      <c r="O64" s="3"/>
      <c r="P64" s="3"/>
      <c r="Q64" s="3"/>
      <c r="R64" s="3"/>
      <c r="S64" s="3"/>
      <c r="T64" s="3"/>
      <c r="U64" s="3"/>
      <c r="V64" s="3"/>
      <c r="W64" s="17"/>
      <c r="X64" s="3"/>
      <c r="Y64" s="3"/>
      <c r="Z64" s="3"/>
      <c r="AA64" s="20"/>
      <c r="AB64" s="3"/>
      <c r="AC64" s="3"/>
      <c r="AD64" s="3"/>
      <c r="AE64" s="3"/>
      <c r="AF64" s="3"/>
      <c r="AG64" s="3"/>
      <c r="AH64" s="3"/>
      <c r="AI64" s="20"/>
      <c r="AJ64" s="3"/>
    </row>
    <row r="65" spans="1:36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0"/>
      <c r="O65" s="3"/>
      <c r="P65" s="3"/>
      <c r="Q65" s="3"/>
      <c r="R65" s="3"/>
      <c r="S65" s="3"/>
      <c r="T65" s="3"/>
      <c r="U65" s="3"/>
      <c r="V65" s="3"/>
      <c r="W65" s="17"/>
      <c r="X65" s="3"/>
      <c r="Y65" s="3"/>
      <c r="Z65" s="3"/>
      <c r="AA65" s="20"/>
      <c r="AB65" s="3"/>
      <c r="AC65" s="3"/>
      <c r="AD65" s="3"/>
      <c r="AE65" s="3"/>
      <c r="AF65" s="3"/>
      <c r="AG65" s="3"/>
      <c r="AH65" s="3"/>
      <c r="AI65" s="20"/>
      <c r="AJ65" s="3"/>
    </row>
    <row r="66" spans="1:36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0"/>
      <c r="O66" s="3"/>
      <c r="P66" s="3"/>
      <c r="Q66" s="3"/>
      <c r="R66" s="3"/>
      <c r="S66" s="3"/>
      <c r="T66" s="3"/>
      <c r="U66" s="3"/>
      <c r="V66" s="3"/>
      <c r="W66" s="17"/>
      <c r="X66" s="3"/>
      <c r="Y66" s="3"/>
      <c r="Z66" s="3"/>
      <c r="AA66" s="20"/>
      <c r="AB66" s="3"/>
      <c r="AC66" s="3"/>
      <c r="AD66" s="3"/>
      <c r="AE66" s="3"/>
      <c r="AF66" s="3"/>
      <c r="AG66" s="3"/>
      <c r="AH66" s="3"/>
      <c r="AI66" s="20"/>
      <c r="AJ66" s="3"/>
    </row>
    <row r="67" spans="1:36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0"/>
      <c r="O67" s="3"/>
      <c r="P67" s="3"/>
      <c r="Q67" s="3"/>
      <c r="R67" s="3"/>
      <c r="S67" s="3"/>
      <c r="T67" s="3"/>
      <c r="U67" s="3"/>
      <c r="V67" s="3"/>
      <c r="W67" s="17"/>
      <c r="X67" s="3"/>
      <c r="Y67" s="3"/>
      <c r="Z67" s="3"/>
      <c r="AA67" s="20"/>
      <c r="AB67" s="3"/>
      <c r="AC67" s="3"/>
      <c r="AD67" s="3"/>
      <c r="AE67" s="3"/>
      <c r="AF67" s="3"/>
      <c r="AG67" s="3"/>
      <c r="AH67" s="3"/>
      <c r="AI67" s="20"/>
      <c r="AJ67" s="3"/>
    </row>
    <row r="68" spans="1:36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0"/>
      <c r="O68" s="3"/>
      <c r="P68" s="3"/>
      <c r="Q68" s="3"/>
      <c r="R68" s="3"/>
      <c r="S68" s="3"/>
      <c r="T68" s="3"/>
      <c r="U68" s="3"/>
      <c r="V68" s="3"/>
      <c r="W68" s="17"/>
      <c r="X68" s="3"/>
      <c r="Y68" s="3"/>
      <c r="Z68" s="3"/>
      <c r="AA68" s="20"/>
      <c r="AB68" s="3"/>
      <c r="AC68" s="3"/>
      <c r="AD68" s="3"/>
      <c r="AE68" s="3"/>
      <c r="AF68" s="3"/>
      <c r="AG68" s="3"/>
      <c r="AH68" s="3"/>
      <c r="AI68" s="20"/>
      <c r="AJ68" s="3"/>
    </row>
    <row r="69" spans="1:36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0"/>
      <c r="O69" s="3"/>
      <c r="P69" s="3"/>
      <c r="Q69" s="3"/>
      <c r="R69" s="3"/>
      <c r="S69" s="3"/>
      <c r="T69" s="3"/>
      <c r="U69" s="3"/>
      <c r="V69" s="3"/>
      <c r="W69" s="17"/>
      <c r="X69" s="3"/>
      <c r="Y69" s="3"/>
      <c r="Z69" s="3"/>
      <c r="AA69" s="20"/>
      <c r="AB69" s="3"/>
      <c r="AC69" s="3"/>
      <c r="AD69" s="3"/>
      <c r="AE69" s="3"/>
      <c r="AF69" s="3"/>
      <c r="AG69" s="3"/>
      <c r="AH69" s="3"/>
      <c r="AI69" s="20"/>
      <c r="AJ69" s="3"/>
    </row>
    <row r="70" spans="1:36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0"/>
      <c r="O70" s="3"/>
      <c r="P70" s="3"/>
      <c r="Q70" s="3"/>
      <c r="R70" s="3"/>
      <c r="S70" s="3"/>
      <c r="T70" s="3"/>
      <c r="U70" s="3"/>
      <c r="V70" s="3"/>
      <c r="W70" s="17"/>
      <c r="X70" s="3"/>
      <c r="Y70" s="3"/>
      <c r="Z70" s="3"/>
      <c r="AA70" s="20"/>
      <c r="AB70" s="3"/>
      <c r="AC70" s="3"/>
      <c r="AD70" s="3"/>
      <c r="AE70" s="3"/>
      <c r="AF70" s="3"/>
      <c r="AG70" s="3"/>
      <c r="AH70" s="3"/>
      <c r="AI70" s="20"/>
      <c r="AJ70" s="3"/>
    </row>
    <row r="71" spans="1:36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0"/>
      <c r="O71" s="3"/>
      <c r="P71" s="3"/>
      <c r="Q71" s="3"/>
      <c r="R71" s="3"/>
      <c r="S71" s="3"/>
      <c r="T71" s="3"/>
      <c r="U71" s="3"/>
      <c r="V71" s="3"/>
      <c r="W71" s="17"/>
      <c r="X71" s="3"/>
      <c r="Y71" s="3"/>
      <c r="Z71" s="3"/>
      <c r="AA71" s="20"/>
      <c r="AB71" s="3"/>
      <c r="AC71" s="3"/>
      <c r="AD71" s="3"/>
      <c r="AE71" s="3"/>
      <c r="AF71" s="3"/>
      <c r="AG71" s="3"/>
      <c r="AH71" s="3"/>
      <c r="AI71" s="20"/>
      <c r="AJ71" s="3"/>
    </row>
    <row r="72" spans="1:36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0"/>
      <c r="O72" s="3"/>
      <c r="P72" s="3"/>
      <c r="Q72" s="3"/>
      <c r="R72" s="3"/>
      <c r="S72" s="3"/>
      <c r="T72" s="3"/>
      <c r="U72" s="3"/>
      <c r="V72" s="3"/>
      <c r="W72" s="17"/>
      <c r="X72" s="3"/>
      <c r="Y72" s="3"/>
      <c r="Z72" s="3"/>
      <c r="AA72" s="20"/>
      <c r="AB72" s="3"/>
      <c r="AC72" s="3"/>
      <c r="AD72" s="3"/>
      <c r="AE72" s="3"/>
      <c r="AF72" s="3"/>
      <c r="AG72" s="3"/>
      <c r="AH72" s="3"/>
      <c r="AI72" s="20"/>
      <c r="AJ72" s="3"/>
    </row>
    <row r="73" spans="1:36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0"/>
      <c r="O73" s="3"/>
      <c r="P73" s="3"/>
      <c r="Q73" s="3"/>
      <c r="R73" s="3"/>
      <c r="S73" s="3"/>
      <c r="T73" s="3"/>
      <c r="U73" s="3"/>
      <c r="V73" s="3"/>
      <c r="W73" s="17"/>
      <c r="X73" s="3"/>
      <c r="Y73" s="3"/>
      <c r="Z73" s="3"/>
      <c r="AA73" s="20"/>
      <c r="AB73" s="3"/>
      <c r="AC73" s="3"/>
      <c r="AD73" s="3"/>
      <c r="AE73" s="3"/>
      <c r="AF73" s="3"/>
      <c r="AG73" s="3"/>
      <c r="AH73" s="3"/>
      <c r="AI73" s="20"/>
      <c r="AJ73" s="3"/>
    </row>
    <row r="74" spans="1:36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0"/>
      <c r="O74" s="3"/>
      <c r="P74" s="3"/>
      <c r="Q74" s="3"/>
      <c r="R74" s="3"/>
      <c r="S74" s="3"/>
      <c r="T74" s="3"/>
      <c r="U74" s="3"/>
      <c r="V74" s="3"/>
      <c r="W74" s="17"/>
      <c r="X74" s="3"/>
      <c r="Y74" s="3"/>
      <c r="Z74" s="3"/>
      <c r="AA74" s="20"/>
      <c r="AB74" s="3"/>
      <c r="AC74" s="3"/>
      <c r="AD74" s="3"/>
      <c r="AE74" s="3"/>
      <c r="AF74" s="3"/>
      <c r="AG74" s="3"/>
      <c r="AH74" s="3"/>
      <c r="AI74" s="20"/>
      <c r="AJ74" s="3"/>
    </row>
    <row r="75" spans="1:36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0"/>
      <c r="O75" s="3"/>
      <c r="P75" s="3"/>
      <c r="Q75" s="3"/>
      <c r="R75" s="3"/>
      <c r="S75" s="3"/>
      <c r="T75" s="3"/>
      <c r="U75" s="3"/>
      <c r="V75" s="3"/>
      <c r="W75" s="17"/>
      <c r="X75" s="3"/>
      <c r="Y75" s="3"/>
      <c r="Z75" s="3"/>
      <c r="AA75" s="20"/>
      <c r="AB75" s="3"/>
      <c r="AC75" s="3"/>
      <c r="AD75" s="3"/>
      <c r="AE75" s="3"/>
      <c r="AF75" s="3"/>
      <c r="AG75" s="3"/>
      <c r="AH75" s="3"/>
      <c r="AI75" s="20"/>
      <c r="AJ75" s="3"/>
    </row>
    <row r="76" spans="1:36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0"/>
      <c r="O76" s="3"/>
      <c r="P76" s="3"/>
      <c r="Q76" s="3"/>
      <c r="R76" s="3"/>
      <c r="S76" s="3"/>
      <c r="T76" s="3"/>
      <c r="U76" s="3"/>
      <c r="V76" s="3"/>
      <c r="W76" s="17"/>
      <c r="X76" s="3"/>
      <c r="Y76" s="3"/>
      <c r="Z76" s="3"/>
      <c r="AA76" s="20"/>
      <c r="AB76" s="3"/>
      <c r="AC76" s="3"/>
      <c r="AD76" s="3"/>
      <c r="AE76" s="3"/>
      <c r="AF76" s="3"/>
      <c r="AG76" s="3"/>
      <c r="AH76" s="3"/>
      <c r="AI76" s="20"/>
      <c r="AJ76" s="3"/>
    </row>
    <row r="77" spans="1:36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20"/>
      <c r="O77" s="3"/>
      <c r="P77" s="3"/>
      <c r="Q77" s="3"/>
      <c r="R77" s="3"/>
      <c r="S77" s="3"/>
      <c r="T77" s="3"/>
      <c r="U77" s="3"/>
      <c r="V77" s="3"/>
      <c r="W77" s="17"/>
      <c r="X77" s="3"/>
      <c r="Y77" s="3"/>
      <c r="Z77" s="3"/>
      <c r="AA77" s="20"/>
      <c r="AB77" s="3"/>
      <c r="AC77" s="3"/>
      <c r="AD77" s="3"/>
      <c r="AE77" s="3"/>
      <c r="AF77" s="3"/>
      <c r="AG77" s="3"/>
      <c r="AH77" s="3"/>
      <c r="AI77" s="20"/>
      <c r="AJ77" s="3"/>
    </row>
    <row r="78" spans="1:36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20"/>
      <c r="O78" s="3"/>
      <c r="P78" s="3"/>
      <c r="Q78" s="3"/>
      <c r="R78" s="3"/>
      <c r="S78" s="3"/>
      <c r="T78" s="3"/>
      <c r="U78" s="3"/>
      <c r="V78" s="3"/>
      <c r="W78" s="17"/>
      <c r="X78" s="3"/>
      <c r="Y78" s="3"/>
      <c r="Z78" s="3"/>
      <c r="AA78" s="20"/>
      <c r="AB78" s="3"/>
      <c r="AC78" s="3"/>
      <c r="AD78" s="3"/>
      <c r="AE78" s="3"/>
      <c r="AF78" s="3"/>
      <c r="AG78" s="3"/>
      <c r="AH78" s="3"/>
      <c r="AI78" s="20"/>
      <c r="AJ78" s="3"/>
    </row>
    <row r="79" spans="1:36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20"/>
      <c r="O79" s="3"/>
      <c r="P79" s="3"/>
      <c r="Q79" s="3"/>
      <c r="R79" s="3"/>
      <c r="S79" s="3"/>
      <c r="T79" s="3"/>
      <c r="U79" s="3"/>
      <c r="V79" s="3"/>
      <c r="W79" s="17"/>
      <c r="X79" s="3"/>
      <c r="Y79" s="3"/>
      <c r="Z79" s="3"/>
      <c r="AA79" s="20"/>
      <c r="AB79" s="3"/>
      <c r="AC79" s="3"/>
      <c r="AD79" s="3"/>
      <c r="AE79" s="3"/>
      <c r="AF79" s="3"/>
      <c r="AG79" s="3"/>
      <c r="AH79" s="3"/>
      <c r="AI79" s="20"/>
      <c r="AJ79" s="3"/>
    </row>
    <row r="80" spans="1:36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20"/>
      <c r="O80" s="3"/>
      <c r="P80" s="3"/>
      <c r="Q80" s="3"/>
      <c r="R80" s="3"/>
      <c r="S80" s="3"/>
      <c r="T80" s="3"/>
      <c r="U80" s="3"/>
      <c r="V80" s="3"/>
      <c r="W80" s="17"/>
      <c r="X80" s="3"/>
      <c r="Y80" s="3"/>
      <c r="Z80" s="3"/>
      <c r="AA80" s="20"/>
      <c r="AB80" s="3"/>
      <c r="AC80" s="3"/>
      <c r="AD80" s="3"/>
      <c r="AE80" s="3"/>
      <c r="AF80" s="3"/>
      <c r="AG80" s="3"/>
      <c r="AH80" s="3"/>
      <c r="AI80" s="20"/>
      <c r="AJ80" s="3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2018-03-09T03:39:56Z</dcterms:modified>
</cp:coreProperties>
</file>