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770" windowHeight="837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<sst xmlns="http://schemas.openxmlformats.org/spreadsheetml/2006/main" count="64">
  <si>
    <t>Well</t>
  </si>
  <si>
    <t>Sample Name</t>
  </si>
  <si>
    <t>Target Name</t>
  </si>
  <si>
    <t>Cт</t>
  </si>
  <si>
    <t>CT平均</t>
  </si>
  <si>
    <t>200-5.8</t>
  </si>
  <si>
    <t>差平均</t>
  </si>
  <si>
    <t>差-差平均</t>
  </si>
  <si>
    <t>相反数</t>
  </si>
  <si>
    <t>2的幂</t>
  </si>
  <si>
    <t>幂平均</t>
  </si>
  <si>
    <t>A1</t>
  </si>
  <si>
    <t>Sample 1</t>
  </si>
  <si>
    <t>200</t>
  </si>
  <si>
    <t>A4</t>
  </si>
  <si>
    <t>5,8</t>
  </si>
  <si>
    <t>E1</t>
  </si>
  <si>
    <t>E4</t>
  </si>
  <si>
    <t>B1</t>
  </si>
  <si>
    <t>B4</t>
  </si>
  <si>
    <t>F1</t>
  </si>
  <si>
    <t>F4</t>
  </si>
  <si>
    <t>C1</t>
  </si>
  <si>
    <t>C4</t>
  </si>
  <si>
    <t>G1</t>
  </si>
  <si>
    <t>G4</t>
  </si>
  <si>
    <t>D1</t>
  </si>
  <si>
    <t>D4</t>
  </si>
  <si>
    <t>H1</t>
  </si>
  <si>
    <t>H4</t>
  </si>
  <si>
    <t>A2</t>
  </si>
  <si>
    <t>Sample 2</t>
  </si>
  <si>
    <t>A5</t>
  </si>
  <si>
    <t>E2</t>
  </si>
  <si>
    <t>E5</t>
  </si>
  <si>
    <t>B2</t>
  </si>
  <si>
    <t>B5</t>
  </si>
  <si>
    <t>F2</t>
  </si>
  <si>
    <t>F5</t>
  </si>
  <si>
    <t>C2</t>
  </si>
  <si>
    <t>C5</t>
  </si>
  <si>
    <t>G2</t>
  </si>
  <si>
    <t>G5</t>
  </si>
  <si>
    <t>D2</t>
  </si>
  <si>
    <t>D5</t>
  </si>
  <si>
    <t>H2</t>
  </si>
  <si>
    <t>H5</t>
  </si>
  <si>
    <t>A3</t>
  </si>
  <si>
    <t>Sample 3</t>
  </si>
  <si>
    <t>A6</t>
  </si>
  <si>
    <t>E3</t>
  </si>
  <si>
    <t>E6</t>
  </si>
  <si>
    <t>B3</t>
  </si>
  <si>
    <t>B6</t>
  </si>
  <si>
    <t>F3</t>
  </si>
  <si>
    <t>F6</t>
  </si>
  <si>
    <t>C3</t>
  </si>
  <si>
    <t>C6</t>
  </si>
  <si>
    <t>G3</t>
  </si>
  <si>
    <t>G6</t>
  </si>
  <si>
    <t>D3</t>
  </si>
  <si>
    <t>D6</t>
  </si>
  <si>
    <t>H3</t>
  </si>
  <si>
    <t>H6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</si>
</sst>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sz val="9"/>
      <color rgb="FF000000"/>
      <name val="Times New Roman"/>
      <charset val="134"/>
    </font>
    <font>
      <sz val="11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3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0" fillId="14" borderId="3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" fillId="31" borderId="7" applyNumberFormat="0" applyFon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9" fillId="13" borderId="2" applyNumberFormat="0" applyAlignment="0" applyProtection="0">
      <alignment vertical="center"/>
    </xf>
    <xf numFmtId="0" fontId="20" fillId="13" borderId="3" applyNumberFormat="0" applyAlignment="0" applyProtection="0">
      <alignment vertical="center"/>
    </xf>
    <xf numFmtId="0" fontId="16" fillId="26" borderId="6" applyNumberForma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</cellStyleXfs>
  <cellXfs count="6"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0" xfId="0" applyFill="1"/>
    <xf numFmtId="0" fontId="1" fillId="0" borderId="0" xfId="0" applyFont="1"/>
    <xf numFmtId="0" fontId="2" fillId="0" borderId="0" xfId="0" applyFo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1"/>
  <sheetViews>
    <sheetView tabSelected="1" workbookViewId="0">
      <selection activeCell="A30" sqref="A30"/>
    </sheetView>
  </sheetViews>
  <sheetFormatPr defaultColWidth="9" defaultRowHeight="13.5"/>
  <cols>
    <col min="1" max="1" width="16.25" customWidth="1"/>
  </cols>
  <sheetData>
    <row r="1" s="1" customFormat="1" spans="1:1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0</v>
      </c>
      <c r="G1" s="1" t="s">
        <v>1</v>
      </c>
      <c r="H1" s="1" t="s">
        <v>2</v>
      </c>
      <c r="I1" s="1" t="s">
        <v>3</v>
      </c>
      <c r="J1" s="1" t="s">
        <v>4</v>
      </c>
      <c r="K1" s="1" t="s">
        <v>5</v>
      </c>
      <c r="L1" s="1" t="s">
        <v>6</v>
      </c>
      <c r="M1" s="1" t="s">
        <v>7</v>
      </c>
      <c r="N1" s="1" t="s">
        <v>8</v>
      </c>
      <c r="O1" s="1" t="s">
        <v>9</v>
      </c>
      <c r="P1" s="1" t="s">
        <v>10</v>
      </c>
    </row>
    <row r="2" s="1" customFormat="1" spans="1:16">
      <c r="A2" s="1" t="s">
        <v>11</v>
      </c>
      <c r="B2" s="1" t="s">
        <v>12</v>
      </c>
      <c r="C2" s="1" t="s">
        <v>13</v>
      </c>
      <c r="D2" s="1">
        <v>24.2295532226562</v>
      </c>
      <c r="E2" s="1">
        <f>AVERAGE(D2:D3)</f>
        <v>24.3114320755004</v>
      </c>
      <c r="F2" s="1" t="s">
        <v>14</v>
      </c>
      <c r="G2" s="1" t="s">
        <v>12</v>
      </c>
      <c r="H2" s="1" t="s">
        <v>15</v>
      </c>
      <c r="I2" s="1">
        <v>9.31503391265869</v>
      </c>
      <c r="J2" s="1">
        <f>AVERAGE(I2:I3)</f>
        <v>9.17631387710571</v>
      </c>
      <c r="K2" s="1">
        <f>E2-I2</f>
        <v>14.9963981628418</v>
      </c>
      <c r="L2" s="1">
        <f>AVERAGE(K2:K9)</f>
        <v>14.8700798034668</v>
      </c>
      <c r="M2" s="1">
        <f>K2-14.87008</f>
        <v>0.126318162841757</v>
      </c>
      <c r="N2" s="1">
        <f>-1*M2</f>
        <v>-0.126318162841757</v>
      </c>
      <c r="O2" s="1">
        <f>POWER(2,N2)</f>
        <v>0.916166576811111</v>
      </c>
      <c r="P2" s="1">
        <f>AVERAGE(O2:O5)</f>
        <v>1.00274415676151</v>
      </c>
    </row>
    <row r="3" s="1" customFormat="1" spans="1:15">
      <c r="A3" s="1" t="s">
        <v>16</v>
      </c>
      <c r="B3" s="1" t="s">
        <v>12</v>
      </c>
      <c r="C3" s="1" t="s">
        <v>13</v>
      </c>
      <c r="D3" s="1">
        <v>24.3933109283447</v>
      </c>
      <c r="F3" s="1" t="s">
        <v>17</v>
      </c>
      <c r="G3" s="1" t="s">
        <v>12</v>
      </c>
      <c r="H3" s="1" t="s">
        <v>15</v>
      </c>
      <c r="I3" s="1">
        <v>9.03759384155273</v>
      </c>
      <c r="O3" s="1">
        <f t="shared" ref="O3" si="0">POWER(2,N4)</f>
        <v>0.974353874999644</v>
      </c>
    </row>
    <row r="4" s="1" customFormat="1" spans="1:15">
      <c r="A4" s="1" t="s">
        <v>18</v>
      </c>
      <c r="B4" s="1" t="s">
        <v>12</v>
      </c>
      <c r="C4" s="1" t="s">
        <v>13</v>
      </c>
      <c r="D4" s="1">
        <v>23.9677391052246</v>
      </c>
      <c r="E4" s="1">
        <f>AVERAGE(D4:D5)</f>
        <v>23.9396867752075</v>
      </c>
      <c r="F4" s="1" t="s">
        <v>19</v>
      </c>
      <c r="G4" s="1" t="s">
        <v>12</v>
      </c>
      <c r="H4" s="1" t="s">
        <v>15</v>
      </c>
      <c r="I4" s="1">
        <v>9.03212451934814</v>
      </c>
      <c r="J4" s="1">
        <f>AVERAGE(I4:I5)</f>
        <v>9.00148248672485</v>
      </c>
      <c r="K4" s="1">
        <f t="shared" ref="K4:K24" si="1">E4-I4</f>
        <v>14.9075622558594</v>
      </c>
      <c r="M4" s="1">
        <f>K4-14.87008</f>
        <v>0.0374822558593753</v>
      </c>
      <c r="N4" s="1">
        <f t="shared" ref="N4:N24" si="2">-1*M4</f>
        <v>-0.0374822558593753</v>
      </c>
      <c r="O4" s="1">
        <f>POWER(2,N6)</f>
        <v>1.12226643221578</v>
      </c>
    </row>
    <row r="5" s="1" customFormat="1" spans="1:15">
      <c r="A5" s="1" t="s">
        <v>20</v>
      </c>
      <c r="B5" s="1" t="s">
        <v>12</v>
      </c>
      <c r="C5" s="1" t="s">
        <v>13</v>
      </c>
      <c r="D5" s="1">
        <v>23.9116344451904</v>
      </c>
      <c r="F5" s="1" t="s">
        <v>21</v>
      </c>
      <c r="G5" s="1" t="s">
        <v>12</v>
      </c>
      <c r="H5" s="1" t="s">
        <v>15</v>
      </c>
      <c r="I5" s="1">
        <v>8.97084045410156</v>
      </c>
      <c r="O5" s="1">
        <f>POWER(2,N8)</f>
        <v>0.998189743019517</v>
      </c>
    </row>
    <row r="6" s="1" customFormat="1" spans="1:15">
      <c r="A6" s="1" t="s">
        <v>22</v>
      </c>
      <c r="B6" s="1" t="s">
        <v>12</v>
      </c>
      <c r="C6" s="1" t="s">
        <v>13</v>
      </c>
      <c r="D6" s="1">
        <v>23.898401260376</v>
      </c>
      <c r="E6" s="1">
        <f>AVERAGE(D6:D7)</f>
        <v>23.8347911834717</v>
      </c>
      <c r="F6" s="1" t="s">
        <v>23</v>
      </c>
      <c r="G6" s="1" t="s">
        <v>12</v>
      </c>
      <c r="H6" s="1" t="s">
        <v>15</v>
      </c>
      <c r="I6" s="1">
        <v>9.13112640380859</v>
      </c>
      <c r="J6" s="1">
        <f>AVERAGE(I6:I7)</f>
        <v>9.10318946838379</v>
      </c>
      <c r="K6" s="1">
        <f t="shared" si="1"/>
        <v>14.7036647796631</v>
      </c>
      <c r="M6" s="1">
        <f>K6-14.87008</f>
        <v>-0.166415220336914</v>
      </c>
      <c r="N6" s="1">
        <f t="shared" si="2"/>
        <v>0.166415220336914</v>
      </c>
      <c r="O6" s="2">
        <f>POWER(2,N10)</f>
        <v>2.04028634855038</v>
      </c>
    </row>
    <row r="7" s="1" customFormat="1" spans="1:15">
      <c r="A7" s="1" t="s">
        <v>24</v>
      </c>
      <c r="B7" s="1" t="s">
        <v>12</v>
      </c>
      <c r="C7" s="1" t="s">
        <v>13</v>
      </c>
      <c r="D7" s="1">
        <v>23.7711811065674</v>
      </c>
      <c r="F7" s="1" t="s">
        <v>25</v>
      </c>
      <c r="G7" s="1" t="s">
        <v>12</v>
      </c>
      <c r="H7" s="1" t="s">
        <v>15</v>
      </c>
      <c r="I7" s="1">
        <v>9.07525253295898</v>
      </c>
      <c r="O7" s="2">
        <f>POWER(2,N12)</f>
        <v>3.04965776692634</v>
      </c>
    </row>
    <row r="8" s="1" customFormat="1" spans="1:15">
      <c r="A8" s="1" t="s">
        <v>26</v>
      </c>
      <c r="B8" s="1" t="s">
        <v>12</v>
      </c>
      <c r="C8" s="1" t="s">
        <v>13</v>
      </c>
      <c r="D8" s="1">
        <v>23.6216201782226</v>
      </c>
      <c r="E8" s="1">
        <f>AVERAGE(D8:D9)</f>
        <v>23.58935546875</v>
      </c>
      <c r="F8" s="1" t="s">
        <v>27</v>
      </c>
      <c r="G8" s="1" t="s">
        <v>12</v>
      </c>
      <c r="H8" s="1" t="s">
        <v>15</v>
      </c>
      <c r="I8" s="1">
        <v>8.71666145324707</v>
      </c>
      <c r="J8" s="1">
        <f>AVERAGE(I8:I9)</f>
        <v>8.67522382736206</v>
      </c>
      <c r="K8" s="1">
        <f t="shared" si="1"/>
        <v>14.8726940155029</v>
      </c>
      <c r="M8" s="1">
        <f>K8-14.87008</f>
        <v>0.00261401550288021</v>
      </c>
      <c r="N8" s="1">
        <f t="shared" si="2"/>
        <v>-0.00261401550288021</v>
      </c>
      <c r="O8" s="2">
        <f>POWER(2,N14)</f>
        <v>3.07088816505105</v>
      </c>
    </row>
    <row r="9" s="1" customFormat="1" spans="1:15">
      <c r="A9" s="1" t="s">
        <v>28</v>
      </c>
      <c r="B9" s="1" t="s">
        <v>12</v>
      </c>
      <c r="C9" s="1" t="s">
        <v>13</v>
      </c>
      <c r="D9" s="1">
        <v>23.5570907592773</v>
      </c>
      <c r="F9" s="1" t="s">
        <v>29</v>
      </c>
      <c r="G9" s="1" t="s">
        <v>12</v>
      </c>
      <c r="H9" s="1" t="s">
        <v>15</v>
      </c>
      <c r="I9" s="1">
        <v>8.63378620147705</v>
      </c>
      <c r="O9" s="2">
        <f>POWER(2,N16)</f>
        <v>1.97678297877462</v>
      </c>
    </row>
    <row r="10" s="2" customFormat="1" spans="1:16">
      <c r="A10" s="2" t="s">
        <v>30</v>
      </c>
      <c r="B10" s="2" t="s">
        <v>31</v>
      </c>
      <c r="C10" s="2" t="s">
        <v>13</v>
      </c>
      <c r="D10" s="2">
        <v>21.3329262733459</v>
      </c>
      <c r="E10" s="2">
        <f>AVERAGE(D10:D11)</f>
        <v>21.4403927326202</v>
      </c>
      <c r="F10" s="2" t="s">
        <v>32</v>
      </c>
      <c r="G10" s="2" t="s">
        <v>31</v>
      </c>
      <c r="H10" s="2" t="s">
        <v>15</v>
      </c>
      <c r="I10" s="2">
        <v>7.59908437728882</v>
      </c>
      <c r="J10" s="2">
        <f>AVERAGE(I10:I11)</f>
        <v>7.31361722946167</v>
      </c>
      <c r="K10" s="2">
        <f t="shared" si="1"/>
        <v>13.8413083553314</v>
      </c>
      <c r="M10" s="2">
        <f>K10-14.87008</f>
        <v>-1.02877164466862</v>
      </c>
      <c r="N10" s="2">
        <f t="shared" si="2"/>
        <v>1.02877164466862</v>
      </c>
      <c r="O10" s="1">
        <f>POWER(2,N18)</f>
        <v>0.76688979912395</v>
      </c>
      <c r="P10" s="2">
        <f>AVERAGE(O6:O9)</f>
        <v>2.5344038148256</v>
      </c>
    </row>
    <row r="11" s="2" customFormat="1" spans="1:15">
      <c r="A11" s="2" t="s">
        <v>33</v>
      </c>
      <c r="B11" s="2" t="s">
        <v>31</v>
      </c>
      <c r="C11" s="2" t="s">
        <v>13</v>
      </c>
      <c r="D11" s="2">
        <v>21.5478591918945</v>
      </c>
      <c r="F11" s="2" t="s">
        <v>34</v>
      </c>
      <c r="G11" s="2" t="s">
        <v>31</v>
      </c>
      <c r="H11" s="2" t="s">
        <v>15</v>
      </c>
      <c r="I11" s="2">
        <v>7.02815008163452</v>
      </c>
      <c r="O11" s="1"/>
    </row>
    <row r="12" s="2" customFormat="1" spans="1:15">
      <c r="A12" s="2" t="s">
        <v>35</v>
      </c>
      <c r="B12" s="2" t="s">
        <v>31</v>
      </c>
      <c r="C12" s="2" t="s">
        <v>13</v>
      </c>
      <c r="D12" s="2">
        <v>22.0127201080322</v>
      </c>
      <c r="E12" s="2">
        <f>AVERAGE(D12:D13)</f>
        <v>22.1544618606567</v>
      </c>
      <c r="F12" s="2" t="s">
        <v>36</v>
      </c>
      <c r="G12" s="2" t="s">
        <v>31</v>
      </c>
      <c r="H12" s="2" t="s">
        <v>15</v>
      </c>
      <c r="I12" s="2">
        <v>8.89302921295166</v>
      </c>
      <c r="J12" s="2">
        <f>AVERAGE(I12:I13)</f>
        <v>8.92627096176147</v>
      </c>
      <c r="K12" s="2">
        <f t="shared" si="1"/>
        <v>13.2614326477051</v>
      </c>
      <c r="M12" s="2">
        <f>K12-14.87008</f>
        <v>-1.60864735229492</v>
      </c>
      <c r="N12" s="2">
        <f t="shared" si="2"/>
        <v>1.60864735229492</v>
      </c>
      <c r="O12" s="1">
        <f>POWER(2,N20)</f>
        <v>1.65267251798439</v>
      </c>
    </row>
    <row r="13" s="2" customFormat="1" spans="1:15">
      <c r="A13" s="2" t="s">
        <v>37</v>
      </c>
      <c r="B13" s="2" t="s">
        <v>31</v>
      </c>
      <c r="C13" s="2" t="s">
        <v>13</v>
      </c>
      <c r="D13" s="2">
        <v>22.2962036132813</v>
      </c>
      <c r="F13" s="2" t="s">
        <v>38</v>
      </c>
      <c r="G13" s="2" t="s">
        <v>31</v>
      </c>
      <c r="H13" s="2" t="s">
        <v>15</v>
      </c>
      <c r="I13" s="2">
        <v>8.95951271057129</v>
      </c>
      <c r="O13" s="1"/>
    </row>
    <row r="14" s="2" customFormat="1" spans="1:15">
      <c r="A14" s="2" t="s">
        <v>39</v>
      </c>
      <c r="B14" s="2" t="s">
        <v>31</v>
      </c>
      <c r="C14" s="2" t="s">
        <v>13</v>
      </c>
      <c r="D14" s="2">
        <v>22.1419723510742</v>
      </c>
      <c r="E14" s="2">
        <f>AVERAGE(D14:D15)</f>
        <v>22.2060836791992</v>
      </c>
      <c r="F14" s="2" t="s">
        <v>40</v>
      </c>
      <c r="G14" s="2" t="s">
        <v>31</v>
      </c>
      <c r="H14" s="2" t="s">
        <v>15</v>
      </c>
      <c r="I14" s="2">
        <v>8.95465965270996</v>
      </c>
      <c r="J14" s="2">
        <f>AVERAGE(I14:I15)</f>
        <v>8.88916931152344</v>
      </c>
      <c r="K14" s="2">
        <f t="shared" si="1"/>
        <v>13.2514240264892</v>
      </c>
      <c r="M14" s="2">
        <f>K14-14.87008</f>
        <v>-1.61865597351076</v>
      </c>
      <c r="N14" s="2">
        <f t="shared" si="2"/>
        <v>1.61865597351076</v>
      </c>
      <c r="O14" s="1">
        <f>POWER(2,N22)</f>
        <v>1.56822311191486</v>
      </c>
    </row>
    <row r="15" s="2" customFormat="1" spans="1:15">
      <c r="A15" s="2" t="s">
        <v>41</v>
      </c>
      <c r="B15" s="2" t="s">
        <v>31</v>
      </c>
      <c r="C15" s="2" t="s">
        <v>13</v>
      </c>
      <c r="D15" s="2">
        <v>22.2701950073242</v>
      </c>
      <c r="F15" s="2" t="s">
        <v>42</v>
      </c>
      <c r="G15" s="2" t="s">
        <v>31</v>
      </c>
      <c r="H15" s="2" t="s">
        <v>15</v>
      </c>
      <c r="I15" s="2">
        <v>8.82367897033691</v>
      </c>
      <c r="O15" s="1"/>
    </row>
    <row r="16" s="2" customFormat="1" spans="1:15">
      <c r="A16" s="2" t="s">
        <v>43</v>
      </c>
      <c r="B16" s="2" t="s">
        <v>31</v>
      </c>
      <c r="C16" s="2" t="s">
        <v>13</v>
      </c>
      <c r="D16" s="2">
        <v>23.1155941009521</v>
      </c>
      <c r="E16" s="2">
        <f>AVERAGE(D16:D17)</f>
        <v>23.0856452941894</v>
      </c>
      <c r="F16" s="2" t="s">
        <v>44</v>
      </c>
      <c r="G16" s="2" t="s">
        <v>31</v>
      </c>
      <c r="H16" s="2" t="s">
        <v>15</v>
      </c>
      <c r="I16" s="2">
        <v>9.19871978759765</v>
      </c>
      <c r="J16" s="2">
        <f>AVERAGE(I16:I17)</f>
        <v>9.06477012634277</v>
      </c>
      <c r="K16" s="2">
        <f t="shared" si="1"/>
        <v>13.8869255065918</v>
      </c>
      <c r="M16" s="2">
        <f>K16-14.87008</f>
        <v>-0.983154493408248</v>
      </c>
      <c r="N16" s="2">
        <f t="shared" si="2"/>
        <v>0.983154493408248</v>
      </c>
      <c r="O16" s="1">
        <f>POWER(2,N24)</f>
        <v>1.46381106188611</v>
      </c>
    </row>
    <row r="17" s="2" customFormat="1" spans="1:15">
      <c r="A17" s="2" t="s">
        <v>45</v>
      </c>
      <c r="B17" s="2" t="s">
        <v>31</v>
      </c>
      <c r="C17" s="2" t="s">
        <v>13</v>
      </c>
      <c r="D17" s="2">
        <v>23.0556964874267</v>
      </c>
      <c r="F17" s="2" t="s">
        <v>46</v>
      </c>
      <c r="G17" s="2" t="s">
        <v>31</v>
      </c>
      <c r="H17" s="2" t="s">
        <v>15</v>
      </c>
      <c r="I17" s="2">
        <v>8.93082046508789</v>
      </c>
      <c r="O17" s="1"/>
    </row>
    <row r="18" s="1" customFormat="1" spans="1:16">
      <c r="A18" s="1" t="s">
        <v>47</v>
      </c>
      <c r="B18" s="1" t="s">
        <v>48</v>
      </c>
      <c r="C18" s="1" t="s">
        <v>13</v>
      </c>
      <c r="D18" s="1">
        <v>24.1728992462158</v>
      </c>
      <c r="E18" s="1">
        <f>AVERAGE(D18:D19)</f>
        <v>24.12815284729</v>
      </c>
      <c r="F18" s="1" t="s">
        <v>49</v>
      </c>
      <c r="G18" s="1" t="s">
        <v>48</v>
      </c>
      <c r="H18" s="1" t="s">
        <v>15</v>
      </c>
      <c r="I18" s="1">
        <v>8.87516403198242</v>
      </c>
      <c r="J18" s="1">
        <f>AVERAGE(I18:I19)</f>
        <v>8.76661348342896</v>
      </c>
      <c r="K18" s="1">
        <f t="shared" si="1"/>
        <v>15.2529888153076</v>
      </c>
      <c r="M18" s="1">
        <f>K18-14.87008</f>
        <v>0.382908815307617</v>
      </c>
      <c r="N18" s="1">
        <f t="shared" si="2"/>
        <v>-0.382908815307617</v>
      </c>
      <c r="O18" s="3"/>
      <c r="P18" s="1">
        <f>AVERAGE(O10:O17)</f>
        <v>1.36289912272733</v>
      </c>
    </row>
    <row r="19" s="1" customFormat="1" spans="1:15">
      <c r="A19" s="1" t="s">
        <v>50</v>
      </c>
      <c r="B19" s="1" t="s">
        <v>48</v>
      </c>
      <c r="C19" s="1" t="s">
        <v>13</v>
      </c>
      <c r="D19" s="1">
        <v>24.0834064483643</v>
      </c>
      <c r="F19" s="1" t="s">
        <v>51</v>
      </c>
      <c r="G19" s="1" t="s">
        <v>48</v>
      </c>
      <c r="H19" s="1" t="s">
        <v>15</v>
      </c>
      <c r="I19" s="1">
        <v>8.65806293487549</v>
      </c>
      <c r="O19"/>
    </row>
    <row r="20" s="1" customFormat="1" spans="1:15">
      <c r="A20" s="1" t="s">
        <v>52</v>
      </c>
      <c r="B20" s="1" t="s">
        <v>48</v>
      </c>
      <c r="C20" s="1" t="s">
        <v>13</v>
      </c>
      <c r="D20" s="1">
        <v>23.199446105957</v>
      </c>
      <c r="E20" s="1">
        <f>AVERAGE(D20:D21)</f>
        <v>23.1721698760986</v>
      </c>
      <c r="F20" s="1" t="s">
        <v>53</v>
      </c>
      <c r="G20" s="1" t="s">
        <v>48</v>
      </c>
      <c r="H20" s="1" t="s">
        <v>15</v>
      </c>
      <c r="I20" s="1">
        <v>9.02689075469971</v>
      </c>
      <c r="J20" s="1">
        <f>AVERAGE(I20:I21)</f>
        <v>9.0098729133606</v>
      </c>
      <c r="K20" s="1">
        <f t="shared" si="1"/>
        <v>14.1452791213989</v>
      </c>
      <c r="M20" s="1">
        <f>K20-14.87008</f>
        <v>-0.724800878601089</v>
      </c>
      <c r="N20" s="1">
        <f t="shared" si="2"/>
        <v>0.724800878601089</v>
      </c>
      <c r="O20"/>
    </row>
    <row r="21" s="1" customFormat="1" spans="1:15">
      <c r="A21" s="1" t="s">
        <v>54</v>
      </c>
      <c r="B21" s="1" t="s">
        <v>48</v>
      </c>
      <c r="C21" s="1" t="s">
        <v>13</v>
      </c>
      <c r="D21" s="1">
        <v>23.1448936462402</v>
      </c>
      <c r="F21" s="1" t="s">
        <v>55</v>
      </c>
      <c r="G21" s="1" t="s">
        <v>48</v>
      </c>
      <c r="H21" s="1" t="s">
        <v>15</v>
      </c>
      <c r="I21" s="1">
        <v>8.99285507202148</v>
      </c>
      <c r="O21"/>
    </row>
    <row r="22" s="1" customFormat="1" spans="1:15">
      <c r="A22" s="1" t="s">
        <v>56</v>
      </c>
      <c r="B22" s="1" t="s">
        <v>48</v>
      </c>
      <c r="C22" s="1" t="s">
        <v>13</v>
      </c>
      <c r="D22" s="1">
        <v>22.7746562957764</v>
      </c>
      <c r="E22" s="1">
        <f>AVERAGE(D22:D23)</f>
        <v>23.0738430023193</v>
      </c>
      <c r="F22" s="1" t="s">
        <v>57</v>
      </c>
      <c r="G22" s="1" t="s">
        <v>48</v>
      </c>
      <c r="H22" s="1" t="s">
        <v>15</v>
      </c>
      <c r="I22" s="1">
        <v>8.8528938293457</v>
      </c>
      <c r="J22" s="1">
        <f>AVERAGE(I22:I23)</f>
        <v>8.92264699935913</v>
      </c>
      <c r="K22" s="1">
        <f t="shared" si="1"/>
        <v>14.2209491729736</v>
      </c>
      <c r="M22" s="1">
        <f>K22-14.87008</f>
        <v>-0.649130827026367</v>
      </c>
      <c r="N22" s="1">
        <f t="shared" si="2"/>
        <v>0.649130827026367</v>
      </c>
      <c r="O22"/>
    </row>
    <row r="23" s="1" customFormat="1" spans="1:15">
      <c r="A23" s="1" t="s">
        <v>58</v>
      </c>
      <c r="B23" s="1" t="s">
        <v>48</v>
      </c>
      <c r="C23" s="1" t="s">
        <v>13</v>
      </c>
      <c r="D23" s="1">
        <v>23.3730297088623</v>
      </c>
      <c r="F23" s="1" t="s">
        <v>59</v>
      </c>
      <c r="G23" s="1" t="s">
        <v>48</v>
      </c>
      <c r="H23" s="1" t="s">
        <v>15</v>
      </c>
      <c r="I23" s="1">
        <v>8.99240016937256</v>
      </c>
      <c r="O23"/>
    </row>
    <row r="24" s="1" customFormat="1" spans="1:15">
      <c r="A24" s="1" t="s">
        <v>60</v>
      </c>
      <c r="B24" s="1" t="s">
        <v>48</v>
      </c>
      <c r="C24" s="1" t="s">
        <v>13</v>
      </c>
      <c r="D24" s="1">
        <v>23.3287143707275</v>
      </c>
      <c r="E24" s="1">
        <f>AVERAGE(D24:D25)</f>
        <v>23.4486131668091</v>
      </c>
      <c r="F24" s="1" t="s">
        <v>61</v>
      </c>
      <c r="G24" s="1" t="s">
        <v>48</v>
      </c>
      <c r="H24" s="1" t="s">
        <v>15</v>
      </c>
      <c r="I24" s="1">
        <v>9.12826251983643</v>
      </c>
      <c r="J24" s="1">
        <f>AVERAGE(I24:I25)</f>
        <v>9.25240564346313</v>
      </c>
      <c r="K24" s="1">
        <f t="shared" si="1"/>
        <v>14.3203506469727</v>
      </c>
      <c r="M24" s="1">
        <f>K24-14.87008</f>
        <v>-0.549729353027343</v>
      </c>
      <c r="N24" s="1">
        <f t="shared" si="2"/>
        <v>0.549729353027343</v>
      </c>
      <c r="O24"/>
    </row>
    <row r="25" s="1" customFormat="1" spans="1:15">
      <c r="A25" s="1" t="s">
        <v>62</v>
      </c>
      <c r="B25" s="1" t="s">
        <v>48</v>
      </c>
      <c r="C25" s="1" t="s">
        <v>13</v>
      </c>
      <c r="D25" s="1">
        <v>23.5685119628906</v>
      </c>
      <c r="F25" s="1" t="s">
        <v>63</v>
      </c>
      <c r="G25" s="1" t="s">
        <v>48</v>
      </c>
      <c r="H25" s="1" t="s">
        <v>15</v>
      </c>
      <c r="I25" s="1">
        <v>9.37654876708984</v>
      </c>
      <c r="O25"/>
    </row>
    <row r="26" s="3" customFormat="1" spans="15:15">
      <c r="O26"/>
    </row>
    <row r="27" spans="1:1">
      <c r="A27" s="4"/>
    </row>
    <row r="28" spans="1:1">
      <c r="A28" s="4"/>
    </row>
    <row r="31" spans="9:9">
      <c r="I31" s="5"/>
    </row>
  </sheetData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珊珊</cp:lastModifiedBy>
  <dcterms:created xsi:type="dcterms:W3CDTF">2006-09-16T00:00:00Z</dcterms:created>
  <dcterms:modified xsi:type="dcterms:W3CDTF">2018-04-28T03:15:39Z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