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<sst xmlns="http://schemas.openxmlformats.org/spreadsheetml/2006/main" count="21">
  <si>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BPE 3'UTR-WT+NC</t>
  </si>
  <si>
    <t>BPE 3'UTR-WT+mir200</t>
  </si>
  <si>
    <t>H3706+mir</t>
  </si>
  <si>
    <t>H4230+NC</t>
  </si>
  <si>
    <t>H4230+mir200</t>
  </si>
  <si>
    <t>H4231+NC</t>
  </si>
  <si>
    <t>H4231+mir200</t>
  </si>
  <si>
    <t>Luc</t>
  </si>
  <si>
    <t>H3706+NC</t>
  </si>
  <si>
    <t>R-Luc</t>
  </si>
  <si>
    <t>Luc/R-Luc</t>
  </si>
  <si>
    <t>mean</t>
  </si>
  <si>
    <t>s.d.</t>
  </si>
  <si>
    <t>C.V.</t>
  </si>
  <si>
    <t>t-test</t>
  </si>
  <si>
    <t>Ratio</t>
  </si>
  <si>
    <t>relative value</t>
  </si>
  <si>
    <t>s.e.</t>
  </si>
  <si>
    <t>S.E.</t>
  </si>
  <si>
    <t>WT UTR</t>
  </si>
  <si>
    <t>MT UTR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</si>
</sst>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2" borderId="3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9" borderId="29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4" borderId="32" applyNumberFormat="0" applyAlignment="0" applyProtection="0">
      <alignment vertical="center"/>
    </xf>
    <xf numFmtId="0" fontId="10" fillId="14" borderId="30" applyNumberFormat="0" applyAlignment="0" applyProtection="0">
      <alignment vertical="center"/>
    </xf>
    <xf numFmtId="0" fontId="20" fillId="31" borderId="3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tabSelected="1" workbookViewId="0">
      <selection activeCell="A61" sqref="$A61:$XFD70"/>
    </sheetView>
  </sheetViews>
  <sheetFormatPr defaultColWidth="9" defaultRowHeight="13.5"/>
  <cols>
    <col min="1" max="1" width="32" customWidth="1"/>
    <col min="2" max="2" width="32.375" customWidth="1"/>
    <col min="3" max="3" width="26.25" customWidth="1"/>
    <col min="4" max="4" width="26" customWidth="1"/>
    <col min="5" max="5" width="29.375" customWidth="1"/>
    <col min="6" max="6" width="17.75" customWidth="1"/>
    <col min="7" max="7" width="15" customWidth="1"/>
    <col min="8" max="8" width="22.75" customWidth="1"/>
    <col min="9" max="9" width="13.5" customWidth="1"/>
    <col min="10" max="10" width="17.75" customWidth="1"/>
    <col min="11" max="11" width="14.375" customWidth="1"/>
    <col min="12" max="12" width="28.75" customWidth="1"/>
    <col min="13" max="13" width="25.75" customWidth="1"/>
    <col min="14" max="14" width="28.375" customWidth="1"/>
    <col min="15" max="15" width="24.25" customWidth="1"/>
    <col min="16" max="16" width="29" customWidth="1"/>
    <col min="17" max="17" width="20.875" customWidth="1"/>
    <col min="18" max="18" width="13.125" customWidth="1"/>
  </cols>
  <sheetData>
    <row r="1" spans="1:21">
      <c r="A1" s="1"/>
      <c r="B1" s="2" t="s">
        <v>0</v>
      </c>
      <c r="C1" s="2" t="s">
        <v>1</v>
      </c>
      <c r="D1" s="2" t="s">
        <v>0</v>
      </c>
      <c r="E1" s="3" t="s">
        <v>1</v>
      </c>
      <c r="T1" s="54">
        <f>T13/T25</f>
        <v>23.1082092655743</v>
      </c>
      <c r="U1" s="55" t="s">
        <v>2</v>
      </c>
    </row>
    <row r="2" ht="14.25" spans="1:21">
      <c r="A2" s="4"/>
      <c r="B2" s="5" t="s">
        <v>3</v>
      </c>
      <c r="C2" s="5" t="s">
        <v>4</v>
      </c>
      <c r="D2" s="5" t="s">
        <v>5</v>
      </c>
      <c r="E2" s="6" t="s">
        <v>6</v>
      </c>
      <c r="T2" s="54">
        <f>T14/T26</f>
        <v>40.1960665290761</v>
      </c>
      <c r="U2" s="55"/>
    </row>
    <row r="3" spans="1:22">
      <c r="A3" s="7" t="s">
        <v>7</v>
      </c>
      <c r="B3" s="8">
        <v>16236000</v>
      </c>
      <c r="C3" s="9">
        <v>11779000</v>
      </c>
      <c r="D3" s="9">
        <v>9124600</v>
      </c>
      <c r="E3" s="10">
        <v>10762000</v>
      </c>
      <c r="T3" s="54">
        <f>T15/T27</f>
        <v>17.3075022527105</v>
      </c>
      <c r="U3" s="55"/>
      <c r="V3">
        <f>STDEV(T1:T4)</f>
        <v>10.8055080471218</v>
      </c>
    </row>
    <row r="4" spans="1:22">
      <c r="A4" s="11"/>
      <c r="B4" s="12">
        <v>8248100</v>
      </c>
      <c r="C4" s="13">
        <v>9360700</v>
      </c>
      <c r="D4" s="13">
        <v>8579800</v>
      </c>
      <c r="E4" s="14">
        <v>9231800</v>
      </c>
      <c r="T4" s="54">
        <f>T16/T29</f>
        <v>36.3293122356259</v>
      </c>
      <c r="U4" s="55"/>
      <c r="V4">
        <f>AVERAGE(T1:T4)</f>
        <v>29.2352725707467</v>
      </c>
    </row>
    <row r="5" spans="1:21">
      <c r="A5" s="11"/>
      <c r="B5" s="12">
        <v>9884500</v>
      </c>
      <c r="C5" s="13">
        <v>3804000</v>
      </c>
      <c r="D5" s="13">
        <v>8144200</v>
      </c>
      <c r="E5" s="14">
        <v>12826000</v>
      </c>
      <c r="T5" s="54">
        <f>T17/T30</f>
        <v>61.8644952500261</v>
      </c>
      <c r="U5" s="55" t="s">
        <v>8</v>
      </c>
    </row>
    <row r="6" spans="1:21">
      <c r="A6" s="11"/>
      <c r="B6" s="12">
        <v>6972900</v>
      </c>
      <c r="C6" s="13">
        <v>2736100</v>
      </c>
      <c r="D6" s="13">
        <v>12306000</v>
      </c>
      <c r="E6" s="14">
        <v>14754000</v>
      </c>
      <c r="T6" s="54">
        <f>T18/T31</f>
        <v>69.3423365091111</v>
      </c>
      <c r="U6" s="55"/>
    </row>
    <row r="7" spans="1:22">
      <c r="A7" s="11"/>
      <c r="B7" s="12">
        <v>7304700</v>
      </c>
      <c r="C7" s="13">
        <v>3304700</v>
      </c>
      <c r="D7" s="13">
        <v>10248000</v>
      </c>
      <c r="E7" s="14">
        <v>13920000</v>
      </c>
      <c r="T7" s="54">
        <f>T19/T32</f>
        <v>60.7288888888889</v>
      </c>
      <c r="U7" s="55"/>
      <c r="V7">
        <f>STDEV(T5:T7)</f>
        <v>4.67972918749651</v>
      </c>
    </row>
    <row r="8" ht="14.25" spans="1:22">
      <c r="A8" s="15"/>
      <c r="B8" s="16">
        <v>15868000</v>
      </c>
      <c r="C8" s="17">
        <v>8421500</v>
      </c>
      <c r="D8" s="17">
        <v>15036000</v>
      </c>
      <c r="E8" s="18">
        <v>17673000</v>
      </c>
      <c r="T8" s="54"/>
      <c r="U8" s="55"/>
      <c r="V8">
        <f>AVERAGE(T5:T7)</f>
        <v>63.978573549342</v>
      </c>
    </row>
    <row r="9" ht="14.25" spans="1:5">
      <c r="A9" s="19"/>
      <c r="B9" s="20"/>
      <c r="C9" s="20"/>
      <c r="D9" s="20"/>
      <c r="E9" s="21"/>
    </row>
    <row r="10" spans="1:5">
      <c r="A10" s="22" t="s">
        <v>9</v>
      </c>
      <c r="B10" s="8">
        <v>268480</v>
      </c>
      <c r="C10" s="9">
        <v>234400</v>
      </c>
      <c r="D10" s="9">
        <v>274010</v>
      </c>
      <c r="E10" s="10">
        <v>205390</v>
      </c>
    </row>
    <row r="11" spans="1:5">
      <c r="A11" s="22"/>
      <c r="B11" s="12">
        <v>114970</v>
      </c>
      <c r="C11" s="13">
        <v>162270</v>
      </c>
      <c r="D11" s="13">
        <v>258290</v>
      </c>
      <c r="E11" s="14">
        <v>216510</v>
      </c>
    </row>
    <row r="12" spans="1:5">
      <c r="A12" s="22"/>
      <c r="B12" s="12">
        <v>171200</v>
      </c>
      <c r="C12" s="13">
        <v>73992</v>
      </c>
      <c r="D12" s="13">
        <v>216270</v>
      </c>
      <c r="E12" s="14">
        <v>286430</v>
      </c>
    </row>
    <row r="13" spans="1:21">
      <c r="A13" s="22"/>
      <c r="B13" s="12">
        <v>127050</v>
      </c>
      <c r="C13" s="13">
        <v>56601</v>
      </c>
      <c r="D13" s="13">
        <v>322150</v>
      </c>
      <c r="E13" s="14">
        <v>287860</v>
      </c>
      <c r="T13" s="56">
        <v>5556600</v>
      </c>
      <c r="U13" s="55" t="s">
        <v>2</v>
      </c>
    </row>
    <row r="14" spans="1:21">
      <c r="A14" s="22"/>
      <c r="B14" s="12">
        <v>105510</v>
      </c>
      <c r="C14" s="13">
        <v>74543</v>
      </c>
      <c r="D14" s="13">
        <v>263240</v>
      </c>
      <c r="E14" s="14">
        <v>259450</v>
      </c>
      <c r="T14" s="56">
        <v>6621900</v>
      </c>
      <c r="U14" s="55"/>
    </row>
    <row r="15" ht="14.25" spans="1:21">
      <c r="A15" s="23"/>
      <c r="B15" s="16">
        <v>252350</v>
      </c>
      <c r="C15" s="17">
        <v>126080</v>
      </c>
      <c r="D15" s="17">
        <v>394280</v>
      </c>
      <c r="E15" s="18">
        <v>419880</v>
      </c>
      <c r="T15" s="56">
        <v>5954300</v>
      </c>
      <c r="U15" s="55"/>
    </row>
    <row r="16" ht="14.25" spans="1:21">
      <c r="A16" s="19"/>
      <c r="B16" s="20"/>
      <c r="C16" s="20"/>
      <c r="D16" s="20"/>
      <c r="E16" s="21"/>
      <c r="T16" s="56">
        <v>6956700</v>
      </c>
      <c r="U16" s="55"/>
    </row>
    <row r="17" spans="1:21">
      <c r="A17" s="7" t="s">
        <v>10</v>
      </c>
      <c r="B17" s="24">
        <f>B3/B10</f>
        <v>60.4737783075089</v>
      </c>
      <c r="C17" s="24">
        <f t="shared" ref="C17:E17" si="0">C3/C10</f>
        <v>50.2517064846416</v>
      </c>
      <c r="D17" s="24">
        <f t="shared" si="0"/>
        <v>33.3002445166235</v>
      </c>
      <c r="E17" s="24">
        <f t="shared" si="0"/>
        <v>52.3978772092117</v>
      </c>
      <c r="T17" s="56">
        <v>11852000</v>
      </c>
      <c r="U17" s="55" t="s">
        <v>8</v>
      </c>
    </row>
    <row r="18" spans="1:21">
      <c r="A18" s="11"/>
      <c r="B18" s="24">
        <f t="shared" ref="B18:E18" si="1">B4/B11</f>
        <v>71.7413238236062</v>
      </c>
      <c r="C18" s="24">
        <f t="shared" si="1"/>
        <v>57.685955506255</v>
      </c>
      <c r="D18" s="24">
        <f t="shared" si="1"/>
        <v>33.2177010337218</v>
      </c>
      <c r="E18" s="24">
        <f t="shared" si="1"/>
        <v>42.6391390697889</v>
      </c>
      <c r="T18" s="56">
        <v>7496600</v>
      </c>
      <c r="U18" s="55"/>
    </row>
    <row r="19" spans="1:21">
      <c r="A19" s="11"/>
      <c r="B19" s="24">
        <f t="shared" ref="B19:E19" si="2">B5/B12</f>
        <v>57.7365654205607</v>
      </c>
      <c r="C19" s="24">
        <f t="shared" si="2"/>
        <v>51.4109633473889</v>
      </c>
      <c r="D19" s="24">
        <f t="shared" si="2"/>
        <v>37.6575576825265</v>
      </c>
      <c r="E19" s="24">
        <f t="shared" si="2"/>
        <v>44.7788290332717</v>
      </c>
      <c r="H19" s="25"/>
      <c r="I19" s="25"/>
      <c r="J19" s="25"/>
      <c r="K19" s="25"/>
      <c r="T19" s="56">
        <v>10248000</v>
      </c>
      <c r="U19" s="55"/>
    </row>
    <row r="20" spans="1:21">
      <c r="A20" s="11"/>
      <c r="B20" s="24">
        <f t="shared" ref="B20:E20" si="3">B6/B13</f>
        <v>54.8831168831169</v>
      </c>
      <c r="C20" s="24">
        <f t="shared" si="3"/>
        <v>48.340135333298</v>
      </c>
      <c r="D20" s="24">
        <f t="shared" si="3"/>
        <v>38.1995964612758</v>
      </c>
      <c r="E20" s="24">
        <f t="shared" si="3"/>
        <v>51.2540818453415</v>
      </c>
      <c r="T20" s="56">
        <v>9586300</v>
      </c>
      <c r="U20" s="55"/>
    </row>
    <row r="21" spans="1:5">
      <c r="A21" s="11"/>
      <c r="B21" s="24">
        <f t="shared" ref="B21:E21" si="4">B7/B14</f>
        <v>69.2323002558999</v>
      </c>
      <c r="C21" s="24">
        <f t="shared" si="4"/>
        <v>44.3328012019908</v>
      </c>
      <c r="D21" s="24">
        <f t="shared" si="4"/>
        <v>38.9302537608266</v>
      </c>
      <c r="E21" s="24">
        <f t="shared" si="4"/>
        <v>53.6519560608981</v>
      </c>
    </row>
    <row r="22" ht="14.25" spans="1:5">
      <c r="A22" s="15"/>
      <c r="B22" s="24">
        <f t="shared" ref="B22:E22" si="5">B8/B15</f>
        <v>62.8809193580345</v>
      </c>
      <c r="C22" s="24">
        <f t="shared" si="5"/>
        <v>66.7948921319797</v>
      </c>
      <c r="D22" s="24">
        <f t="shared" si="5"/>
        <v>38.1353352947144</v>
      </c>
      <c r="E22" s="24">
        <f t="shared" si="5"/>
        <v>42.0905973135181</v>
      </c>
    </row>
    <row r="23" spans="1:5">
      <c r="A23" s="26" t="s">
        <v>11</v>
      </c>
      <c r="B23" s="27">
        <f t="shared" ref="B23:E23" si="6">AVERAGE(B17:B22)</f>
        <v>62.8246673414545</v>
      </c>
      <c r="C23" s="2">
        <f t="shared" si="6"/>
        <v>53.1360756675923</v>
      </c>
      <c r="D23" s="2">
        <f t="shared" si="6"/>
        <v>36.5734481249481</v>
      </c>
      <c r="E23" s="3">
        <f t="shared" si="6"/>
        <v>47.8020800886717</v>
      </c>
    </row>
    <row r="24" spans="1:5">
      <c r="A24" s="28" t="s">
        <v>12</v>
      </c>
      <c r="B24" s="29">
        <f t="shared" ref="B24:E24" si="7">STDEV(B17:B22)</f>
        <v>6.5582218743498</v>
      </c>
      <c r="C24" s="30">
        <f t="shared" si="7"/>
        <v>7.98822829996464</v>
      </c>
      <c r="D24" s="30">
        <f t="shared" si="7"/>
        <v>2.59956060451711</v>
      </c>
      <c r="E24" s="31">
        <f t="shared" si="7"/>
        <v>5.20914116896369</v>
      </c>
    </row>
    <row r="25" spans="1:21">
      <c r="A25" s="28" t="s">
        <v>13</v>
      </c>
      <c r="B25" s="29">
        <f t="shared" ref="B25:E25" si="8">B24/B23</f>
        <v>0.1043892813424</v>
      </c>
      <c r="C25" s="30">
        <f t="shared" si="8"/>
        <v>0.15033530797301</v>
      </c>
      <c r="D25" s="30">
        <f t="shared" si="8"/>
        <v>0.0710778102090913</v>
      </c>
      <c r="E25" s="31">
        <f t="shared" si="8"/>
        <v>0.108973106594961</v>
      </c>
      <c r="T25" s="56">
        <v>240460</v>
      </c>
      <c r="U25" s="55" t="s">
        <v>2</v>
      </c>
    </row>
    <row r="26" spans="1:21">
      <c r="A26" s="28" t="s">
        <v>14</v>
      </c>
      <c r="B26" s="32"/>
      <c r="C26" s="33">
        <f>TTEST(B17:B22,C17:C22,2,2)</f>
        <v>0.0445429680029459</v>
      </c>
      <c r="D26" s="34">
        <f>TTEST(B17:B22,D17:D22,2,2)</f>
        <v>3.69159072082364e-6</v>
      </c>
      <c r="E26" s="35">
        <f>TTEST(B17:B22,E17:E22,2,2)</f>
        <v>0.00134846014988961</v>
      </c>
      <c r="T26" s="56">
        <v>164740</v>
      </c>
      <c r="U26" s="55"/>
    </row>
    <row r="27" ht="14.25" spans="1:21">
      <c r="A27" s="36" t="s">
        <v>15</v>
      </c>
      <c r="B27" s="37">
        <v>1</v>
      </c>
      <c r="C27" s="38">
        <f>C23/$B$23</f>
        <v>0.84578363748105</v>
      </c>
      <c r="D27" s="38">
        <f t="shared" ref="D27:E27" si="9">D23/$B$23</f>
        <v>0.582151082888668</v>
      </c>
      <c r="E27" s="39">
        <f t="shared" si="9"/>
        <v>0.760880751327587</v>
      </c>
      <c r="T27" s="56">
        <v>344030</v>
      </c>
      <c r="U27" s="55"/>
    </row>
    <row r="28" ht="14.25" spans="1:21">
      <c r="A28" s="19"/>
      <c r="B28" s="20"/>
      <c r="C28" s="20"/>
      <c r="D28" s="20"/>
      <c r="E28" s="21"/>
      <c r="T28" s="56"/>
      <c r="U28" s="55"/>
    </row>
    <row r="29" spans="1:21">
      <c r="A29" s="40" t="s">
        <v>16</v>
      </c>
      <c r="B29" s="24" t="s">
        <v>0</v>
      </c>
      <c r="C29" s="41" t="s">
        <v>1</v>
      </c>
      <c r="D29" s="41" t="s">
        <v>0</v>
      </c>
      <c r="E29" s="42" t="s">
        <v>1</v>
      </c>
      <c r="T29" s="56">
        <v>191490</v>
      </c>
      <c r="U29" s="55"/>
    </row>
    <row r="30" spans="1:21">
      <c r="A30" s="22"/>
      <c r="B30" s="29">
        <v>0.962580159459207</v>
      </c>
      <c r="C30" s="30">
        <v>0.799872225530804</v>
      </c>
      <c r="D30" s="30">
        <v>0.910503281037594</v>
      </c>
      <c r="E30" s="31">
        <v>1.43267533950317</v>
      </c>
      <c r="T30" s="56">
        <v>191580</v>
      </c>
      <c r="U30" s="55" t="s">
        <v>8</v>
      </c>
    </row>
    <row r="31" spans="1:21">
      <c r="A31" s="22"/>
      <c r="B31" s="29">
        <v>1.14192922715674</v>
      </c>
      <c r="C31" s="30">
        <v>0.918205506648043</v>
      </c>
      <c r="D31" s="30">
        <v>0.908246357309219</v>
      </c>
      <c r="E31" s="31">
        <v>1.16584957819996</v>
      </c>
      <c r="T31" s="56">
        <v>108110</v>
      </c>
      <c r="U31" s="55"/>
    </row>
    <row r="32" spans="1:21">
      <c r="A32" s="22"/>
      <c r="B32" s="29">
        <v>0.919011080580184</v>
      </c>
      <c r="C32" s="30">
        <v>0.818324481814895</v>
      </c>
      <c r="D32" s="30">
        <v>1.02964198382047</v>
      </c>
      <c r="E32" s="31">
        <v>1.22435349492591</v>
      </c>
      <c r="T32" s="56">
        <v>168750</v>
      </c>
      <c r="U32" s="55"/>
    </row>
    <row r="33" spans="1:21">
      <c r="A33" s="22"/>
      <c r="B33" s="29">
        <v>0.873591842274707</v>
      </c>
      <c r="C33" s="30">
        <v>0.769445145973754</v>
      </c>
      <c r="D33" s="30">
        <v>1.04446253825377</v>
      </c>
      <c r="E33" s="31">
        <v>1.40140141203638</v>
      </c>
      <c r="T33" s="56">
        <v>389440</v>
      </c>
      <c r="U33" s="55"/>
    </row>
    <row r="34" spans="1:5">
      <c r="A34" s="22"/>
      <c r="B34" s="29">
        <v>1.10199230947965</v>
      </c>
      <c r="C34" s="30">
        <v>0.705659147561264</v>
      </c>
      <c r="D34" s="30">
        <v>1.06444034557056</v>
      </c>
      <c r="E34" s="31">
        <v>1.46696466457315</v>
      </c>
    </row>
    <row r="35" ht="14.25" spans="1:5">
      <c r="A35" s="23"/>
      <c r="B35" s="43">
        <v>1.00089538104952</v>
      </c>
      <c r="C35" s="44">
        <v>1.06319531735754</v>
      </c>
      <c r="D35" s="44">
        <v>1.0427054940084</v>
      </c>
      <c r="E35" s="45">
        <v>1.15085121779389</v>
      </c>
    </row>
    <row r="36" spans="1:5">
      <c r="A36" s="46" t="s">
        <v>11</v>
      </c>
      <c r="B36" s="27">
        <f>AVERAGE(B30:B35)</f>
        <v>1</v>
      </c>
      <c r="C36" s="2">
        <f t="shared" ref="C36:E36" si="10">AVERAGE(C30:C35)</f>
        <v>0.84578363748105</v>
      </c>
      <c r="D36" s="2">
        <f t="shared" si="10"/>
        <v>1</v>
      </c>
      <c r="E36" s="3">
        <f t="shared" si="10"/>
        <v>1.30701595117208</v>
      </c>
    </row>
    <row r="37" spans="1:5">
      <c r="A37" s="47" t="s">
        <v>12</v>
      </c>
      <c r="B37" s="29">
        <f>STDEV(B30:B35)</f>
        <v>0.1043892813424</v>
      </c>
      <c r="C37" s="30">
        <f t="shared" ref="C37:E37" si="11">STDEV(C30:C35)</f>
        <v>0.127151143619246</v>
      </c>
      <c r="D37" s="30">
        <f t="shared" si="11"/>
        <v>0.0710778102090913</v>
      </c>
      <c r="E37" s="31">
        <f t="shared" si="11"/>
        <v>0.142429588568389</v>
      </c>
    </row>
    <row r="38" spans="1:5">
      <c r="A38" s="47" t="s">
        <v>17</v>
      </c>
      <c r="B38" s="29">
        <v>0.04262</v>
      </c>
      <c r="C38" s="30">
        <v>0.05191</v>
      </c>
      <c r="D38" s="30">
        <v>0.02902</v>
      </c>
      <c r="E38" s="31">
        <v>0.05815</v>
      </c>
    </row>
    <row r="39" spans="1:5">
      <c r="A39" s="47" t="s">
        <v>13</v>
      </c>
      <c r="B39" s="29">
        <f>B37/B36</f>
        <v>0.1043892813424</v>
      </c>
      <c r="C39" s="30">
        <f t="shared" ref="C39:E39" si="12">C37/C36</f>
        <v>0.150335307973009</v>
      </c>
      <c r="D39" s="30">
        <f t="shared" si="12"/>
        <v>0.0710778102090913</v>
      </c>
      <c r="E39" s="31">
        <f t="shared" si="12"/>
        <v>0.108973106594961</v>
      </c>
    </row>
    <row r="40" ht="14.25" spans="1:5">
      <c r="A40" s="48" t="s">
        <v>14</v>
      </c>
      <c r="B40" s="49"/>
      <c r="C40" s="50">
        <f>TTEST(B30:B35,C30:C35,2,2)</f>
        <v>0.0445429680029459</v>
      </c>
      <c r="D40" s="51">
        <f>TTEST(B30:B35,D30:D35,2,2)</f>
        <v>1</v>
      </c>
      <c r="E40" s="52">
        <f>TTEST(B30:B35,E30:E35,2,2)</f>
        <v>0.00166649108678462</v>
      </c>
    </row>
    <row r="41" spans="1:4">
      <c r="A41" s="53"/>
      <c r="B41" s="53" t="s">
        <v>11</v>
      </c>
      <c r="C41" s="53"/>
      <c r="D41" t="s">
        <v>18</v>
      </c>
    </row>
    <row r="42" spans="1:5">
      <c r="A42" s="53" t="s">
        <v>19</v>
      </c>
      <c r="B42">
        <v>1</v>
      </c>
      <c r="C42">
        <v>0.84578363748105</v>
      </c>
      <c r="D42">
        <v>0.04262</v>
      </c>
      <c r="E42">
        <v>0.05191</v>
      </c>
    </row>
    <row r="43" spans="1:5">
      <c r="A43" s="53" t="s">
        <v>20</v>
      </c>
      <c r="B43">
        <v>1</v>
      </c>
      <c r="C43">
        <v>1.30701595117208</v>
      </c>
      <c r="D43">
        <v>0.02902</v>
      </c>
      <c r="E43">
        <v>0.05815</v>
      </c>
    </row>
    <row r="45" spans="4:4">
      <c r="D45">
        <f>AVERAGE(C30:C35)</f>
        <v>0.84578363748105</v>
      </c>
    </row>
  </sheetData>
  <mergeCells count="16">
    <mergeCell ref="A9:E9"/>
    <mergeCell ref="A16:E16"/>
    <mergeCell ref="H19:I19"/>
    <mergeCell ref="J19:K19"/>
    <mergeCell ref="A28:E28"/>
    <mergeCell ref="A1:A2"/>
    <mergeCell ref="A3:A8"/>
    <mergeCell ref="A10:A15"/>
    <mergeCell ref="A17:A22"/>
    <mergeCell ref="A29:A35"/>
    <mergeCell ref="U1:U4"/>
    <mergeCell ref="U5:U8"/>
    <mergeCell ref="U13:U16"/>
    <mergeCell ref="U17:U20"/>
    <mergeCell ref="U25:U29"/>
    <mergeCell ref="U30:U3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珊珊</cp:lastModifiedBy>
  <dcterms:created xsi:type="dcterms:W3CDTF">2006-09-13T11:21:00Z</dcterms:created>
  <dcterms:modified xsi:type="dcterms:W3CDTF">2018-04-28T03:16:09Z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