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335" windowWidth="19155" windowHeight="6735"/>
  </bookViews>
  <sheets>
    <sheet name="Sheet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X52" i="2" l="1"/>
  <c r="X50" i="2"/>
  <c r="X48" i="2"/>
  <c r="X46" i="2"/>
  <c r="X44" i="2"/>
  <c r="X42" i="2"/>
  <c r="N5" i="2" l="1"/>
  <c r="O5" i="2" s="1"/>
  <c r="M5" i="2"/>
  <c r="N2" i="2"/>
  <c r="O2" i="2" s="1"/>
  <c r="M2" i="2"/>
  <c r="V5" i="2"/>
  <c r="V2" i="2"/>
  <c r="U5" i="2"/>
  <c r="U2" i="2"/>
  <c r="T5" i="2"/>
  <c r="T2" i="2"/>
  <c r="U35" i="2" l="1"/>
  <c r="U32" i="2"/>
  <c r="T35" i="2"/>
  <c r="T32" i="2"/>
  <c r="N29" i="2" l="1"/>
  <c r="N26" i="2"/>
  <c r="N23" i="2"/>
  <c r="N20" i="2"/>
  <c r="N17" i="2"/>
  <c r="N14" i="2"/>
  <c r="N11" i="2"/>
  <c r="N8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I11" i="2" l="1"/>
  <c r="I23" i="2"/>
  <c r="I8" i="2"/>
  <c r="I20" i="2"/>
  <c r="I5" i="2"/>
  <c r="I17" i="2"/>
  <c r="I29" i="2"/>
  <c r="I2" i="2"/>
  <c r="I14" i="2"/>
  <c r="I26" i="2"/>
</calcChain>
</file>

<file path=xl/sharedStrings.xml><?xml version="1.0" encoding="utf-8"?>
<sst xmlns="http://schemas.openxmlformats.org/spreadsheetml/2006/main" count="81" uniqueCount="38">
  <si>
    <t>Day 1</t>
  </si>
  <si>
    <t>Day 3</t>
  </si>
  <si>
    <t>Day 5</t>
  </si>
  <si>
    <t>Day 7</t>
  </si>
  <si>
    <t>Day 14</t>
  </si>
  <si>
    <t>Average</t>
  </si>
  <si>
    <t>STDEV</t>
  </si>
  <si>
    <t>Control</t>
  </si>
  <si>
    <t>Scaffold</t>
  </si>
  <si>
    <t>control D1</t>
  </si>
  <si>
    <t>control D3</t>
  </si>
  <si>
    <t>control D5</t>
  </si>
  <si>
    <t>control D7</t>
  </si>
  <si>
    <t>control D14</t>
  </si>
  <si>
    <t>scaffold D1</t>
  </si>
  <si>
    <t>scaffold D3</t>
  </si>
  <si>
    <t>scaffold D5</t>
  </si>
  <si>
    <t>scaffold D7</t>
  </si>
  <si>
    <t>scaffold D14</t>
  </si>
  <si>
    <t>Day 21</t>
  </si>
  <si>
    <t>scaffold D21</t>
  </si>
  <si>
    <t>Control D1</t>
  </si>
  <si>
    <t>Control D3</t>
  </si>
  <si>
    <t>Control D5</t>
  </si>
  <si>
    <t>Control D7</t>
  </si>
  <si>
    <t>Control D14</t>
  </si>
  <si>
    <t>Control D21</t>
  </si>
  <si>
    <t>Read 1</t>
  </si>
  <si>
    <t>Read 3</t>
  </si>
  <si>
    <t>Read 4</t>
  </si>
  <si>
    <t>Read 5</t>
  </si>
  <si>
    <t>Read 2</t>
  </si>
  <si>
    <t>control 1</t>
  </si>
  <si>
    <t>control 2</t>
  </si>
  <si>
    <t>control 3</t>
  </si>
  <si>
    <t>Final Average</t>
  </si>
  <si>
    <t>Final average</t>
  </si>
  <si>
    <t>Control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</si>
</sst>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errBars>
            <c:errDir val="y"/>
            <c:errBarType val="both"/>
            <c:errValType val="cust"/>
            <c:noEndCap val="0"/>
            <c:plus>
              <c:numRef>
                <c:f>(Sheet2!$U$2,Sheet2!$U$8,Sheet2!$U$14,Sheet2!$U$20,Sheet2!$U$26,Sheet2!$U$32)</c:f>
                <c:numCache>
                  <c:formatCode>General</c:formatCode>
                  <c:ptCount val="6"/>
                  <c:pt idx="0">
                    <c:v>1.5900943368240758E-2</c:v>
                  </c:pt>
                  <c:pt idx="1">
                    <c:v>7.4021268214940053E-2</c:v>
                  </c:pt>
                  <c:pt idx="2">
                    <c:v>4.116947808663507E-2</c:v>
                  </c:pt>
                  <c:pt idx="3">
                    <c:v>0.23925539875483121</c:v>
                  </c:pt>
                  <c:pt idx="4">
                    <c:v>8.800598464498452E-2</c:v>
                  </c:pt>
                  <c:pt idx="5">
                    <c:v>9.7336187172774175E-2</c:v>
                  </c:pt>
                </c:numCache>
              </c:numRef>
            </c:plus>
            <c:minus>
              <c:numRef>
                <c:f>(Sheet2!$U$2,Sheet2!$U$8,Sheet2!$U$14,Sheet2!$U$20,Sheet2!$U$26,Sheet2!$U$32)</c:f>
                <c:numCache>
                  <c:formatCode>General</c:formatCode>
                  <c:ptCount val="6"/>
                  <c:pt idx="0">
                    <c:v>1.5900943368240758E-2</c:v>
                  </c:pt>
                  <c:pt idx="1">
                    <c:v>7.4021268214940053E-2</c:v>
                  </c:pt>
                  <c:pt idx="2">
                    <c:v>4.116947808663507E-2</c:v>
                  </c:pt>
                  <c:pt idx="3">
                    <c:v>0.23925539875483121</c:v>
                  </c:pt>
                  <c:pt idx="4">
                    <c:v>8.800598464498452E-2</c:v>
                  </c:pt>
                  <c:pt idx="5">
                    <c:v>9.7336187172774175E-2</c:v>
                  </c:pt>
                </c:numCache>
              </c:numRef>
            </c:minus>
          </c:errBars>
          <c:cat>
            <c:strRef>
              <c:f>(Sheet2!$U$42,Sheet2!$U$44,Sheet2!$U$46,Sheet2!$U$48,Sheet2!$U$50,Sheet2!$U$52)</c:f>
              <c:strCache>
                <c:ptCount val="6"/>
                <c:pt idx="0">
                  <c:v>Day 1</c:v>
                </c:pt>
                <c:pt idx="1">
                  <c:v>Day 3</c:v>
                </c:pt>
                <c:pt idx="2">
                  <c:v>Day 5</c:v>
                </c:pt>
                <c:pt idx="3">
                  <c:v>Day 7</c:v>
                </c:pt>
                <c:pt idx="4">
                  <c:v>Day 14</c:v>
                </c:pt>
                <c:pt idx="5">
                  <c:v>Day 21</c:v>
                </c:pt>
              </c:strCache>
            </c:strRef>
          </c:cat>
          <c:val>
            <c:numRef>
              <c:f>(Sheet2!$W$42,Sheet2!$W$44,Sheet2!$W$46,Sheet2!$W$48,Sheet2!$W$50,Sheet2!$W$52)</c:f>
              <c:numCache>
                <c:formatCode>0.00</c:formatCode>
                <c:ptCount val="6"/>
                <c:pt idx="0">
                  <c:v>0.24299999999999999</c:v>
                </c:pt>
                <c:pt idx="1">
                  <c:v>0.47955555555555557</c:v>
                </c:pt>
                <c:pt idx="2">
                  <c:v>0.43877777777777777</c:v>
                </c:pt>
                <c:pt idx="3">
                  <c:v>0.49133333333333334</c:v>
                </c:pt>
                <c:pt idx="4">
                  <c:v>0.54553333333333331</c:v>
                </c:pt>
                <c:pt idx="5">
                  <c:v>1.1886666666666665</c:v>
                </c:pt>
              </c:numCache>
            </c:numRef>
          </c:val>
          <c:smooth val="0"/>
        </c:ser>
        <c:ser>
          <c:idx val="1"/>
          <c:order val="1"/>
          <c:tx>
            <c:v>Scaffold</c:v>
          </c:tx>
          <c:spPr>
            <a:ln>
              <a:solidFill>
                <a:schemeClr val="accent2"/>
              </a:solidFill>
            </a:ln>
          </c:spPr>
          <c:marker>
            <c:spPr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(Sheet2!$U$5,Sheet2!$U$11,Sheet2!$U$17,Sheet2!$U$23,Sheet2!$U$29,Sheet2!$U$35)</c:f>
                <c:numCache>
                  <c:formatCode>General</c:formatCode>
                  <c:ptCount val="6"/>
                  <c:pt idx="0">
                    <c:v>2.3745596082923103E-2</c:v>
                  </c:pt>
                  <c:pt idx="1">
                    <c:v>4.0587810613167699E-2</c:v>
                  </c:pt>
                  <c:pt idx="2">
                    <c:v>2.7954990278687385E-3</c:v>
                  </c:pt>
                  <c:pt idx="3">
                    <c:v>0.101578479512149</c:v>
                  </c:pt>
                  <c:pt idx="4">
                    <c:v>4.0343194386827347E-2</c:v>
                  </c:pt>
                  <c:pt idx="5">
                    <c:v>0.35944957921800458</c:v>
                  </c:pt>
                </c:numCache>
              </c:numRef>
            </c:plus>
            <c:minus>
              <c:numRef>
                <c:f>(Sheet2!$U$5,Sheet2!$U$11,Sheet2!$U$17,Sheet2!$U$23,Sheet2!$U$29,Sheet2!$U$35)</c:f>
                <c:numCache>
                  <c:formatCode>General</c:formatCode>
                  <c:ptCount val="6"/>
                  <c:pt idx="0">
                    <c:v>2.3745596082923103E-2</c:v>
                  </c:pt>
                  <c:pt idx="1">
                    <c:v>4.0587810613167699E-2</c:v>
                  </c:pt>
                  <c:pt idx="2">
                    <c:v>2.7954990278687385E-3</c:v>
                  </c:pt>
                  <c:pt idx="3">
                    <c:v>0.101578479512149</c:v>
                  </c:pt>
                  <c:pt idx="4">
                    <c:v>4.0343194386827347E-2</c:v>
                  </c:pt>
                  <c:pt idx="5">
                    <c:v>0.35944957921800458</c:v>
                  </c:pt>
                </c:numCache>
              </c:numRef>
            </c:minus>
          </c:errBars>
          <c:cat>
            <c:strRef>
              <c:f>(Sheet2!$U$42,Sheet2!$U$44,Sheet2!$U$46,Sheet2!$U$48,Sheet2!$U$50,Sheet2!$U$52)</c:f>
              <c:strCache>
                <c:ptCount val="6"/>
                <c:pt idx="0">
                  <c:v>Day 1</c:v>
                </c:pt>
                <c:pt idx="1">
                  <c:v>Day 3</c:v>
                </c:pt>
                <c:pt idx="2">
                  <c:v>Day 5</c:v>
                </c:pt>
                <c:pt idx="3">
                  <c:v>Day 7</c:v>
                </c:pt>
                <c:pt idx="4">
                  <c:v>Day 14</c:v>
                </c:pt>
                <c:pt idx="5">
                  <c:v>Day 21</c:v>
                </c:pt>
              </c:strCache>
            </c:strRef>
          </c:cat>
          <c:val>
            <c:numRef>
              <c:f>(Sheet2!$W$43,Sheet2!$W$45,Sheet2!$W$47,Sheet2!$W$49,Sheet2!$W$51,Sheet2!$W$53)</c:f>
              <c:numCache>
                <c:formatCode>0.00</c:formatCode>
                <c:ptCount val="6"/>
                <c:pt idx="0">
                  <c:v>0.25526666666666664</c:v>
                </c:pt>
                <c:pt idx="1">
                  <c:v>0.37455555555555559</c:v>
                </c:pt>
                <c:pt idx="2">
                  <c:v>0.40711111111111115</c:v>
                </c:pt>
                <c:pt idx="3">
                  <c:v>0.48724999999999996</c:v>
                </c:pt>
                <c:pt idx="4">
                  <c:v>0.64866666666666672</c:v>
                </c:pt>
                <c:pt idx="5">
                  <c:v>1.6859999999999999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428096"/>
        <c:axId val="103430016"/>
      </c:lineChart>
      <c:catAx>
        <c:axId val="10342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Time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430016"/>
        <c:crosses val="autoZero"/>
        <c:auto val="1"/>
        <c:lblAlgn val="ctr"/>
        <c:lblOffset val="100"/>
        <c:noMultiLvlLbl val="0"/>
      </c:catAx>
      <c:valAx>
        <c:axId val="103430016"/>
        <c:scaling>
          <c:orientation val="minMax"/>
          <c:max val="2.200000000000000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/>
                  <a:t>Absorbance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03428096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421822</xdr:colOff>
      <xdr:row>31</xdr:row>
      <xdr:rowOff>13608</xdr:rowOff>
    </xdr:from>
    <xdr:to>
      <xdr:col>40</xdr:col>
      <xdr:colOff>95250</xdr:colOff>
      <xdr:row>59</xdr:row>
      <xdr:rowOff>130970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</xdr:col>
      <xdr:colOff>530678</xdr:colOff>
      <xdr:row>63</xdr:row>
      <xdr:rowOff>149678</xdr:rowOff>
    </xdr:from>
    <xdr:to>
      <xdr:col>36</xdr:col>
      <xdr:colOff>518854</xdr:colOff>
      <xdr:row>80</xdr:row>
      <xdr:rowOff>124048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457964" y="12151178"/>
          <a:ext cx="5499069" cy="32128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topLeftCell="P49" zoomScale="70" zoomScaleNormal="70" workbookViewId="0">
      <selection activeCell="X77" sqref="X77"/>
    </sheetView>
  </sheetViews>
  <sheetFormatPr defaultRowHeight="15" x14ac:dyDescent="0.25"/>
  <cols>
    <col min="11" max="11" width="11.28515625" bestFit="1" customWidth="1"/>
    <col min="22" max="22" width="13.140625" customWidth="1"/>
  </cols>
  <sheetData>
    <row r="1" spans="1:22" x14ac:dyDescent="0.25">
      <c r="C1" t="s">
        <v>27</v>
      </c>
      <c r="D1" t="s">
        <v>31</v>
      </c>
      <c r="E1" t="s">
        <v>28</v>
      </c>
      <c r="F1" t="s">
        <v>29</v>
      </c>
      <c r="G1" t="s">
        <v>30</v>
      </c>
      <c r="H1" t="s">
        <v>5</v>
      </c>
      <c r="I1" t="s">
        <v>35</v>
      </c>
      <c r="L1" t="s">
        <v>5</v>
      </c>
      <c r="M1" t="s">
        <v>35</v>
      </c>
      <c r="N1" t="s">
        <v>6</v>
      </c>
      <c r="O1" t="s">
        <v>6</v>
      </c>
      <c r="S1" t="s">
        <v>5</v>
      </c>
      <c r="T1" t="s">
        <v>36</v>
      </c>
      <c r="U1" t="s">
        <v>6</v>
      </c>
      <c r="V1" t="s">
        <v>6</v>
      </c>
    </row>
    <row r="2" spans="1:22" x14ac:dyDescent="0.25">
      <c r="A2" t="s">
        <v>0</v>
      </c>
      <c r="B2" t="s">
        <v>32</v>
      </c>
      <c r="C2">
        <v>0.42599999999999999</v>
      </c>
      <c r="D2">
        <v>0.433</v>
      </c>
      <c r="E2">
        <v>0.432</v>
      </c>
      <c r="F2">
        <v>0.42899999999999999</v>
      </c>
      <c r="G2">
        <v>0.43099999999999999</v>
      </c>
      <c r="H2">
        <f>AVERAGE(C2:G2)</f>
        <v>0.43019999999999997</v>
      </c>
      <c r="I2">
        <f>AVERAGE(H2:H4)</f>
        <v>0.443</v>
      </c>
      <c r="K2" t="s">
        <v>9</v>
      </c>
      <c r="L2">
        <v>0.23019999999999999</v>
      </c>
      <c r="M2">
        <f>AVERAGE(L2:L4)</f>
        <v>0.24299999999999999</v>
      </c>
      <c r="N2">
        <f>STDEV(L2:L4)</f>
        <v>1.5900943368240758E-2</v>
      </c>
      <c r="O2">
        <f>N2</f>
        <v>1.5900943368240758E-2</v>
      </c>
      <c r="Q2" t="s">
        <v>0</v>
      </c>
      <c r="R2" t="s">
        <v>7</v>
      </c>
      <c r="S2" s="1">
        <v>0.23019999999999999</v>
      </c>
      <c r="T2" s="1">
        <f>AVERAGE(S2:S4)</f>
        <v>0.24299999999999999</v>
      </c>
      <c r="U2" s="1">
        <f>STDEV(S2:S4)</f>
        <v>1.5900943368240758E-2</v>
      </c>
      <c r="V2" s="1">
        <f>U2</f>
        <v>1.5900943368240758E-2</v>
      </c>
    </row>
    <row r="3" spans="1:22" x14ac:dyDescent="0.25">
      <c r="B3" t="s">
        <v>33</v>
      </c>
      <c r="C3">
        <v>0.45400000000000001</v>
      </c>
      <c r="D3">
        <v>0.46200000000000002</v>
      </c>
      <c r="E3">
        <v>0.46300000000000002</v>
      </c>
      <c r="F3">
        <v>0.46500000000000002</v>
      </c>
      <c r="G3">
        <v>0.46</v>
      </c>
      <c r="H3">
        <f t="shared" ref="H3:H7" si="0">AVERAGE(C3:G3)</f>
        <v>0.46080000000000004</v>
      </c>
      <c r="L3">
        <v>0.26079999999999998</v>
      </c>
      <c r="S3" s="1">
        <v>0.26079999999999998</v>
      </c>
      <c r="T3" s="1"/>
      <c r="U3" s="1"/>
      <c r="V3" s="1"/>
    </row>
    <row r="4" spans="1:22" x14ac:dyDescent="0.25">
      <c r="B4" t="s">
        <v>34</v>
      </c>
      <c r="C4">
        <v>0.42899999999999999</v>
      </c>
      <c r="D4">
        <v>0.441</v>
      </c>
      <c r="E4">
        <v>0.44</v>
      </c>
      <c r="F4">
        <v>0.441</v>
      </c>
      <c r="G4">
        <v>0.439</v>
      </c>
      <c r="H4">
        <f t="shared" si="0"/>
        <v>0.438</v>
      </c>
      <c r="L4">
        <v>0.23799999999999999</v>
      </c>
      <c r="S4" s="1">
        <v>0.23799999999999999</v>
      </c>
      <c r="T4" s="1"/>
      <c r="U4" s="1"/>
      <c r="V4" s="1"/>
    </row>
    <row r="5" spans="1:22" x14ac:dyDescent="0.25">
      <c r="B5">
        <v>1</v>
      </c>
      <c r="C5">
        <v>0.435</v>
      </c>
      <c r="D5">
        <v>0.42699999999999999</v>
      </c>
      <c r="E5">
        <v>0.42699999999999999</v>
      </c>
      <c r="F5">
        <v>0.42699999999999999</v>
      </c>
      <c r="G5">
        <v>0.433</v>
      </c>
      <c r="H5">
        <f t="shared" si="0"/>
        <v>0.42980000000000002</v>
      </c>
      <c r="I5">
        <f>AVERAGE(H5:H7)</f>
        <v>0.35526666666666662</v>
      </c>
      <c r="K5" t="s">
        <v>0</v>
      </c>
      <c r="L5">
        <v>0.2298</v>
      </c>
      <c r="M5">
        <f>AVERAGE(L5:L7)</f>
        <v>0.25526666666666664</v>
      </c>
      <c r="N5">
        <f>STDEV(L5:L7)</f>
        <v>2.3745596082923103E-2</v>
      </c>
      <c r="O5">
        <f>N5</f>
        <v>2.3745596082923103E-2</v>
      </c>
      <c r="R5" t="s">
        <v>8</v>
      </c>
      <c r="S5" s="1">
        <v>0.2298</v>
      </c>
      <c r="T5" s="1">
        <f>AVERAGE(S5:S7)</f>
        <v>0.25526666666666664</v>
      </c>
      <c r="U5" s="1">
        <f>STDEV(S5:S7)</f>
        <v>2.3745596082923103E-2</v>
      </c>
      <c r="V5" s="1">
        <f>U5</f>
        <v>2.3745596082923103E-2</v>
      </c>
    </row>
    <row r="6" spans="1:22" x14ac:dyDescent="0.25">
      <c r="B6">
        <v>2</v>
      </c>
      <c r="C6">
        <v>0.376</v>
      </c>
      <c r="D6">
        <v>0.375</v>
      </c>
      <c r="E6">
        <v>0.375</v>
      </c>
      <c r="F6">
        <v>0.378</v>
      </c>
      <c r="G6">
        <v>0.38</v>
      </c>
      <c r="H6">
        <f t="shared" si="0"/>
        <v>0.37679999999999997</v>
      </c>
      <c r="L6">
        <v>0.27679999999999999</v>
      </c>
      <c r="S6" s="1">
        <v>0.27679999999999999</v>
      </c>
      <c r="T6" s="1"/>
      <c r="U6" s="1"/>
      <c r="V6" s="1"/>
    </row>
    <row r="7" spans="1:22" x14ac:dyDescent="0.25">
      <c r="B7">
        <v>3</v>
      </c>
      <c r="C7">
        <v>0.26</v>
      </c>
      <c r="D7">
        <v>0.25900000000000001</v>
      </c>
      <c r="E7">
        <v>0.25800000000000001</v>
      </c>
      <c r="F7">
        <v>0.26</v>
      </c>
      <c r="G7">
        <v>0.25900000000000001</v>
      </c>
      <c r="H7">
        <f t="shared" si="0"/>
        <v>0.25919999999999999</v>
      </c>
      <c r="L7">
        <v>0.25919999999999999</v>
      </c>
      <c r="S7" s="1">
        <v>0.25919999999999999</v>
      </c>
      <c r="T7" s="1"/>
      <c r="U7" s="1"/>
      <c r="V7" s="1"/>
    </row>
    <row r="8" spans="1:22" x14ac:dyDescent="0.25">
      <c r="A8" t="s">
        <v>1</v>
      </c>
      <c r="B8" t="s">
        <v>37</v>
      </c>
      <c r="C8">
        <v>0.45</v>
      </c>
      <c r="D8">
        <v>0.45300000000000001</v>
      </c>
      <c r="E8">
        <v>0.45400000000000001</v>
      </c>
      <c r="H8">
        <f t="shared" ref="H8:H19" si="1">AVERAGE(C8:E8)</f>
        <v>0.45233333333333331</v>
      </c>
      <c r="I8">
        <f>AVERAGE(H8:H10)</f>
        <v>0.47955555555555557</v>
      </c>
      <c r="K8" t="s">
        <v>10</v>
      </c>
      <c r="L8">
        <v>0.45233333333333331</v>
      </c>
      <c r="M8">
        <v>0.47955555555555557</v>
      </c>
      <c r="N8">
        <f>_xlfn.STDEV.S(L8:L10)</f>
        <v>7.4021268214940053E-2</v>
      </c>
      <c r="O8">
        <v>7.4021268214940053E-2</v>
      </c>
      <c r="Q8" t="s">
        <v>1</v>
      </c>
      <c r="R8" t="s">
        <v>7</v>
      </c>
      <c r="S8" s="1">
        <v>0.45233333333333331</v>
      </c>
      <c r="T8" s="1">
        <v>0.47955555555555557</v>
      </c>
      <c r="U8" s="1">
        <v>7.4021268214940053E-2</v>
      </c>
      <c r="V8" s="1">
        <v>7.4021268214940053E-2</v>
      </c>
    </row>
    <row r="9" spans="1:22" x14ac:dyDescent="0.25">
      <c r="B9" t="s">
        <v>33</v>
      </c>
      <c r="C9">
        <v>0.41899999999999998</v>
      </c>
      <c r="D9">
        <v>0.42299999999999999</v>
      </c>
      <c r="E9">
        <v>0.42699999999999999</v>
      </c>
      <c r="H9">
        <f t="shared" si="1"/>
        <v>0.42299999999999999</v>
      </c>
      <c r="L9">
        <v>0.42299999999999999</v>
      </c>
      <c r="S9" s="1">
        <v>0.42299999999999999</v>
      </c>
      <c r="T9" s="1"/>
      <c r="U9" s="1"/>
      <c r="V9" s="1"/>
    </row>
    <row r="10" spans="1:22" x14ac:dyDescent="0.25">
      <c r="B10" t="s">
        <v>34</v>
      </c>
      <c r="C10">
        <v>0.56100000000000005</v>
      </c>
      <c r="D10">
        <v>0.56399999999999995</v>
      </c>
      <c r="E10">
        <v>0.56499999999999995</v>
      </c>
      <c r="H10">
        <f t="shared" si="1"/>
        <v>0.56333333333333335</v>
      </c>
      <c r="L10">
        <v>0.56333333333333335</v>
      </c>
      <c r="S10" s="1">
        <v>0.56333333333333335</v>
      </c>
      <c r="T10" s="1"/>
      <c r="U10" s="1"/>
      <c r="V10" s="1"/>
    </row>
    <row r="11" spans="1:22" x14ac:dyDescent="0.25">
      <c r="B11">
        <v>1</v>
      </c>
      <c r="C11">
        <v>0.32400000000000001</v>
      </c>
      <c r="D11">
        <v>0.33100000000000002</v>
      </c>
      <c r="E11">
        <v>0.33400000000000002</v>
      </c>
      <c r="H11">
        <f t="shared" si="1"/>
        <v>0.32966666666666672</v>
      </c>
      <c r="I11">
        <f>AVERAGE(H11:H13)</f>
        <v>0.37455555555555559</v>
      </c>
      <c r="K11" t="s">
        <v>1</v>
      </c>
      <c r="L11">
        <v>0.32966666666666672</v>
      </c>
      <c r="M11">
        <v>0.37455555555555559</v>
      </c>
      <c r="N11">
        <f>_xlfn.STDEV.S(L11:L13)</f>
        <v>4.0587810613167699E-2</v>
      </c>
      <c r="O11">
        <v>4.0587810613167699E-2</v>
      </c>
      <c r="R11" t="s">
        <v>8</v>
      </c>
      <c r="S11" s="1">
        <v>0.32966666666666672</v>
      </c>
      <c r="T11" s="1">
        <v>0.37455555555555559</v>
      </c>
      <c r="U11" s="1">
        <v>4.0587810613167699E-2</v>
      </c>
      <c r="V11" s="1">
        <v>4.0587810613167699E-2</v>
      </c>
    </row>
    <row r="12" spans="1:22" x14ac:dyDescent="0.25">
      <c r="B12">
        <v>2</v>
      </c>
      <c r="C12">
        <v>0.39700000000000002</v>
      </c>
      <c r="D12">
        <v>0.41</v>
      </c>
      <c r="E12">
        <v>0.41899999999999998</v>
      </c>
      <c r="H12">
        <f t="shared" si="1"/>
        <v>0.40866666666666668</v>
      </c>
      <c r="L12">
        <v>0.40866666666666668</v>
      </c>
      <c r="S12" s="1">
        <v>0.40866666666666668</v>
      </c>
      <c r="T12" s="1"/>
      <c r="U12" s="1"/>
      <c r="V12" s="1"/>
    </row>
    <row r="13" spans="1:22" x14ac:dyDescent="0.25">
      <c r="B13">
        <v>3</v>
      </c>
      <c r="C13">
        <v>0.375</v>
      </c>
      <c r="D13">
        <v>0.38800000000000001</v>
      </c>
      <c r="E13">
        <v>0.39300000000000002</v>
      </c>
      <c r="H13">
        <f t="shared" si="1"/>
        <v>0.38533333333333336</v>
      </c>
      <c r="L13">
        <v>0.38533333333333336</v>
      </c>
      <c r="S13" s="1">
        <v>0.38533333333333336</v>
      </c>
      <c r="T13" s="1"/>
      <c r="U13" s="1"/>
      <c r="V13" s="1"/>
    </row>
    <row r="14" spans="1:22" x14ac:dyDescent="0.25">
      <c r="A14" t="s">
        <v>2</v>
      </c>
      <c r="B14" t="s">
        <v>32</v>
      </c>
      <c r="C14">
        <v>0.435</v>
      </c>
      <c r="D14">
        <v>0.44</v>
      </c>
      <c r="E14">
        <v>0.443</v>
      </c>
      <c r="H14">
        <f t="shared" si="1"/>
        <v>0.43933333333333335</v>
      </c>
      <c r="I14">
        <f>AVERAGE(H14:H16)</f>
        <v>0.43877777777777777</v>
      </c>
      <c r="K14" t="s">
        <v>11</v>
      </c>
      <c r="L14">
        <v>0.43933333333333335</v>
      </c>
      <c r="M14">
        <v>0.43877777777777777</v>
      </c>
      <c r="N14">
        <f>_xlfn.STDEV.S(L14:L16)</f>
        <v>4.116947808663507E-2</v>
      </c>
      <c r="O14">
        <v>4.116947808663507E-2</v>
      </c>
      <c r="Q14" t="s">
        <v>2</v>
      </c>
      <c r="R14" t="s">
        <v>7</v>
      </c>
      <c r="S14" s="1">
        <v>0.43933333333333335</v>
      </c>
      <c r="T14" s="1">
        <v>0.43877777777777777</v>
      </c>
      <c r="U14" s="1">
        <v>4.116947808663507E-2</v>
      </c>
      <c r="V14" s="1">
        <v>4.116947808663507E-2</v>
      </c>
    </row>
    <row r="15" spans="1:22" x14ac:dyDescent="0.25">
      <c r="B15" t="s">
        <v>33</v>
      </c>
      <c r="C15">
        <v>0.47699999999999998</v>
      </c>
      <c r="D15">
        <v>0.48199999999999998</v>
      </c>
      <c r="E15">
        <v>0.48</v>
      </c>
      <c r="H15">
        <f t="shared" si="1"/>
        <v>0.47966666666666669</v>
      </c>
      <c r="L15">
        <v>0.47966666666666669</v>
      </c>
      <c r="S15" s="1">
        <v>0.47966666666666669</v>
      </c>
      <c r="T15" s="1"/>
      <c r="U15" s="1"/>
      <c r="V15" s="1"/>
    </row>
    <row r="16" spans="1:22" x14ac:dyDescent="0.25">
      <c r="B16" t="s">
        <v>34</v>
      </c>
      <c r="C16">
        <v>0.39500000000000002</v>
      </c>
      <c r="D16">
        <v>0.39900000000000002</v>
      </c>
      <c r="E16">
        <v>0.39800000000000002</v>
      </c>
      <c r="H16">
        <f t="shared" si="1"/>
        <v>0.39733333333333337</v>
      </c>
      <c r="L16">
        <v>0.39733333333333337</v>
      </c>
      <c r="S16" s="1">
        <v>0.39733333333333337</v>
      </c>
      <c r="T16" s="1"/>
      <c r="U16" s="1"/>
      <c r="V16" s="1"/>
    </row>
    <row r="17" spans="1:22" x14ac:dyDescent="0.25">
      <c r="B17">
        <v>1</v>
      </c>
      <c r="C17">
        <v>0.4</v>
      </c>
      <c r="D17">
        <v>0.40600000000000003</v>
      </c>
      <c r="E17">
        <v>0.41</v>
      </c>
      <c r="H17">
        <f t="shared" si="1"/>
        <v>0.40533333333333332</v>
      </c>
      <c r="I17">
        <f>AVERAGE(H17:H19)</f>
        <v>0.40711111111111115</v>
      </c>
      <c r="K17" t="s">
        <v>2</v>
      </c>
      <c r="L17">
        <v>0.40533333333333332</v>
      </c>
      <c r="M17">
        <v>0.40711111111111115</v>
      </c>
      <c r="N17">
        <f>_xlfn.STDEV.S(L17:L19)</f>
        <v>2.7954990278687385E-3</v>
      </c>
      <c r="O17">
        <v>2.7954990278687385E-3</v>
      </c>
      <c r="R17" t="s">
        <v>8</v>
      </c>
      <c r="S17" s="1">
        <v>0.40533333333333332</v>
      </c>
      <c r="T17" s="1">
        <v>0.40711111111111115</v>
      </c>
      <c r="U17" s="1">
        <v>2.7954990278687385E-3</v>
      </c>
      <c r="V17" s="1">
        <v>2.7954990278687385E-3</v>
      </c>
    </row>
    <row r="18" spans="1:22" x14ac:dyDescent="0.25">
      <c r="B18">
        <v>2</v>
      </c>
      <c r="C18">
        <v>0.39900000000000002</v>
      </c>
      <c r="D18">
        <v>0.41499999999999998</v>
      </c>
      <c r="E18">
        <v>0.41699999999999998</v>
      </c>
      <c r="H18">
        <f t="shared" si="1"/>
        <v>0.41033333333333338</v>
      </c>
      <c r="L18">
        <v>0.41033333333333338</v>
      </c>
      <c r="S18" s="1">
        <v>0.41033333333333338</v>
      </c>
      <c r="T18" s="1"/>
      <c r="U18" s="1"/>
      <c r="V18" s="1"/>
    </row>
    <row r="19" spans="1:22" x14ac:dyDescent="0.25">
      <c r="B19">
        <v>3</v>
      </c>
      <c r="C19">
        <v>0.39400000000000002</v>
      </c>
      <c r="D19">
        <v>0.41099999999999998</v>
      </c>
      <c r="E19">
        <v>0.41199999999999998</v>
      </c>
      <c r="H19">
        <f t="shared" si="1"/>
        <v>0.40566666666666662</v>
      </c>
      <c r="L19">
        <v>0.40566666666666662</v>
      </c>
      <c r="S19" s="1">
        <v>0.40566666666666662</v>
      </c>
      <c r="T19" s="1"/>
      <c r="U19" s="1"/>
      <c r="V19" s="1"/>
    </row>
    <row r="20" spans="1:22" x14ac:dyDescent="0.25">
      <c r="A20" t="s">
        <v>3</v>
      </c>
      <c r="B20" t="s">
        <v>32</v>
      </c>
      <c r="C20">
        <v>0.22</v>
      </c>
      <c r="D20">
        <v>0.219</v>
      </c>
      <c r="E20">
        <v>0.22</v>
      </c>
      <c r="F20">
        <v>0.22</v>
      </c>
      <c r="H20">
        <f t="shared" ref="H20:H25" si="2">AVERAGE(C20:F20)</f>
        <v>0.21975</v>
      </c>
      <c r="I20">
        <f>AVERAGE(H20:H22)</f>
        <v>0.49133333333333334</v>
      </c>
      <c r="K20" t="s">
        <v>12</v>
      </c>
      <c r="L20">
        <v>0.21975</v>
      </c>
      <c r="M20">
        <v>0.49133333333333334</v>
      </c>
      <c r="N20">
        <f>_xlfn.STDEV.S(L20:L22)</f>
        <v>0.23925539875483121</v>
      </c>
      <c r="O20">
        <v>0.23925539875483121</v>
      </c>
      <c r="Q20" t="s">
        <v>3</v>
      </c>
      <c r="R20" t="s">
        <v>7</v>
      </c>
      <c r="S20" s="1">
        <v>0.21975</v>
      </c>
      <c r="T20" s="1">
        <v>0.49133333333333334</v>
      </c>
      <c r="U20" s="1">
        <v>0.23925539875483121</v>
      </c>
      <c r="V20" s="1">
        <v>0.23925539875483121</v>
      </c>
    </row>
    <row r="21" spans="1:22" x14ac:dyDescent="0.25">
      <c r="B21" t="s">
        <v>33</v>
      </c>
      <c r="C21">
        <v>0.57999999999999996</v>
      </c>
      <c r="D21">
        <v>0.58799999999999997</v>
      </c>
      <c r="E21">
        <v>0.58499999999999996</v>
      </c>
      <c r="F21">
        <v>0.57999999999999996</v>
      </c>
      <c r="H21">
        <f t="shared" si="2"/>
        <v>0.58324999999999994</v>
      </c>
      <c r="L21">
        <v>0.58324999999999994</v>
      </c>
      <c r="S21" s="1">
        <v>0.58324999999999994</v>
      </c>
      <c r="T21" s="1"/>
      <c r="U21" s="1"/>
      <c r="V21" s="1"/>
    </row>
    <row r="22" spans="1:22" x14ac:dyDescent="0.25">
      <c r="B22" t="s">
        <v>34</v>
      </c>
      <c r="C22">
        <v>0.67600000000000005</v>
      </c>
      <c r="D22">
        <v>0.66600000000000004</v>
      </c>
      <c r="E22">
        <v>0.66600000000000004</v>
      </c>
      <c r="F22">
        <v>0.67600000000000005</v>
      </c>
      <c r="H22">
        <f t="shared" si="2"/>
        <v>0.67100000000000004</v>
      </c>
      <c r="L22">
        <v>0.67100000000000004</v>
      </c>
      <c r="S22" s="1">
        <v>0.67100000000000004</v>
      </c>
      <c r="T22" s="1"/>
      <c r="U22" s="1"/>
      <c r="V22" s="1"/>
    </row>
    <row r="23" spans="1:22" x14ac:dyDescent="0.25">
      <c r="B23">
        <v>1</v>
      </c>
      <c r="C23">
        <v>0.378</v>
      </c>
      <c r="D23">
        <v>0.374</v>
      </c>
      <c r="E23">
        <v>0.35799999999999998</v>
      </c>
      <c r="F23">
        <v>0.378</v>
      </c>
      <c r="H23">
        <f t="shared" si="2"/>
        <v>0.372</v>
      </c>
      <c r="I23">
        <f>AVERAGE(H23:H25)</f>
        <v>0.48724999999999996</v>
      </c>
      <c r="K23" t="s">
        <v>3</v>
      </c>
      <c r="L23">
        <v>0.372</v>
      </c>
      <c r="M23">
        <v>0.48724999999999996</v>
      </c>
      <c r="N23">
        <f>_xlfn.STDEV.S(L23:L25)</f>
        <v>0.101578479512149</v>
      </c>
      <c r="O23">
        <v>0.101578479512149</v>
      </c>
      <c r="R23" t="s">
        <v>8</v>
      </c>
      <c r="S23" s="1">
        <v>0.372</v>
      </c>
      <c r="T23" s="1">
        <v>0.48724999999999996</v>
      </c>
      <c r="U23" s="1">
        <v>0.101578479512149</v>
      </c>
      <c r="V23" s="1">
        <v>0.101578479512149</v>
      </c>
    </row>
    <row r="24" spans="1:22" x14ac:dyDescent="0.25">
      <c r="B24">
        <v>2</v>
      </c>
      <c r="C24">
        <v>0.52400000000000002</v>
      </c>
      <c r="D24">
        <v>0.52700000000000002</v>
      </c>
      <c r="E24">
        <v>0.52900000000000003</v>
      </c>
      <c r="F24">
        <v>0.52400000000000002</v>
      </c>
      <c r="H24">
        <f t="shared" si="2"/>
        <v>0.52600000000000002</v>
      </c>
      <c r="L24">
        <v>0.52600000000000002</v>
      </c>
      <c r="S24" s="1">
        <v>0.52600000000000002</v>
      </c>
      <c r="T24" s="1"/>
      <c r="U24" s="1"/>
      <c r="V24" s="1"/>
    </row>
    <row r="25" spans="1:22" x14ac:dyDescent="0.25">
      <c r="B25">
        <v>3</v>
      </c>
      <c r="C25">
        <v>0.55000000000000004</v>
      </c>
      <c r="D25">
        <v>0.57399999999999995</v>
      </c>
      <c r="E25">
        <v>0.58099999999999996</v>
      </c>
      <c r="F25">
        <v>0.55000000000000004</v>
      </c>
      <c r="H25">
        <f t="shared" si="2"/>
        <v>0.56374999999999997</v>
      </c>
      <c r="L25">
        <v>0.56374999999999997</v>
      </c>
      <c r="S25" s="1">
        <v>0.56374999999999997</v>
      </c>
      <c r="T25" s="1"/>
      <c r="U25" s="1"/>
      <c r="V25" s="1"/>
    </row>
    <row r="26" spans="1:22" x14ac:dyDescent="0.25">
      <c r="A26" t="s">
        <v>4</v>
      </c>
      <c r="B26" t="s">
        <v>32</v>
      </c>
      <c r="C26">
        <v>0.61799999999999999</v>
      </c>
      <c r="D26">
        <v>0.623</v>
      </c>
      <c r="E26">
        <v>0.629</v>
      </c>
      <c r="F26">
        <v>0.63500000000000001</v>
      </c>
      <c r="G26">
        <v>0.64</v>
      </c>
      <c r="H26">
        <f>AVERAGE(C26:G26)</f>
        <v>0.629</v>
      </c>
      <c r="I26">
        <f>AVERAGE(H26:H28)</f>
        <v>0.54553333333333331</v>
      </c>
      <c r="K26" t="s">
        <v>13</v>
      </c>
      <c r="L26">
        <v>0.629</v>
      </c>
      <c r="M26">
        <v>0.54553333333333331</v>
      </c>
      <c r="N26">
        <f>_xlfn.STDEV.S(L26:L28)</f>
        <v>8.800598464498452E-2</v>
      </c>
      <c r="O26">
        <v>8.800598464498452E-2</v>
      </c>
      <c r="Q26" t="s">
        <v>4</v>
      </c>
      <c r="R26" t="s">
        <v>7</v>
      </c>
      <c r="S26" s="1">
        <v>0.629</v>
      </c>
      <c r="T26" s="1">
        <v>0.54553333333333331</v>
      </c>
      <c r="U26" s="1">
        <v>8.800598464498452E-2</v>
      </c>
      <c r="V26" s="1">
        <v>8.800598464498452E-2</v>
      </c>
    </row>
    <row r="27" spans="1:22" x14ac:dyDescent="0.25">
      <c r="B27" t="s">
        <v>33</v>
      </c>
      <c r="C27">
        <v>0.435</v>
      </c>
      <c r="D27">
        <v>0.44600000000000001</v>
      </c>
      <c r="E27">
        <v>0.45600000000000002</v>
      </c>
      <c r="F27">
        <v>0.46400000000000002</v>
      </c>
      <c r="G27">
        <v>0.46700000000000003</v>
      </c>
      <c r="H27">
        <f t="shared" ref="H27:H31" si="3">AVERAGE(C27:G27)</f>
        <v>0.45359999999999995</v>
      </c>
      <c r="L27">
        <v>0.45359999999999995</v>
      </c>
      <c r="S27" s="1">
        <v>0.45359999999999995</v>
      </c>
      <c r="T27" s="1"/>
      <c r="U27" s="1"/>
      <c r="V27" s="1"/>
    </row>
    <row r="28" spans="1:22" x14ac:dyDescent="0.25">
      <c r="B28" t="s">
        <v>34</v>
      </c>
      <c r="C28">
        <v>0.54400000000000004</v>
      </c>
      <c r="D28">
        <v>0.55300000000000005</v>
      </c>
      <c r="E28">
        <v>0.55600000000000005</v>
      </c>
      <c r="F28">
        <v>0.55400000000000005</v>
      </c>
      <c r="G28">
        <v>0.56299999999999994</v>
      </c>
      <c r="H28">
        <f t="shared" si="3"/>
        <v>0.55399999999999994</v>
      </c>
      <c r="L28">
        <v>0.55399999999999994</v>
      </c>
      <c r="S28" s="1">
        <v>0.55399999999999994</v>
      </c>
      <c r="T28" s="1"/>
      <c r="U28" s="1"/>
      <c r="V28" s="1"/>
    </row>
    <row r="29" spans="1:22" x14ac:dyDescent="0.25">
      <c r="B29">
        <v>1</v>
      </c>
      <c r="C29">
        <v>0.61199999999999999</v>
      </c>
      <c r="D29">
        <v>0.63400000000000001</v>
      </c>
      <c r="E29">
        <v>0.63500000000000001</v>
      </c>
      <c r="F29">
        <v>0.63600000000000001</v>
      </c>
      <c r="G29">
        <v>0.63900000000000001</v>
      </c>
      <c r="H29">
        <f t="shared" si="3"/>
        <v>0.63119999999999998</v>
      </c>
      <c r="I29">
        <f>AVERAGE(H29:H31)</f>
        <v>0.64866666666666672</v>
      </c>
      <c r="K29" t="s">
        <v>4</v>
      </c>
      <c r="L29">
        <v>0.63119999999999998</v>
      </c>
      <c r="M29">
        <v>0.64866666666666672</v>
      </c>
      <c r="N29">
        <f>_xlfn.STDEV.S(L29:L31)</f>
        <v>4.0343194386827347E-2</v>
      </c>
      <c r="O29">
        <v>4.0343194386827347E-2</v>
      </c>
      <c r="R29" t="s">
        <v>8</v>
      </c>
      <c r="S29" s="1">
        <v>0.63119999999999998</v>
      </c>
      <c r="T29" s="1">
        <v>0.64866666666666672</v>
      </c>
      <c r="U29" s="1">
        <v>4.0343194386827347E-2</v>
      </c>
      <c r="V29" s="1">
        <v>4.0343194386827347E-2</v>
      </c>
    </row>
    <row r="30" spans="1:22" x14ac:dyDescent="0.25">
      <c r="B30">
        <v>2</v>
      </c>
      <c r="C30">
        <v>0.69799999999999995</v>
      </c>
      <c r="D30">
        <v>0.69499999999999995</v>
      </c>
      <c r="E30">
        <v>0.69199999999999995</v>
      </c>
      <c r="F30">
        <v>0.69299999999999995</v>
      </c>
      <c r="G30">
        <v>0.69599999999999995</v>
      </c>
      <c r="H30">
        <f t="shared" si="3"/>
        <v>0.69480000000000008</v>
      </c>
      <c r="L30">
        <v>0.69480000000000008</v>
      </c>
      <c r="S30" s="1">
        <v>0.69480000000000008</v>
      </c>
      <c r="T30" s="1"/>
      <c r="U30" s="1"/>
      <c r="V30" s="1"/>
    </row>
    <row r="31" spans="1:22" x14ac:dyDescent="0.25">
      <c r="B31">
        <v>3</v>
      </c>
      <c r="C31">
        <v>0.60899999999999999</v>
      </c>
      <c r="D31">
        <v>0.621</v>
      </c>
      <c r="E31">
        <v>0.62</v>
      </c>
      <c r="F31">
        <v>0.624</v>
      </c>
      <c r="G31">
        <v>0.626</v>
      </c>
      <c r="H31">
        <f t="shared" si="3"/>
        <v>0.62</v>
      </c>
      <c r="L31">
        <v>0.62</v>
      </c>
      <c r="S31" s="1">
        <v>0.62</v>
      </c>
      <c r="T31" s="1"/>
      <c r="U31" s="1"/>
      <c r="V31" s="1"/>
    </row>
    <row r="32" spans="1:22" x14ac:dyDescent="0.25">
      <c r="Q32" t="s">
        <v>19</v>
      </c>
      <c r="R32" t="s">
        <v>7</v>
      </c>
      <c r="S32" s="2">
        <v>1.2809999999999999</v>
      </c>
      <c r="T32" s="1">
        <f>AVERAGE(S32:S34)</f>
        <v>1.1886666666666665</v>
      </c>
      <c r="U32" s="1">
        <f>_xlfn.STDEV.S(S32:S34)</f>
        <v>9.7336187172774175E-2</v>
      </c>
      <c r="V32" s="1">
        <v>8.500784277543659E-2</v>
      </c>
    </row>
    <row r="33" spans="18:24" x14ac:dyDescent="0.25">
      <c r="S33" s="2">
        <v>1.198</v>
      </c>
      <c r="T33" s="1"/>
      <c r="U33" s="1"/>
      <c r="V33" s="1"/>
    </row>
    <row r="34" spans="18:24" x14ac:dyDescent="0.25">
      <c r="S34" s="2">
        <v>1.087</v>
      </c>
      <c r="T34" s="1"/>
      <c r="U34" s="1"/>
      <c r="V34" s="1"/>
    </row>
    <row r="35" spans="18:24" x14ac:dyDescent="0.25">
      <c r="R35" t="s">
        <v>8</v>
      </c>
      <c r="S35" s="2">
        <v>1.6140000000000001</v>
      </c>
      <c r="T35" s="1">
        <f>AVERAGE(S35:S37)</f>
        <v>1.6859999999999999</v>
      </c>
      <c r="U35" s="1">
        <f>_xlfn.STDEV.S(S35:S37)</f>
        <v>0.35944957921800458</v>
      </c>
      <c r="V35" s="1">
        <v>0.4948558712729732</v>
      </c>
    </row>
    <row r="36" spans="18:24" x14ac:dyDescent="0.25">
      <c r="S36" s="2">
        <v>1.3680000000000001</v>
      </c>
      <c r="T36" s="1"/>
      <c r="U36" s="1"/>
      <c r="V36" s="1"/>
    </row>
    <row r="37" spans="18:24" x14ac:dyDescent="0.25">
      <c r="S37" s="2">
        <v>2.0760000000000001</v>
      </c>
      <c r="T37" s="1"/>
      <c r="U37" s="1"/>
      <c r="V37" s="1"/>
    </row>
    <row r="38" spans="18:24" x14ac:dyDescent="0.25">
      <c r="S38" s="1"/>
      <c r="T38" s="1"/>
      <c r="U38" s="1"/>
      <c r="V38" s="1"/>
    </row>
    <row r="42" spans="18:24" x14ac:dyDescent="0.25">
      <c r="U42" t="s">
        <v>0</v>
      </c>
      <c r="V42" t="s">
        <v>21</v>
      </c>
      <c r="W42" s="1">
        <v>0.24299999999999999</v>
      </c>
      <c r="X42">
        <f>W43/W42</f>
        <v>1.050480109739369</v>
      </c>
    </row>
    <row r="43" spans="18:24" x14ac:dyDescent="0.25">
      <c r="V43" t="s">
        <v>14</v>
      </c>
      <c r="W43" s="1">
        <v>0.25526666666666664</v>
      </c>
    </row>
    <row r="44" spans="18:24" x14ac:dyDescent="0.25">
      <c r="U44" t="s">
        <v>1</v>
      </c>
      <c r="V44" t="s">
        <v>22</v>
      </c>
      <c r="W44" s="1">
        <v>0.47955555555555557</v>
      </c>
      <c r="X44">
        <f>W45/W44</f>
        <v>0.78104726598702512</v>
      </c>
    </row>
    <row r="45" spans="18:24" x14ac:dyDescent="0.25">
      <c r="V45" t="s">
        <v>15</v>
      </c>
      <c r="W45" s="1">
        <v>0.37455555555555559</v>
      </c>
    </row>
    <row r="46" spans="18:24" x14ac:dyDescent="0.25">
      <c r="U46" t="s">
        <v>2</v>
      </c>
      <c r="V46" t="s">
        <v>23</v>
      </c>
      <c r="W46" s="1">
        <v>0.43877777777777777</v>
      </c>
      <c r="X46">
        <f>W47/W46</f>
        <v>0.92782983033679423</v>
      </c>
    </row>
    <row r="47" spans="18:24" x14ac:dyDescent="0.25">
      <c r="V47" t="s">
        <v>16</v>
      </c>
      <c r="W47" s="1">
        <v>0.40711111111111115</v>
      </c>
    </row>
    <row r="48" spans="18:24" x14ac:dyDescent="0.25">
      <c r="U48" t="s">
        <v>3</v>
      </c>
      <c r="V48" t="s">
        <v>24</v>
      </c>
      <c r="W48" s="1">
        <v>0.49133333333333334</v>
      </c>
      <c r="X48">
        <f>W49/W48</f>
        <v>0.99168928086838526</v>
      </c>
    </row>
    <row r="49" spans="21:24" x14ac:dyDescent="0.25">
      <c r="V49" t="s">
        <v>17</v>
      </c>
      <c r="W49" s="1">
        <v>0.48724999999999996</v>
      </c>
    </row>
    <row r="50" spans="21:24" x14ac:dyDescent="0.25">
      <c r="U50" t="s">
        <v>4</v>
      </c>
      <c r="V50" t="s">
        <v>25</v>
      </c>
      <c r="W50" s="1">
        <v>0.54553333333333331</v>
      </c>
      <c r="X50">
        <f>W51/W50</f>
        <v>1.1890504704875964</v>
      </c>
    </row>
    <row r="51" spans="21:24" x14ac:dyDescent="0.25">
      <c r="V51" t="s">
        <v>18</v>
      </c>
      <c r="W51" s="1">
        <v>0.64866666666666672</v>
      </c>
    </row>
    <row r="52" spans="21:24" x14ac:dyDescent="0.25">
      <c r="U52" t="s">
        <v>19</v>
      </c>
      <c r="V52" t="s">
        <v>26</v>
      </c>
      <c r="W52" s="1">
        <v>1.1886666666666665</v>
      </c>
      <c r="X52">
        <f>W53/W52</f>
        <v>1.4183959618620303</v>
      </c>
    </row>
    <row r="53" spans="21:24" x14ac:dyDescent="0.25">
      <c r="V53" t="s">
        <v>20</v>
      </c>
      <c r="W53" s="1">
        <v>1.6859999999999999</v>
      </c>
    </row>
    <row r="54" spans="21:24" x14ac:dyDescent="0.25">
      <c r="W5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Nayla Majeda Alfarafisa</dc:creator>
  <cp:lastModifiedBy>Owner</cp:lastModifiedBy>
  <dcterms:created xsi:type="dcterms:W3CDTF">2017-06-30T10:10:27Z</dcterms:created>
  <dcterms:modified xsi:type="dcterms:W3CDTF">2018-06-26T02:03:58Z</dcterms:modified>
</cp:coreProperties>
</file>