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4680" activeTab="5"/>
  </bookViews>
  <sheets>
    <sheet name="anthropand others" sheetId="6" r:id="rId1"/>
    <sheet name="balance bipodal" sheetId="2" r:id="rId2"/>
    <sheet name="glass task" sheetId="3" r:id="rId3"/>
    <sheet name="balance unipodal" sheetId="4" r:id="rId4"/>
    <sheet name="Tower block" sheetId="5" r:id="rId5"/>
    <sheet name="Feuil1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2" i="6" l="1"/>
  <c r="AO22" i="6"/>
  <c r="AY43" i="6"/>
  <c r="AW43" i="6"/>
  <c r="AU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Y42" i="6"/>
  <c r="AW42" i="6"/>
  <c r="AU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B42" i="6"/>
  <c r="AY41" i="6"/>
  <c r="AW41" i="6"/>
  <c r="AU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Y40" i="6"/>
  <c r="AW40" i="6"/>
  <c r="AU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B40" i="6"/>
  <c r="AY39" i="6"/>
  <c r="AW39" i="6"/>
  <c r="AU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Y38" i="6"/>
  <c r="AW38" i="6"/>
  <c r="AU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B38" i="6"/>
  <c r="AY21" i="6"/>
  <c r="AW21" i="6"/>
  <c r="AU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Y20" i="6"/>
  <c r="AW20" i="6"/>
  <c r="AU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B20" i="6"/>
  <c r="AY19" i="6"/>
  <c r="AW19" i="6"/>
  <c r="AU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Y18" i="6"/>
  <c r="AW18" i="6"/>
  <c r="AU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B18" i="6"/>
  <c r="AY17" i="6"/>
  <c r="AW17" i="6"/>
  <c r="AU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Y16" i="6"/>
  <c r="AW16" i="6"/>
  <c r="AU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B16" i="6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<sst xmlns="http://schemas.openxmlformats.org/spreadsheetml/2006/main" count="966" uniqueCount="112">
  <si>
    <t>Stroop0</t>
  </si>
  <si>
    <t>Stroop1</t>
  </si>
  <si>
    <t>Stroop2</t>
  </si>
  <si>
    <t>Stroop3</t>
  </si>
  <si>
    <t>Borg</t>
  </si>
  <si>
    <t>Fatigue0</t>
  </si>
  <si>
    <t>Fatigue1</t>
  </si>
  <si>
    <t>Fatigue2</t>
  </si>
  <si>
    <t>Fatigue3</t>
  </si>
  <si>
    <t>Sexe</t>
  </si>
  <si>
    <t>Age</t>
  </si>
  <si>
    <t>nbre indice</t>
  </si>
  <si>
    <t>nbre erreur</t>
  </si>
  <si>
    <t>max</t>
  </si>
  <si>
    <t>Borg0</t>
  </si>
  <si>
    <t>Borg1</t>
  </si>
  <si>
    <t>Borg2</t>
  </si>
  <si>
    <t>Borg3</t>
  </si>
  <si>
    <t>F</t>
  </si>
  <si>
    <t>M</t>
  </si>
  <si>
    <t>N</t>
  </si>
  <si>
    <t>Test0</t>
  </si>
  <si>
    <t>Test1</t>
  </si>
  <si>
    <t>Test2</t>
  </si>
  <si>
    <t>Test3</t>
  </si>
  <si>
    <t>EMG0</t>
  </si>
  <si>
    <t>EMG1</t>
  </si>
  <si>
    <t>EMG2</t>
  </si>
  <si>
    <t>EMG3</t>
  </si>
  <si>
    <t>Surface</t>
  </si>
  <si>
    <t>Trapeze</t>
  </si>
  <si>
    <t>Deltoïde</t>
  </si>
  <si>
    <t>Long Biceps</t>
  </si>
  <si>
    <t>Grand dorsal</t>
  </si>
  <si>
    <t>Soléaire</t>
  </si>
  <si>
    <t>Tibial</t>
  </si>
  <si>
    <t>O</t>
  </si>
  <si>
    <t>plus lente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</si>
  <si>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</si>
  <si>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</si>
  <si>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</si>
  <si>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</si>
  <si>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</si>
  <si>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</si>
  <si>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</si>
  <si>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</si>
  <si>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</si>
  <si>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</si>
  <si>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</si>
  <si>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</si>
  <si>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glasses</t>
  </si>
  <si>
    <t>height</t>
  </si>
  <si>
    <t>bodymass</t>
  </si>
  <si>
    <t>mean</t>
  </si>
  <si>
    <t>SD</t>
  </si>
  <si>
    <t>All</t>
  </si>
  <si>
    <t>Women</t>
  </si>
  <si>
    <t>Men</t>
  </si>
  <si>
    <t>Rep</t>
  </si>
  <si>
    <t>True</t>
  </si>
  <si>
    <t>Time</t>
  </si>
  <si>
    <t>memory0</t>
  </si>
  <si>
    <t>memory1</t>
  </si>
  <si>
    <t>memory2</t>
  </si>
  <si>
    <t>memory3</t>
  </si>
  <si>
    <t>Heart rate0</t>
  </si>
  <si>
    <t>Heart rate1</t>
  </si>
  <si>
    <t>Heart rate2</t>
  </si>
  <si>
    <t>Heart rate3</t>
  </si>
  <si>
    <t>Heart rate task1</t>
  </si>
  <si>
    <t>Heart rate task2</t>
  </si>
  <si>
    <t>Heart rate task3</t>
  </si>
  <si>
    <t xml:space="preserve"> No 0 yes 1</t>
  </si>
  <si>
    <t>Where</t>
  </si>
  <si>
    <t>Head</t>
  </si>
  <si>
    <t>neck</t>
  </si>
  <si>
    <t>eyes</t>
  </si>
  <si>
    <t>MRGlasses</t>
  </si>
  <si>
    <t>Control</t>
  </si>
  <si>
    <t>Length X</t>
  </si>
  <si>
    <t>Length Y</t>
  </si>
  <si>
    <t>speed</t>
  </si>
  <si>
    <t>Balance</t>
  </si>
  <si>
    <t>Electromyography</t>
  </si>
  <si>
    <t xml:space="preserve">Fatigue visuelle </t>
  </si>
  <si>
    <t>legere</t>
  </si>
  <si>
    <t>normal</t>
  </si>
  <si>
    <t xml:space="preserve">no  </t>
  </si>
  <si>
    <t xml:space="preserve">no </t>
  </si>
  <si>
    <t>no</t>
  </si>
  <si>
    <t>medium</t>
  </si>
  <si>
    <t>yes - no</t>
  </si>
  <si>
    <t>yes</t>
  </si>
  <si>
    <t xml:space="preserve">incomfortable </t>
  </si>
  <si>
    <t>comfortable</t>
  </si>
  <si>
    <t>dependent</t>
  </si>
  <si>
    <t>autonomous</t>
  </si>
  <si>
    <t xml:space="preserve"> autonomous</t>
  </si>
  <si>
    <t>head/neck</t>
  </si>
  <si>
    <t>back</t>
  </si>
  <si>
    <t>leg</t>
  </si>
  <si>
    <t xml:space="preserve">medium </t>
  </si>
  <si>
    <t>during</t>
  </si>
  <si>
    <t>after</t>
  </si>
  <si>
    <t>pain feeling</t>
  </si>
  <si>
    <t>dependent or autonomous</t>
  </si>
  <si>
    <t>used in working situation</t>
  </si>
  <si>
    <t>visual fatigue</t>
  </si>
  <si>
    <t xml:space="preserve"> no </t>
  </si>
  <si>
    <t>loss balance</t>
  </si>
  <si>
    <t>loss of time</t>
  </si>
  <si>
    <t>loss of real environemen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</si>
</sst>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Calibri"/>
    </font>
    <font>
      <sz val="12"/>
      <color theme="1"/>
      <name val="Helvetica"/>
      <family val="2"/>
      <scheme val="minor"/>
    </font>
    <font>
      <sz val="12"/>
      <color theme="1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sz val="12"/>
      <color rgb="FF000000"/>
      <name val="Calibri"/>
    </font>
    <font>
      <sz val="8"/>
      <name val="Calibri"/>
    </font>
    <font>
      <sz val="11"/>
      <color theme="1"/>
      <name val="Helvetica"/>
      <family val="2"/>
      <scheme val="minor"/>
    </font>
    <font>
      <sz val="8"/>
      <color theme="1"/>
      <name val="Helvetic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 applyNumberFormat="0" applyFill="0" applyBorder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0" borderId="0" xfId="1" applyFo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2" fillId="0" borderId="0" xfId="1" applyFont="1" applyFill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10" xfId="0" applyFont="1" applyFill="1" applyBorder="1" applyAlignment="1"/>
    <xf numFmtId="0" fontId="0" fillId="0" borderId="0" xfId="0" applyNumberFormat="1" applyFont="1" applyFill="1" applyAlignment="1"/>
    <xf numFmtId="0" fontId="5" fillId="0" borderId="0" xfId="0" applyFont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0" fillId="2" borderId="0" xfId="0" applyNumberFormat="1" applyFont="1" applyFill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0" fillId="2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vertical="center"/>
    </xf>
    <xf numFmtId="0" fontId="0" fillId="3" borderId="0" xfId="0" applyNumberFormat="1" applyFont="1" applyFill="1" applyAlignment="1"/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49" fontId="0" fillId="3" borderId="2" xfId="0" applyNumberFormat="1" applyFont="1" applyFill="1" applyBorder="1" applyAlignment="1"/>
    <xf numFmtId="0" fontId="0" fillId="3" borderId="1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11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3" borderId="7" xfId="0" applyNumberFormat="1" applyFont="1" applyFill="1" applyBorder="1" applyAlignment="1"/>
    <xf numFmtId="0" fontId="0" fillId="3" borderId="8" xfId="0" applyNumberFormat="1" applyFont="1" applyFill="1" applyBorder="1" applyAlignment="1"/>
    <xf numFmtId="0" fontId="0" fillId="3" borderId="10" xfId="0" applyFont="1" applyFill="1" applyBorder="1" applyAlignment="1"/>
    <xf numFmtId="0" fontId="0" fillId="3" borderId="12" xfId="0" applyNumberFormat="1" applyFont="1" applyFill="1" applyBorder="1" applyAlignment="1"/>
    <xf numFmtId="0" fontId="0" fillId="3" borderId="10" xfId="0" applyNumberFormat="1" applyFont="1" applyFill="1" applyBorder="1" applyAlignment="1"/>
    <xf numFmtId="0" fontId="2" fillId="2" borderId="0" xfId="1" applyFont="1" applyFill="1"/>
    <xf numFmtId="0" fontId="2" fillId="3" borderId="0" xfId="1" applyFont="1" applyFill="1"/>
    <xf numFmtId="0" fontId="8" fillId="0" borderId="0" xfId="54" applyFont="1"/>
    <xf numFmtId="0" fontId="8" fillId="4" borderId="17" xfId="54" applyFont="1" applyFill="1" applyBorder="1" applyAlignment="1">
      <alignment horizontal="center"/>
    </xf>
    <xf numFmtId="0" fontId="8" fillId="4" borderId="18" xfId="54" applyFont="1" applyFill="1" applyBorder="1" applyAlignment="1">
      <alignment horizontal="center"/>
    </xf>
    <xf numFmtId="0" fontId="8" fillId="5" borderId="19" xfId="54" applyFont="1" applyFill="1" applyBorder="1" applyAlignment="1">
      <alignment horizontal="center" vertical="center" wrapText="1"/>
    </xf>
    <xf numFmtId="0" fontId="8" fillId="6" borderId="20" xfId="54" applyFont="1" applyFill="1" applyBorder="1" applyAlignment="1">
      <alignment horizontal="center" vertical="center" wrapText="1"/>
    </xf>
    <xf numFmtId="0" fontId="8" fillId="7" borderId="0" xfId="54" applyFont="1" applyFill="1" applyAlignment="1">
      <alignment horizontal="center" vertical="center" wrapText="1"/>
    </xf>
    <xf numFmtId="0" fontId="8" fillId="8" borderId="21" xfId="54" applyFont="1" applyFill="1" applyBorder="1" applyAlignment="1">
      <alignment horizontal="center"/>
    </xf>
    <xf numFmtId="0" fontId="8" fillId="8" borderId="22" xfId="54" applyFont="1" applyFill="1" applyBorder="1" applyAlignment="1">
      <alignment horizontal="center"/>
    </xf>
    <xf numFmtId="0" fontId="8" fillId="9" borderId="23" xfId="54" applyFont="1" applyFill="1" applyBorder="1" applyAlignment="1">
      <alignment horizontal="center" vertical="center" wrapText="1"/>
    </xf>
    <xf numFmtId="0" fontId="8" fillId="10" borderId="24" xfId="54" applyFont="1" applyFill="1" applyBorder="1" applyAlignment="1">
      <alignment horizontal="center" vertical="center" wrapText="1"/>
    </xf>
    <xf numFmtId="0" fontId="8" fillId="11" borderId="23" xfId="54" applyFont="1" applyFill="1" applyBorder="1" applyAlignment="1">
      <alignment horizontal="center" vertical="center" wrapText="1"/>
    </xf>
    <xf numFmtId="0" fontId="8" fillId="4" borderId="23" xfId="54" applyFont="1" applyFill="1" applyBorder="1" applyAlignment="1">
      <alignment horizontal="center"/>
    </xf>
    <xf numFmtId="0" fontId="8" fillId="5" borderId="25" xfId="54" applyFont="1" applyFill="1" applyBorder="1" applyAlignment="1">
      <alignment horizontal="center" vertical="center" wrapText="1"/>
    </xf>
    <xf numFmtId="0" fontId="8" fillId="10" borderId="21" xfId="54" applyFont="1" applyFill="1" applyBorder="1" applyAlignment="1">
      <alignment horizontal="center" vertical="center" wrapText="1"/>
    </xf>
    <xf numFmtId="0" fontId="8" fillId="4" borderId="23" xfId="54" applyFont="1" applyFill="1" applyBorder="1"/>
    <xf numFmtId="0" fontId="8" fillId="5" borderId="26" xfId="54" applyFont="1" applyFill="1" applyBorder="1" applyAlignment="1">
      <alignment horizontal="center" vertical="center" wrapText="1"/>
    </xf>
    <xf numFmtId="0" fontId="8" fillId="8" borderId="23" xfId="54" applyFont="1" applyFill="1" applyBorder="1"/>
    <xf numFmtId="0" fontId="8" fillId="10" borderId="23" xfId="54" applyFont="1" applyFill="1" applyBorder="1" applyAlignment="1">
      <alignment vertical="center" wrapText="1"/>
    </xf>
    <xf numFmtId="0" fontId="7" fillId="0" borderId="0" xfId="54"/>
    <xf numFmtId="0" fontId="7" fillId="0" borderId="0" xfId="54" applyAlignment="1">
      <alignment horizontal="center"/>
    </xf>
    <xf numFmtId="0" fontId="8" fillId="8" borderId="23" xfId="54" applyFont="1" applyFill="1" applyBorder="1" applyAlignment="1">
      <alignment horizontal="center"/>
    </xf>
  </cellXfs>
  <cellStyles count="59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5" builtinId="8" hidden="1"/>
    <cellStyle name="Lien hypertexte" xfId="57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6" builtinId="9" hidden="1"/>
    <cellStyle name="Lien hypertexte visité" xfId="58" builtinId="9" hidden="1"/>
    <cellStyle name="Normal" xfId="0" builtinId="0"/>
    <cellStyle name="Normal 2" xfId="1"/>
    <cellStyle name="Normal 3" xfId="54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workbookViewId="0">
      <selection activeCell="A3" sqref="A3:A14"/>
    </sheetView>
  </sheetViews>
  <sheetFormatPr baseColWidth="10" defaultRowHeight="15" x14ac:dyDescent="0"/>
  <cols>
    <col min="1" max="1" width="10.83203125" style="4"/>
    <col min="2" max="3" width="10.83203125" style="41"/>
    <col min="4" max="6" width="10.83203125" style="40"/>
    <col min="7" max="18" width="10.83203125" style="41"/>
    <col min="19" max="26" width="10.83203125" style="40"/>
    <col min="27" max="40" width="10.83203125" style="41"/>
    <col min="41" max="44" width="10.83203125" style="40"/>
    <col min="45" max="52" width="10.83203125" style="41"/>
    <col min="53" max="16384" width="10.83203125" style="4"/>
  </cols>
  <sheetData>
    <row r="1" spans="1:52">
      <c r="G1" s="41" t="s">
        <v>0</v>
      </c>
      <c r="J1" s="41" t="s">
        <v>1</v>
      </c>
      <c r="M1" s="41" t="s">
        <v>2</v>
      </c>
      <c r="P1" s="41" t="s">
        <v>3</v>
      </c>
      <c r="S1" s="40" t="s">
        <v>61</v>
      </c>
      <c r="U1" s="40" t="s">
        <v>62</v>
      </c>
      <c r="W1" s="40" t="s">
        <v>63</v>
      </c>
      <c r="Y1" s="40" t="s">
        <v>64</v>
      </c>
      <c r="AA1" s="41" t="s">
        <v>65</v>
      </c>
      <c r="AC1" s="41" t="s">
        <v>69</v>
      </c>
      <c r="AE1" s="41" t="s">
        <v>66</v>
      </c>
      <c r="AG1" s="41" t="s">
        <v>70</v>
      </c>
      <c r="AI1" s="41" t="s">
        <v>67</v>
      </c>
      <c r="AK1" s="41" t="s">
        <v>71</v>
      </c>
      <c r="AM1" s="41" t="s">
        <v>68</v>
      </c>
      <c r="AO1" s="40" t="s">
        <v>4</v>
      </c>
      <c r="AS1" s="41" t="s">
        <v>5</v>
      </c>
      <c r="AU1" s="41" t="s">
        <v>6</v>
      </c>
      <c r="AW1" s="41" t="s">
        <v>7</v>
      </c>
      <c r="AY1" s="41" t="s">
        <v>8</v>
      </c>
    </row>
    <row r="2" spans="1:52">
      <c r="B2" s="41" t="s">
        <v>9</v>
      </c>
      <c r="C2" s="41" t="s">
        <v>50</v>
      </c>
      <c r="D2" s="40" t="s">
        <v>10</v>
      </c>
      <c r="E2" s="40" t="s">
        <v>51</v>
      </c>
      <c r="F2" s="40" t="s">
        <v>52</v>
      </c>
      <c r="G2" s="41" t="s">
        <v>58</v>
      </c>
      <c r="H2" s="41" t="s">
        <v>59</v>
      </c>
      <c r="I2" s="41" t="s">
        <v>60</v>
      </c>
      <c r="J2" s="41" t="s">
        <v>58</v>
      </c>
      <c r="K2" s="41" t="s">
        <v>59</v>
      </c>
      <c r="L2" s="41" t="s">
        <v>60</v>
      </c>
      <c r="M2" s="41" t="s">
        <v>58</v>
      </c>
      <c r="N2" s="41" t="s">
        <v>59</v>
      </c>
      <c r="O2" s="41" t="s">
        <v>60</v>
      </c>
      <c r="P2" s="41" t="s">
        <v>58</v>
      </c>
      <c r="Q2" s="41" t="s">
        <v>59</v>
      </c>
      <c r="R2" s="41" t="s">
        <v>60</v>
      </c>
      <c r="S2" s="40" t="s">
        <v>11</v>
      </c>
      <c r="T2" s="40" t="s">
        <v>12</v>
      </c>
      <c r="U2" s="40" t="s">
        <v>11</v>
      </c>
      <c r="V2" s="40" t="s">
        <v>12</v>
      </c>
      <c r="W2" s="40" t="s">
        <v>11</v>
      </c>
      <c r="X2" s="40" t="s">
        <v>12</v>
      </c>
      <c r="Y2" s="40" t="s">
        <v>11</v>
      </c>
      <c r="Z2" s="40" t="s">
        <v>12</v>
      </c>
      <c r="AA2" s="41" t="s">
        <v>53</v>
      </c>
      <c r="AB2" s="41" t="s">
        <v>13</v>
      </c>
      <c r="AC2" s="41" t="s">
        <v>53</v>
      </c>
      <c r="AD2" s="41" t="s">
        <v>13</v>
      </c>
      <c r="AE2" s="41" t="s">
        <v>53</v>
      </c>
      <c r="AF2" s="41" t="s">
        <v>13</v>
      </c>
      <c r="AG2" s="41" t="s">
        <v>53</v>
      </c>
      <c r="AH2" s="41" t="s">
        <v>13</v>
      </c>
      <c r="AI2" s="41" t="s">
        <v>53</v>
      </c>
      <c r="AJ2" s="41" t="s">
        <v>13</v>
      </c>
      <c r="AK2" s="41" t="s">
        <v>53</v>
      </c>
      <c r="AL2" s="41" t="s">
        <v>13</v>
      </c>
      <c r="AM2" s="41" t="s">
        <v>53</v>
      </c>
      <c r="AN2" s="41" t="s">
        <v>13</v>
      </c>
      <c r="AO2" s="40" t="s">
        <v>14</v>
      </c>
      <c r="AP2" s="40" t="s">
        <v>15</v>
      </c>
      <c r="AQ2" s="40" t="s">
        <v>16</v>
      </c>
      <c r="AR2" s="40" t="s">
        <v>17</v>
      </c>
      <c r="AS2" s="41" t="s">
        <v>72</v>
      </c>
      <c r="AT2" s="41" t="s">
        <v>73</v>
      </c>
      <c r="AU2" s="41" t="s">
        <v>72</v>
      </c>
      <c r="AV2" s="41" t="s">
        <v>73</v>
      </c>
      <c r="AW2" s="41" t="s">
        <v>72</v>
      </c>
      <c r="AX2" s="41" t="s">
        <v>73</v>
      </c>
      <c r="AY2" s="41" t="s">
        <v>72</v>
      </c>
      <c r="AZ2" s="41" t="s">
        <v>73</v>
      </c>
    </row>
    <row r="3" spans="1:52">
      <c r="A3" s="4" t="s">
        <v>38</v>
      </c>
      <c r="B3" s="41" t="s">
        <v>18</v>
      </c>
      <c r="C3" s="41" t="s">
        <v>20</v>
      </c>
      <c r="D3" s="40">
        <v>32</v>
      </c>
      <c r="E3" s="40">
        <v>170</v>
      </c>
      <c r="F3" s="40">
        <v>52</v>
      </c>
      <c r="G3" s="41">
        <v>49</v>
      </c>
      <c r="H3" s="41">
        <v>50</v>
      </c>
      <c r="I3" s="41">
        <v>1.2</v>
      </c>
      <c r="J3" s="41">
        <v>50</v>
      </c>
      <c r="K3" s="41">
        <v>51</v>
      </c>
      <c r="L3" s="41">
        <v>1.18</v>
      </c>
      <c r="M3" s="41">
        <v>55</v>
      </c>
      <c r="N3" s="41">
        <v>55</v>
      </c>
      <c r="O3" s="41">
        <v>1.0900000000000001</v>
      </c>
      <c r="P3" s="41">
        <v>55</v>
      </c>
      <c r="Q3" s="41">
        <v>55</v>
      </c>
      <c r="R3" s="41">
        <v>1.0900000000000001</v>
      </c>
      <c r="S3" s="40">
        <v>0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40">
        <v>0</v>
      </c>
      <c r="AA3" s="41">
        <v>80</v>
      </c>
      <c r="AB3" s="41">
        <v>94</v>
      </c>
      <c r="AC3" s="41">
        <v>76</v>
      </c>
      <c r="AD3" s="41">
        <v>96</v>
      </c>
      <c r="AE3" s="41">
        <v>74</v>
      </c>
      <c r="AF3" s="41">
        <v>87</v>
      </c>
      <c r="AG3" s="41">
        <v>70</v>
      </c>
      <c r="AH3" s="41">
        <v>86</v>
      </c>
      <c r="AI3" s="41">
        <v>72</v>
      </c>
      <c r="AJ3" s="41">
        <v>87</v>
      </c>
      <c r="AK3" s="41">
        <v>78</v>
      </c>
      <c r="AL3" s="41">
        <v>91</v>
      </c>
      <c r="AM3" s="41">
        <v>75</v>
      </c>
      <c r="AN3" s="41">
        <v>88</v>
      </c>
      <c r="AO3" s="40">
        <v>1</v>
      </c>
      <c r="AP3" s="40">
        <v>1</v>
      </c>
      <c r="AQ3" s="40">
        <v>2</v>
      </c>
      <c r="AR3" s="40">
        <v>2</v>
      </c>
      <c r="AS3" s="41">
        <v>0</v>
      </c>
      <c r="AU3" s="41">
        <v>1</v>
      </c>
      <c r="AV3" s="41" t="s">
        <v>74</v>
      </c>
      <c r="AW3" s="41">
        <v>1</v>
      </c>
      <c r="AX3" s="41" t="s">
        <v>74</v>
      </c>
      <c r="AY3" s="41">
        <v>1</v>
      </c>
      <c r="AZ3" s="41" t="s">
        <v>74</v>
      </c>
    </row>
    <row r="4" spans="1:52">
      <c r="A4" s="4" t="s">
        <v>39</v>
      </c>
      <c r="B4" s="41" t="s">
        <v>18</v>
      </c>
      <c r="C4" s="41" t="s">
        <v>20</v>
      </c>
      <c r="D4" s="40">
        <v>23</v>
      </c>
      <c r="E4" s="40">
        <v>161</v>
      </c>
      <c r="F4" s="40">
        <v>55</v>
      </c>
      <c r="G4" s="41">
        <v>48</v>
      </c>
      <c r="H4" s="41">
        <v>48</v>
      </c>
      <c r="I4" s="41">
        <v>1.25</v>
      </c>
      <c r="J4" s="41">
        <v>47</v>
      </c>
      <c r="K4" s="41">
        <v>47</v>
      </c>
      <c r="L4" s="41">
        <v>1.28</v>
      </c>
      <c r="M4" s="41">
        <v>46</v>
      </c>
      <c r="N4" s="41">
        <v>47</v>
      </c>
      <c r="O4" s="41">
        <v>1.28</v>
      </c>
      <c r="P4" s="41">
        <v>56</v>
      </c>
      <c r="Q4" s="41">
        <v>56</v>
      </c>
      <c r="R4" s="41">
        <v>1.07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1">
        <v>82</v>
      </c>
      <c r="AB4" s="41">
        <v>93</v>
      </c>
      <c r="AC4" s="41">
        <v>83</v>
      </c>
      <c r="AD4" s="41">
        <v>105</v>
      </c>
      <c r="AE4" s="41">
        <v>82</v>
      </c>
      <c r="AF4" s="41">
        <v>95</v>
      </c>
      <c r="AG4" s="41">
        <v>81</v>
      </c>
      <c r="AH4" s="41">
        <v>153</v>
      </c>
      <c r="AI4" s="41">
        <v>81</v>
      </c>
      <c r="AJ4" s="41">
        <v>119</v>
      </c>
      <c r="AK4" s="41">
        <v>82</v>
      </c>
      <c r="AL4" s="41">
        <v>147</v>
      </c>
      <c r="AM4" s="41">
        <v>83</v>
      </c>
      <c r="AN4" s="41">
        <v>160</v>
      </c>
      <c r="AO4" s="40">
        <v>1</v>
      </c>
      <c r="AP4" s="40">
        <v>5</v>
      </c>
      <c r="AQ4" s="40">
        <v>5</v>
      </c>
      <c r="AR4" s="40">
        <v>5</v>
      </c>
      <c r="AS4" s="41">
        <v>0</v>
      </c>
      <c r="AU4" s="41">
        <v>0</v>
      </c>
      <c r="AW4" s="41">
        <v>1</v>
      </c>
      <c r="AX4" s="41" t="s">
        <v>74</v>
      </c>
      <c r="AY4" s="41">
        <v>1</v>
      </c>
      <c r="AZ4" s="41" t="s">
        <v>74</v>
      </c>
    </row>
    <row r="5" spans="1:52">
      <c r="A5" s="4" t="s">
        <v>40</v>
      </c>
      <c r="B5" s="41" t="s">
        <v>18</v>
      </c>
      <c r="C5" s="41" t="s">
        <v>36</v>
      </c>
      <c r="D5" s="40">
        <v>32</v>
      </c>
      <c r="E5" s="40">
        <v>160</v>
      </c>
      <c r="F5" s="40">
        <v>60</v>
      </c>
      <c r="G5" s="41">
        <v>50</v>
      </c>
      <c r="H5" s="41">
        <v>51</v>
      </c>
      <c r="I5" s="41">
        <v>1.18</v>
      </c>
      <c r="J5" s="41">
        <v>48</v>
      </c>
      <c r="K5" s="41">
        <v>48</v>
      </c>
      <c r="L5" s="41">
        <v>1.25</v>
      </c>
      <c r="M5" s="41">
        <v>41</v>
      </c>
      <c r="N5" s="41">
        <v>42</v>
      </c>
      <c r="O5" s="41">
        <v>1.43</v>
      </c>
      <c r="P5" s="41">
        <v>48</v>
      </c>
      <c r="Q5" s="41">
        <v>49</v>
      </c>
      <c r="R5" s="41">
        <v>1.22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1">
        <v>104</v>
      </c>
      <c r="AB5" s="41">
        <v>118</v>
      </c>
      <c r="AC5" s="41">
        <v>103</v>
      </c>
      <c r="AD5" s="41">
        <v>121</v>
      </c>
      <c r="AE5" s="41">
        <v>99</v>
      </c>
      <c r="AF5" s="41">
        <v>117</v>
      </c>
      <c r="AG5" s="41">
        <v>97</v>
      </c>
      <c r="AH5" s="41">
        <v>116</v>
      </c>
      <c r="AI5" s="41">
        <v>100</v>
      </c>
      <c r="AJ5" s="41">
        <v>118</v>
      </c>
      <c r="AK5" s="41">
        <v>95</v>
      </c>
      <c r="AL5" s="41">
        <v>129</v>
      </c>
      <c r="AM5" s="41">
        <v>95</v>
      </c>
      <c r="AN5" s="41">
        <v>112</v>
      </c>
      <c r="AO5" s="40">
        <v>5</v>
      </c>
      <c r="AP5" s="40">
        <v>6</v>
      </c>
      <c r="AQ5" s="40">
        <v>8</v>
      </c>
      <c r="AR5" s="40">
        <v>5</v>
      </c>
      <c r="AS5" s="41">
        <v>0</v>
      </c>
      <c r="AU5" s="41">
        <v>1</v>
      </c>
      <c r="AV5" s="41" t="s">
        <v>74</v>
      </c>
      <c r="AW5" s="41">
        <v>1</v>
      </c>
      <c r="AX5" s="41" t="s">
        <v>74</v>
      </c>
      <c r="AY5" s="41">
        <v>1</v>
      </c>
      <c r="AZ5" s="41" t="s">
        <v>74</v>
      </c>
    </row>
    <row r="6" spans="1:52">
      <c r="A6" s="4" t="s">
        <v>41</v>
      </c>
      <c r="B6" s="41" t="s">
        <v>18</v>
      </c>
      <c r="C6" s="41" t="s">
        <v>20</v>
      </c>
      <c r="D6" s="40">
        <v>21</v>
      </c>
      <c r="E6" s="40">
        <v>169</v>
      </c>
      <c r="F6" s="40">
        <v>82</v>
      </c>
      <c r="G6" s="41">
        <v>66</v>
      </c>
      <c r="H6" s="41">
        <v>69</v>
      </c>
      <c r="I6" s="41">
        <v>0.87</v>
      </c>
      <c r="J6" s="41">
        <v>72</v>
      </c>
      <c r="K6" s="41">
        <v>73</v>
      </c>
      <c r="L6" s="41">
        <v>0.82</v>
      </c>
      <c r="M6" s="41">
        <v>71</v>
      </c>
      <c r="N6" s="41">
        <v>73</v>
      </c>
      <c r="O6" s="41">
        <v>0.82</v>
      </c>
      <c r="P6" s="41">
        <v>77</v>
      </c>
      <c r="Q6" s="41">
        <v>78</v>
      </c>
      <c r="R6" s="41">
        <v>0.77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79</v>
      </c>
      <c r="AB6" s="41">
        <v>97</v>
      </c>
      <c r="AC6" s="41">
        <v>80</v>
      </c>
      <c r="AD6" s="41">
        <v>115</v>
      </c>
      <c r="AE6" s="41">
        <v>78</v>
      </c>
      <c r="AF6" s="41">
        <v>108</v>
      </c>
      <c r="AG6" s="41">
        <v>82</v>
      </c>
      <c r="AH6" s="41">
        <v>112</v>
      </c>
      <c r="AI6" s="41">
        <v>83</v>
      </c>
      <c r="AJ6" s="41">
        <v>96</v>
      </c>
      <c r="AK6" s="41">
        <v>82</v>
      </c>
      <c r="AL6" s="41">
        <v>117</v>
      </c>
      <c r="AM6" s="41">
        <v>88</v>
      </c>
      <c r="AN6" s="41">
        <v>105</v>
      </c>
      <c r="AO6" s="40">
        <v>1</v>
      </c>
      <c r="AP6" s="40">
        <v>2</v>
      </c>
      <c r="AQ6" s="40">
        <v>2</v>
      </c>
      <c r="AR6" s="40">
        <v>3</v>
      </c>
      <c r="AS6" s="41">
        <v>0</v>
      </c>
      <c r="AU6" s="41">
        <v>0</v>
      </c>
      <c r="AW6" s="41">
        <v>0</v>
      </c>
      <c r="AY6" s="41">
        <v>0</v>
      </c>
    </row>
    <row r="7" spans="1:52">
      <c r="A7" s="4" t="s">
        <v>42</v>
      </c>
      <c r="B7" s="41" t="s">
        <v>18</v>
      </c>
      <c r="C7" s="41" t="s">
        <v>20</v>
      </c>
      <c r="D7" s="40">
        <v>23</v>
      </c>
      <c r="E7" s="40">
        <v>164</v>
      </c>
      <c r="F7" s="40">
        <v>64</v>
      </c>
      <c r="G7" s="41">
        <v>55</v>
      </c>
      <c r="H7" s="41">
        <v>56</v>
      </c>
      <c r="I7" s="41">
        <v>1.07</v>
      </c>
      <c r="J7" s="41">
        <v>49</v>
      </c>
      <c r="K7" s="41">
        <v>51</v>
      </c>
      <c r="L7" s="41">
        <v>1.18</v>
      </c>
      <c r="M7" s="41">
        <v>60</v>
      </c>
      <c r="N7" s="41">
        <v>60</v>
      </c>
      <c r="O7" s="41">
        <v>1</v>
      </c>
      <c r="P7" s="41">
        <v>54</v>
      </c>
      <c r="Q7" s="41">
        <v>56</v>
      </c>
      <c r="R7" s="41">
        <v>1.07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1">
        <v>87</v>
      </c>
      <c r="AB7" s="41">
        <v>104</v>
      </c>
      <c r="AC7" s="41">
        <v>87</v>
      </c>
      <c r="AD7" s="41">
        <v>108</v>
      </c>
      <c r="AE7" s="41">
        <v>87</v>
      </c>
      <c r="AF7" s="41">
        <v>103</v>
      </c>
      <c r="AG7" s="41">
        <v>84</v>
      </c>
      <c r="AH7" s="41">
        <v>109</v>
      </c>
      <c r="AI7" s="41">
        <v>84</v>
      </c>
      <c r="AJ7" s="41">
        <v>102</v>
      </c>
      <c r="AK7" s="41">
        <v>82</v>
      </c>
      <c r="AL7" s="41">
        <v>108</v>
      </c>
      <c r="AM7" s="41">
        <v>83</v>
      </c>
      <c r="AN7" s="41">
        <v>104</v>
      </c>
      <c r="AO7" s="40">
        <v>4</v>
      </c>
      <c r="AP7" s="40">
        <v>4</v>
      </c>
      <c r="AQ7" s="40">
        <v>4</v>
      </c>
      <c r="AR7" s="40">
        <v>4</v>
      </c>
      <c r="AS7" s="41">
        <v>0</v>
      </c>
      <c r="AU7" s="41">
        <v>1</v>
      </c>
      <c r="AV7" s="41" t="s">
        <v>74</v>
      </c>
      <c r="AW7" s="41">
        <v>0</v>
      </c>
      <c r="AY7" s="41">
        <v>0</v>
      </c>
    </row>
    <row r="8" spans="1:52">
      <c r="A8" s="4" t="s">
        <v>43</v>
      </c>
      <c r="B8" s="41" t="s">
        <v>19</v>
      </c>
      <c r="C8" s="41" t="s">
        <v>20</v>
      </c>
      <c r="D8" s="40">
        <v>40</v>
      </c>
      <c r="E8" s="40">
        <v>174</v>
      </c>
      <c r="F8" s="40">
        <v>74</v>
      </c>
      <c r="G8" s="41">
        <v>56</v>
      </c>
      <c r="H8" s="41">
        <v>59</v>
      </c>
      <c r="I8" s="41">
        <v>1.02</v>
      </c>
      <c r="J8" s="41">
        <v>55</v>
      </c>
      <c r="K8" s="41">
        <v>55</v>
      </c>
      <c r="L8" s="41">
        <v>1.0900000000000001</v>
      </c>
      <c r="M8" s="41">
        <v>59</v>
      </c>
      <c r="N8" s="41">
        <v>60</v>
      </c>
      <c r="O8" s="41">
        <v>1</v>
      </c>
      <c r="P8" s="41">
        <v>58</v>
      </c>
      <c r="Q8" s="41">
        <v>59</v>
      </c>
      <c r="R8" s="41">
        <v>1.02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1">
        <v>76</v>
      </c>
      <c r="AB8" s="41">
        <v>98</v>
      </c>
      <c r="AC8" s="41">
        <v>81</v>
      </c>
      <c r="AD8" s="41">
        <v>108</v>
      </c>
      <c r="AE8" s="41">
        <v>80</v>
      </c>
      <c r="AF8" s="41">
        <v>93</v>
      </c>
      <c r="AG8" s="41">
        <v>81</v>
      </c>
      <c r="AH8" s="41">
        <v>105</v>
      </c>
      <c r="AI8" s="41">
        <v>80</v>
      </c>
      <c r="AJ8" s="41">
        <v>98</v>
      </c>
      <c r="AK8" s="41">
        <v>82</v>
      </c>
      <c r="AL8" s="41">
        <v>110</v>
      </c>
      <c r="AM8" s="41">
        <v>73</v>
      </c>
      <c r="AN8" s="41">
        <v>79</v>
      </c>
      <c r="AO8" s="40">
        <v>1</v>
      </c>
      <c r="AP8" s="40">
        <v>1</v>
      </c>
      <c r="AQ8" s="40">
        <v>2</v>
      </c>
      <c r="AR8" s="40">
        <v>2</v>
      </c>
      <c r="AS8" s="41">
        <v>0</v>
      </c>
      <c r="AU8" s="41">
        <v>0</v>
      </c>
      <c r="AW8" s="41">
        <v>0</v>
      </c>
      <c r="AY8" s="41">
        <v>0</v>
      </c>
    </row>
    <row r="9" spans="1:52">
      <c r="A9" s="4" t="s">
        <v>44</v>
      </c>
      <c r="B9" s="41" t="s">
        <v>19</v>
      </c>
      <c r="C9" s="41" t="s">
        <v>36</v>
      </c>
      <c r="D9" s="40">
        <v>30</v>
      </c>
      <c r="E9" s="40">
        <v>180</v>
      </c>
      <c r="F9" s="40">
        <v>30</v>
      </c>
      <c r="G9" s="41">
        <v>66</v>
      </c>
      <c r="H9" s="41">
        <v>66</v>
      </c>
      <c r="I9" s="41">
        <v>0.91</v>
      </c>
      <c r="J9" s="41">
        <v>66</v>
      </c>
      <c r="K9" s="41">
        <v>67</v>
      </c>
      <c r="L9" s="41">
        <v>0.9</v>
      </c>
      <c r="M9" s="41">
        <v>69</v>
      </c>
      <c r="N9" s="41">
        <v>69</v>
      </c>
      <c r="O9" s="41">
        <v>0.87</v>
      </c>
      <c r="P9" s="41">
        <v>55</v>
      </c>
      <c r="Q9" s="41">
        <v>60</v>
      </c>
      <c r="R9" s="41">
        <v>1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1">
        <v>75</v>
      </c>
      <c r="AB9" s="41">
        <v>94</v>
      </c>
      <c r="AC9" s="41">
        <v>77</v>
      </c>
      <c r="AD9" s="41">
        <v>107</v>
      </c>
      <c r="AE9" s="41">
        <v>76</v>
      </c>
      <c r="AF9" s="41">
        <v>87</v>
      </c>
      <c r="AG9" s="41">
        <v>73</v>
      </c>
      <c r="AH9" s="41">
        <v>97</v>
      </c>
      <c r="AI9" s="41">
        <v>74</v>
      </c>
      <c r="AJ9" s="41">
        <v>84</v>
      </c>
      <c r="AK9" s="41">
        <v>69</v>
      </c>
      <c r="AL9" s="41">
        <v>91</v>
      </c>
      <c r="AM9" s="41">
        <v>69</v>
      </c>
      <c r="AN9" s="41">
        <v>77</v>
      </c>
      <c r="AO9" s="40">
        <v>1</v>
      </c>
      <c r="AP9" s="40">
        <v>2</v>
      </c>
      <c r="AQ9" s="40">
        <v>3</v>
      </c>
      <c r="AR9" s="40">
        <v>3</v>
      </c>
      <c r="AS9" s="41">
        <v>0</v>
      </c>
      <c r="AU9" s="41">
        <v>1</v>
      </c>
      <c r="AV9" s="41" t="s">
        <v>76</v>
      </c>
      <c r="AW9" s="41">
        <v>1</v>
      </c>
      <c r="AX9" s="41" t="s">
        <v>76</v>
      </c>
      <c r="AY9" s="41">
        <v>1</v>
      </c>
      <c r="AZ9" s="41" t="s">
        <v>76</v>
      </c>
    </row>
    <row r="10" spans="1:52">
      <c r="A10" s="4" t="s">
        <v>45</v>
      </c>
      <c r="B10" s="41" t="s">
        <v>19</v>
      </c>
      <c r="C10" s="41" t="s">
        <v>20</v>
      </c>
      <c r="D10" s="40">
        <v>27</v>
      </c>
      <c r="E10" s="40">
        <v>175</v>
      </c>
      <c r="F10" s="40">
        <v>79</v>
      </c>
      <c r="G10" s="41">
        <v>56</v>
      </c>
      <c r="H10" s="41">
        <v>57</v>
      </c>
      <c r="I10" s="41">
        <v>1.05</v>
      </c>
      <c r="J10" s="41">
        <v>56</v>
      </c>
      <c r="K10" s="41">
        <v>58</v>
      </c>
      <c r="L10" s="41">
        <v>1.03</v>
      </c>
      <c r="M10" s="41">
        <v>58</v>
      </c>
      <c r="N10" s="41">
        <v>58</v>
      </c>
      <c r="O10" s="41">
        <v>1.03</v>
      </c>
      <c r="P10" s="41">
        <v>63</v>
      </c>
      <c r="Q10" s="41">
        <v>64</v>
      </c>
      <c r="R10" s="41">
        <v>0.94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1">
        <v>82</v>
      </c>
      <c r="AB10" s="41">
        <v>101</v>
      </c>
      <c r="AC10" s="41">
        <v>73</v>
      </c>
      <c r="AD10" s="41">
        <v>106</v>
      </c>
      <c r="AE10" s="41">
        <v>78</v>
      </c>
      <c r="AF10" s="41">
        <v>89</v>
      </c>
      <c r="AG10" s="41">
        <v>69</v>
      </c>
      <c r="AH10" s="41">
        <v>92</v>
      </c>
      <c r="AI10" s="41">
        <v>75</v>
      </c>
      <c r="AJ10" s="41">
        <v>88</v>
      </c>
      <c r="AK10" s="41">
        <v>67</v>
      </c>
      <c r="AL10" s="41">
        <v>93</v>
      </c>
      <c r="AM10" s="41">
        <v>74</v>
      </c>
      <c r="AN10" s="41">
        <v>90</v>
      </c>
      <c r="AO10" s="40">
        <v>1</v>
      </c>
      <c r="AP10" s="40">
        <v>1</v>
      </c>
      <c r="AQ10" s="40">
        <v>1</v>
      </c>
      <c r="AR10" s="40">
        <v>1</v>
      </c>
      <c r="AS10" s="41">
        <v>0</v>
      </c>
      <c r="AU10" s="41">
        <v>0</v>
      </c>
      <c r="AW10" s="41">
        <v>0</v>
      </c>
      <c r="AY10" s="41">
        <v>0</v>
      </c>
    </row>
    <row r="11" spans="1:52">
      <c r="A11" s="4" t="s">
        <v>46</v>
      </c>
      <c r="B11" s="41" t="s">
        <v>19</v>
      </c>
      <c r="C11" s="41" t="s">
        <v>36</v>
      </c>
      <c r="D11" s="40">
        <v>24</v>
      </c>
      <c r="E11" s="40">
        <v>180</v>
      </c>
      <c r="F11" s="40">
        <v>79</v>
      </c>
      <c r="G11" s="41">
        <v>39</v>
      </c>
      <c r="H11" s="41">
        <v>39</v>
      </c>
      <c r="I11" s="41">
        <v>1.54</v>
      </c>
      <c r="J11" s="41">
        <v>55</v>
      </c>
      <c r="K11" s="41">
        <v>55</v>
      </c>
      <c r="L11" s="41">
        <v>1.0900000000000001</v>
      </c>
      <c r="P11" s="41">
        <v>58</v>
      </c>
      <c r="Q11" s="41">
        <v>59</v>
      </c>
      <c r="R11" s="41">
        <v>1.02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1">
        <v>83</v>
      </c>
      <c r="AB11" s="41">
        <v>104</v>
      </c>
      <c r="AC11" s="41">
        <v>84</v>
      </c>
      <c r="AD11" s="41">
        <v>115</v>
      </c>
      <c r="AE11" s="41">
        <v>80</v>
      </c>
      <c r="AF11" s="41">
        <v>94</v>
      </c>
      <c r="AG11" s="41">
        <v>86</v>
      </c>
      <c r="AH11" s="41">
        <v>113</v>
      </c>
      <c r="AI11" s="41">
        <v>80</v>
      </c>
      <c r="AJ11" s="41">
        <v>95</v>
      </c>
      <c r="AK11" s="41">
        <v>77</v>
      </c>
      <c r="AL11" s="41">
        <v>99</v>
      </c>
      <c r="AM11" s="41">
        <v>72</v>
      </c>
      <c r="AN11" s="41">
        <v>88</v>
      </c>
      <c r="AO11" s="40">
        <v>3</v>
      </c>
      <c r="AP11" s="40">
        <v>2</v>
      </c>
      <c r="AQ11" s="40">
        <v>2</v>
      </c>
      <c r="AR11" s="40">
        <v>3</v>
      </c>
      <c r="AS11" s="41">
        <v>0</v>
      </c>
      <c r="AU11" s="41">
        <v>1</v>
      </c>
      <c r="AV11" s="41" t="s">
        <v>74</v>
      </c>
      <c r="AW11" s="41">
        <v>1</v>
      </c>
      <c r="AX11" s="41" t="s">
        <v>74</v>
      </c>
      <c r="AY11" s="41">
        <v>1</v>
      </c>
      <c r="AZ11" s="41" t="s">
        <v>74</v>
      </c>
    </row>
    <row r="12" spans="1:52">
      <c r="A12" s="4" t="s">
        <v>47</v>
      </c>
      <c r="B12" s="41" t="s">
        <v>19</v>
      </c>
      <c r="C12" s="41" t="s">
        <v>20</v>
      </c>
      <c r="D12" s="40">
        <v>25</v>
      </c>
      <c r="E12" s="40">
        <v>180</v>
      </c>
      <c r="F12" s="40">
        <v>62</v>
      </c>
      <c r="G12" s="41">
        <v>67</v>
      </c>
      <c r="H12" s="41">
        <v>67</v>
      </c>
      <c r="I12" s="41">
        <v>0.9</v>
      </c>
      <c r="J12" s="41">
        <v>71</v>
      </c>
      <c r="K12" s="41">
        <v>71</v>
      </c>
      <c r="L12" s="41">
        <v>0.85</v>
      </c>
      <c r="M12" s="41">
        <v>67</v>
      </c>
      <c r="N12" s="41">
        <v>69</v>
      </c>
      <c r="O12" s="41">
        <v>0.87</v>
      </c>
      <c r="P12" s="41">
        <v>66</v>
      </c>
      <c r="Q12" s="41">
        <v>66</v>
      </c>
      <c r="R12" s="41">
        <v>0.91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1">
        <v>92</v>
      </c>
      <c r="AB12" s="41">
        <v>111</v>
      </c>
      <c r="AC12" s="41">
        <v>87</v>
      </c>
      <c r="AD12" s="41">
        <v>111</v>
      </c>
      <c r="AE12" s="41">
        <v>93</v>
      </c>
      <c r="AF12" s="41">
        <v>109</v>
      </c>
      <c r="AG12" s="41">
        <v>83</v>
      </c>
      <c r="AH12" s="41">
        <v>113</v>
      </c>
      <c r="AI12" s="41">
        <v>89</v>
      </c>
      <c r="AJ12" s="41">
        <v>109</v>
      </c>
      <c r="AK12" s="41">
        <v>85</v>
      </c>
      <c r="AL12" s="41">
        <v>116</v>
      </c>
      <c r="AM12" s="41">
        <v>92</v>
      </c>
      <c r="AN12" s="41">
        <v>106</v>
      </c>
      <c r="AO12" s="40">
        <v>2</v>
      </c>
      <c r="AP12" s="40">
        <v>2</v>
      </c>
      <c r="AQ12" s="40">
        <v>2</v>
      </c>
      <c r="AR12" s="40">
        <v>2</v>
      </c>
      <c r="AS12" s="41">
        <v>0</v>
      </c>
      <c r="AU12" s="41">
        <v>0</v>
      </c>
      <c r="AW12" s="41">
        <v>1</v>
      </c>
      <c r="AX12" s="41" t="s">
        <v>74</v>
      </c>
      <c r="AY12" s="41">
        <v>1</v>
      </c>
      <c r="AZ12" s="41" t="s">
        <v>74</v>
      </c>
    </row>
    <row r="13" spans="1:52">
      <c r="A13" s="4" t="s">
        <v>48</v>
      </c>
      <c r="B13" s="41" t="s">
        <v>19</v>
      </c>
      <c r="C13" s="41" t="s">
        <v>20</v>
      </c>
      <c r="D13" s="40">
        <v>22</v>
      </c>
      <c r="E13" s="40">
        <v>179</v>
      </c>
      <c r="F13" s="40">
        <v>93</v>
      </c>
      <c r="G13" s="41">
        <v>48</v>
      </c>
      <c r="H13" s="41">
        <v>48</v>
      </c>
      <c r="I13" s="41">
        <v>1.25</v>
      </c>
      <c r="J13" s="41">
        <v>53</v>
      </c>
      <c r="K13" s="41">
        <v>54</v>
      </c>
      <c r="L13" s="41">
        <v>1.1100000000000001</v>
      </c>
      <c r="M13" s="41">
        <v>57</v>
      </c>
      <c r="N13" s="41">
        <v>57</v>
      </c>
      <c r="O13" s="41">
        <v>1.05</v>
      </c>
      <c r="P13" s="41">
        <v>66</v>
      </c>
      <c r="Q13" s="41">
        <v>0.91</v>
      </c>
      <c r="R13" s="41">
        <v>0.97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1">
        <v>90</v>
      </c>
      <c r="AB13" s="41">
        <v>114</v>
      </c>
      <c r="AC13" s="41">
        <v>77</v>
      </c>
      <c r="AD13" s="41">
        <v>104</v>
      </c>
      <c r="AE13" s="41">
        <v>80</v>
      </c>
      <c r="AF13" s="41">
        <v>95</v>
      </c>
      <c r="AG13" s="41">
        <v>74</v>
      </c>
      <c r="AH13" s="41">
        <v>101</v>
      </c>
      <c r="AI13" s="41">
        <v>76</v>
      </c>
      <c r="AJ13" s="41">
        <v>91</v>
      </c>
      <c r="AK13" s="41">
        <v>73</v>
      </c>
      <c r="AL13" s="41">
        <v>111</v>
      </c>
      <c r="AM13" s="41">
        <v>71</v>
      </c>
      <c r="AN13" s="41">
        <v>93</v>
      </c>
      <c r="AO13" s="40">
        <v>1</v>
      </c>
      <c r="AP13" s="40">
        <v>4</v>
      </c>
      <c r="AQ13" s="40">
        <v>2</v>
      </c>
      <c r="AR13" s="40">
        <v>2</v>
      </c>
      <c r="AS13" s="41">
        <v>0</v>
      </c>
      <c r="AU13" s="41">
        <v>0</v>
      </c>
      <c r="AW13" s="41">
        <v>1</v>
      </c>
      <c r="AX13" s="41" t="s">
        <v>75</v>
      </c>
      <c r="AY13" s="41">
        <v>1</v>
      </c>
      <c r="AZ13" s="41" t="s">
        <v>75</v>
      </c>
    </row>
    <row r="14" spans="1:52">
      <c r="A14" s="4" t="s">
        <v>49</v>
      </c>
      <c r="B14" s="41" t="s">
        <v>19</v>
      </c>
      <c r="C14" s="41" t="s">
        <v>36</v>
      </c>
      <c r="D14" s="40">
        <v>27</v>
      </c>
      <c r="E14" s="40">
        <v>180</v>
      </c>
      <c r="F14" s="40">
        <v>75</v>
      </c>
      <c r="G14" s="41">
        <v>55</v>
      </c>
      <c r="H14" s="41">
        <v>55</v>
      </c>
      <c r="I14" s="41">
        <v>1.0900000000000001</v>
      </c>
      <c r="J14" s="41">
        <v>60</v>
      </c>
      <c r="K14" s="41">
        <v>62</v>
      </c>
      <c r="L14" s="41">
        <v>0.97</v>
      </c>
      <c r="M14" s="41">
        <v>64</v>
      </c>
      <c r="N14" s="41">
        <v>66</v>
      </c>
      <c r="O14" s="41">
        <v>0.97</v>
      </c>
      <c r="P14" s="41">
        <v>64</v>
      </c>
      <c r="Q14" s="41">
        <v>66</v>
      </c>
      <c r="R14" s="41">
        <v>0.91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1">
        <v>62</v>
      </c>
      <c r="AB14" s="41">
        <v>65</v>
      </c>
      <c r="AC14" s="41">
        <v>73</v>
      </c>
      <c r="AD14" s="41">
        <v>104</v>
      </c>
      <c r="AE14" s="41">
        <v>77</v>
      </c>
      <c r="AF14" s="41">
        <v>95</v>
      </c>
      <c r="AG14" s="41">
        <v>69</v>
      </c>
      <c r="AH14" s="41">
        <v>95</v>
      </c>
      <c r="AI14" s="41">
        <v>74</v>
      </c>
      <c r="AJ14" s="41">
        <v>95</v>
      </c>
      <c r="AK14" s="41">
        <v>69</v>
      </c>
      <c r="AL14" s="41">
        <v>70</v>
      </c>
      <c r="AM14" s="41">
        <v>73</v>
      </c>
      <c r="AN14" s="41">
        <v>94</v>
      </c>
      <c r="AO14" s="40">
        <v>5</v>
      </c>
      <c r="AP14" s="40">
        <v>3</v>
      </c>
      <c r="AQ14" s="40">
        <v>3</v>
      </c>
      <c r="AR14" s="40">
        <v>2</v>
      </c>
      <c r="AS14" s="41">
        <v>0</v>
      </c>
    </row>
    <row r="16" spans="1:52">
      <c r="A16" s="4" t="s">
        <v>56</v>
      </c>
      <c r="B16" s="41">
        <f>COUNTIF(B3:B14,"F")</f>
        <v>5</v>
      </c>
      <c r="C16" s="41" t="s">
        <v>53</v>
      </c>
      <c r="D16" s="40">
        <f>AVERAGE(D3:D7)</f>
        <v>26.2</v>
      </c>
      <c r="E16" s="40">
        <f t="shared" ref="E16:AY16" si="0">AVERAGE(E3:E7)</f>
        <v>164.8</v>
      </c>
      <c r="F16" s="40">
        <f t="shared" si="0"/>
        <v>62.6</v>
      </c>
      <c r="G16" s="41">
        <f t="shared" si="0"/>
        <v>53.6</v>
      </c>
      <c r="H16" s="41">
        <f t="shared" si="0"/>
        <v>54.8</v>
      </c>
      <c r="I16" s="41">
        <f t="shared" si="0"/>
        <v>1.1140000000000001</v>
      </c>
      <c r="J16" s="41">
        <f t="shared" si="0"/>
        <v>53.2</v>
      </c>
      <c r="K16" s="41">
        <f t="shared" si="0"/>
        <v>54</v>
      </c>
      <c r="L16" s="41">
        <f t="shared" si="0"/>
        <v>1.1419999999999999</v>
      </c>
      <c r="M16" s="41">
        <f t="shared" si="0"/>
        <v>54.6</v>
      </c>
      <c r="N16" s="41">
        <f t="shared" si="0"/>
        <v>55.4</v>
      </c>
      <c r="O16" s="41">
        <f t="shared" si="0"/>
        <v>1.1240000000000001</v>
      </c>
      <c r="P16" s="41">
        <f t="shared" si="0"/>
        <v>58</v>
      </c>
      <c r="Q16" s="41">
        <f t="shared" si="0"/>
        <v>58.8</v>
      </c>
      <c r="R16" s="41">
        <f t="shared" si="0"/>
        <v>1.044</v>
      </c>
      <c r="S16" s="40">
        <f t="shared" si="0"/>
        <v>0</v>
      </c>
      <c r="T16" s="40">
        <f t="shared" si="0"/>
        <v>0</v>
      </c>
      <c r="U16" s="40">
        <f t="shared" si="0"/>
        <v>0</v>
      </c>
      <c r="V16" s="40">
        <f t="shared" si="0"/>
        <v>0</v>
      </c>
      <c r="W16" s="40">
        <f t="shared" si="0"/>
        <v>0</v>
      </c>
      <c r="X16" s="40">
        <f t="shared" si="0"/>
        <v>0</v>
      </c>
      <c r="Y16" s="40">
        <f t="shared" si="0"/>
        <v>0</v>
      </c>
      <c r="Z16" s="40">
        <f t="shared" si="0"/>
        <v>0</v>
      </c>
      <c r="AA16" s="41">
        <f t="shared" si="0"/>
        <v>86.4</v>
      </c>
      <c r="AB16" s="41">
        <f t="shared" si="0"/>
        <v>101.2</v>
      </c>
      <c r="AC16" s="41">
        <f t="shared" si="0"/>
        <v>85.8</v>
      </c>
      <c r="AD16" s="41">
        <f t="shared" si="0"/>
        <v>109</v>
      </c>
      <c r="AE16" s="41">
        <f t="shared" si="0"/>
        <v>84</v>
      </c>
      <c r="AF16" s="41">
        <f t="shared" si="0"/>
        <v>102</v>
      </c>
      <c r="AG16" s="41">
        <f t="shared" si="0"/>
        <v>82.8</v>
      </c>
      <c r="AH16" s="41">
        <f t="shared" si="0"/>
        <v>115.2</v>
      </c>
      <c r="AI16" s="41">
        <f t="shared" si="0"/>
        <v>84</v>
      </c>
      <c r="AJ16" s="41">
        <f t="shared" si="0"/>
        <v>104.4</v>
      </c>
      <c r="AK16" s="41">
        <f t="shared" si="0"/>
        <v>83.8</v>
      </c>
      <c r="AL16" s="41">
        <f t="shared" si="0"/>
        <v>118.4</v>
      </c>
      <c r="AM16" s="41">
        <f t="shared" si="0"/>
        <v>84.8</v>
      </c>
      <c r="AN16" s="41">
        <f t="shared" si="0"/>
        <v>113.8</v>
      </c>
      <c r="AO16" s="40">
        <f t="shared" si="0"/>
        <v>2.4</v>
      </c>
      <c r="AP16" s="40">
        <f t="shared" si="0"/>
        <v>3.6</v>
      </c>
      <c r="AQ16" s="40">
        <f t="shared" si="0"/>
        <v>4.2</v>
      </c>
      <c r="AR16" s="40">
        <f t="shared" si="0"/>
        <v>3.8</v>
      </c>
      <c r="AS16" s="41">
        <f t="shared" si="0"/>
        <v>0</v>
      </c>
      <c r="AU16" s="41">
        <f t="shared" si="0"/>
        <v>0.6</v>
      </c>
      <c r="AW16" s="41">
        <f t="shared" si="0"/>
        <v>0.6</v>
      </c>
      <c r="AY16" s="41">
        <f t="shared" si="0"/>
        <v>0.6</v>
      </c>
    </row>
    <row r="17" spans="1:52">
      <c r="C17" s="41" t="s">
        <v>54</v>
      </c>
      <c r="D17" s="40">
        <f>STDEVP(D3:D7)</f>
        <v>4.7916594202843754</v>
      </c>
      <c r="E17" s="40">
        <f t="shared" ref="E17:AY17" si="1">STDEVP(E3:E7)</f>
        <v>4.0693979898751609</v>
      </c>
      <c r="F17" s="40">
        <f t="shared" si="1"/>
        <v>10.537551897855593</v>
      </c>
      <c r="G17" s="41">
        <f t="shared" si="1"/>
        <v>6.6513156593263565</v>
      </c>
      <c r="H17" s="41">
        <f t="shared" si="1"/>
        <v>7.5736384915045951</v>
      </c>
      <c r="I17" s="41">
        <f t="shared" si="1"/>
        <v>0.13544002362669566</v>
      </c>
      <c r="J17" s="41">
        <f t="shared" si="1"/>
        <v>9.4530418384771782</v>
      </c>
      <c r="K17" s="41">
        <f t="shared" si="1"/>
        <v>9.633275663033837</v>
      </c>
      <c r="L17" s="41">
        <f t="shared" si="1"/>
        <v>0.16569852141766286</v>
      </c>
      <c r="M17" s="41">
        <f t="shared" si="1"/>
        <v>10.556514576317317</v>
      </c>
      <c r="N17" s="41">
        <f t="shared" si="1"/>
        <v>10.781465577554844</v>
      </c>
      <c r="O17" s="41">
        <f t="shared" si="1"/>
        <v>0.21303520835767892</v>
      </c>
      <c r="P17" s="41">
        <f t="shared" si="1"/>
        <v>9.8994949366116654</v>
      </c>
      <c r="Q17" s="41">
        <f t="shared" si="1"/>
        <v>9.9478640923567099</v>
      </c>
      <c r="R17" s="41">
        <f t="shared" si="1"/>
        <v>0.14799999999999894</v>
      </c>
      <c r="S17" s="40">
        <f t="shared" si="1"/>
        <v>0</v>
      </c>
      <c r="T17" s="40">
        <f t="shared" si="1"/>
        <v>0</v>
      </c>
      <c r="U17" s="40">
        <f t="shared" si="1"/>
        <v>0</v>
      </c>
      <c r="V17" s="40">
        <f t="shared" si="1"/>
        <v>0</v>
      </c>
      <c r="W17" s="40">
        <f t="shared" si="1"/>
        <v>0</v>
      </c>
      <c r="X17" s="40">
        <f t="shared" si="1"/>
        <v>0</v>
      </c>
      <c r="Y17" s="40">
        <f t="shared" si="1"/>
        <v>0</v>
      </c>
      <c r="Z17" s="40">
        <f t="shared" si="1"/>
        <v>0</v>
      </c>
      <c r="AA17" s="41">
        <f t="shared" si="1"/>
        <v>9.2217135067188032</v>
      </c>
      <c r="AB17" s="41">
        <f t="shared" si="1"/>
        <v>9.2390475699608778</v>
      </c>
      <c r="AC17" s="41">
        <f t="shared" si="1"/>
        <v>9.3252345814998137</v>
      </c>
      <c r="AD17" s="41">
        <f t="shared" si="1"/>
        <v>8.5556998544829757</v>
      </c>
      <c r="AE17" s="41">
        <f t="shared" si="1"/>
        <v>8.6486993241758618</v>
      </c>
      <c r="AF17" s="41">
        <f t="shared" si="1"/>
        <v>10.353743284435827</v>
      </c>
      <c r="AG17" s="41">
        <f t="shared" si="1"/>
        <v>8.6116200566443943</v>
      </c>
      <c r="AH17" s="41">
        <f t="shared" si="1"/>
        <v>21.590738755308955</v>
      </c>
      <c r="AI17" s="41">
        <f t="shared" si="1"/>
        <v>9.0553851381374173</v>
      </c>
      <c r="AJ17" s="41">
        <f t="shared" si="1"/>
        <v>12.467557900406959</v>
      </c>
      <c r="AK17" s="41">
        <f t="shared" si="1"/>
        <v>5.8103356185335802</v>
      </c>
      <c r="AL17" s="41">
        <f t="shared" si="1"/>
        <v>18.927229062913568</v>
      </c>
      <c r="AM17" s="41">
        <f t="shared" si="1"/>
        <v>6.5848310532617313</v>
      </c>
      <c r="AN17" s="41">
        <f t="shared" si="1"/>
        <v>24.4</v>
      </c>
      <c r="AO17" s="40">
        <f t="shared" si="1"/>
        <v>1.7435595774162693</v>
      </c>
      <c r="AP17" s="40">
        <f t="shared" si="1"/>
        <v>1.8547236990991407</v>
      </c>
      <c r="AQ17" s="40">
        <f t="shared" si="1"/>
        <v>2.2271057451320089</v>
      </c>
      <c r="AR17" s="40">
        <f t="shared" si="1"/>
        <v>1.1661903789690602</v>
      </c>
      <c r="AS17" s="41">
        <f t="shared" si="1"/>
        <v>0</v>
      </c>
      <c r="AU17" s="41">
        <f t="shared" si="1"/>
        <v>0.4898979485566356</v>
      </c>
      <c r="AW17" s="41">
        <f t="shared" si="1"/>
        <v>0.4898979485566356</v>
      </c>
      <c r="AY17" s="41">
        <f t="shared" si="1"/>
        <v>0.4898979485566356</v>
      </c>
    </row>
    <row r="18" spans="1:52">
      <c r="A18" s="4" t="s">
        <v>57</v>
      </c>
      <c r="B18" s="41">
        <f>COUNTIF(B3:B14,"M")</f>
        <v>7</v>
      </c>
      <c r="C18" s="41" t="s">
        <v>53</v>
      </c>
      <c r="D18" s="40">
        <f>AVERAGE(D8:D14)</f>
        <v>27.857142857142858</v>
      </c>
      <c r="E18" s="40">
        <f t="shared" ref="E18:AY18" si="2">AVERAGE(E8:E14)</f>
        <v>178.28571428571428</v>
      </c>
      <c r="F18" s="40">
        <f t="shared" si="2"/>
        <v>70.285714285714292</v>
      </c>
      <c r="G18" s="41">
        <f t="shared" si="2"/>
        <v>55.285714285714285</v>
      </c>
      <c r="H18" s="41">
        <f t="shared" si="2"/>
        <v>55.857142857142854</v>
      </c>
      <c r="I18" s="41">
        <f t="shared" si="2"/>
        <v>1.1085714285714288</v>
      </c>
      <c r="J18" s="41">
        <f t="shared" si="2"/>
        <v>59.428571428571431</v>
      </c>
      <c r="K18" s="41">
        <f t="shared" si="2"/>
        <v>60.285714285714285</v>
      </c>
      <c r="L18" s="41">
        <f t="shared" si="2"/>
        <v>1.0057142857142858</v>
      </c>
      <c r="M18" s="41">
        <f t="shared" si="2"/>
        <v>62.333333333333336</v>
      </c>
      <c r="N18" s="41">
        <f t="shared" si="2"/>
        <v>63.166666666666664</v>
      </c>
      <c r="O18" s="41">
        <f t="shared" si="2"/>
        <v>0.96499999999999997</v>
      </c>
      <c r="P18" s="41">
        <f>AVERAGE(P8:P14)</f>
        <v>61.428571428571431</v>
      </c>
      <c r="Q18" s="41">
        <f>AVERAGE(Q8:Q14)</f>
        <v>53.558571428571433</v>
      </c>
      <c r="R18" s="41">
        <f>AVERAGE(R8:R14)</f>
        <v>0.96714285714285708</v>
      </c>
      <c r="S18" s="40">
        <f t="shared" si="2"/>
        <v>0</v>
      </c>
      <c r="T18" s="40">
        <f t="shared" si="2"/>
        <v>0</v>
      </c>
      <c r="U18" s="40">
        <f t="shared" si="2"/>
        <v>0</v>
      </c>
      <c r="V18" s="40">
        <f t="shared" si="2"/>
        <v>0</v>
      </c>
      <c r="W18" s="40">
        <f t="shared" si="2"/>
        <v>0</v>
      </c>
      <c r="X18" s="40">
        <f t="shared" si="2"/>
        <v>0</v>
      </c>
      <c r="Y18" s="40">
        <f t="shared" si="2"/>
        <v>0</v>
      </c>
      <c r="Z18" s="40">
        <f t="shared" si="2"/>
        <v>0</v>
      </c>
      <c r="AA18" s="41">
        <f t="shared" si="2"/>
        <v>80</v>
      </c>
      <c r="AB18" s="41">
        <f t="shared" si="2"/>
        <v>98.142857142857139</v>
      </c>
      <c r="AC18" s="41">
        <f t="shared" si="2"/>
        <v>78.857142857142861</v>
      </c>
      <c r="AD18" s="41">
        <f t="shared" si="2"/>
        <v>107.85714285714286</v>
      </c>
      <c r="AE18" s="41">
        <f t="shared" si="2"/>
        <v>80.571428571428569</v>
      </c>
      <c r="AF18" s="41">
        <f t="shared" si="2"/>
        <v>94.571428571428569</v>
      </c>
      <c r="AG18" s="41">
        <f t="shared" si="2"/>
        <v>76.428571428571431</v>
      </c>
      <c r="AH18" s="41">
        <f t="shared" si="2"/>
        <v>102.28571428571429</v>
      </c>
      <c r="AI18" s="41">
        <f t="shared" si="2"/>
        <v>78.285714285714292</v>
      </c>
      <c r="AJ18" s="41">
        <f t="shared" si="2"/>
        <v>94.285714285714292</v>
      </c>
      <c r="AK18" s="41">
        <f t="shared" si="2"/>
        <v>74.571428571428569</v>
      </c>
      <c r="AL18" s="41">
        <f t="shared" si="2"/>
        <v>98.571428571428569</v>
      </c>
      <c r="AM18" s="41">
        <f t="shared" si="2"/>
        <v>74.857142857142861</v>
      </c>
      <c r="AN18" s="41">
        <f t="shared" si="2"/>
        <v>89.571428571428569</v>
      </c>
      <c r="AO18" s="40">
        <f t="shared" si="2"/>
        <v>2</v>
      </c>
      <c r="AP18" s="40">
        <f t="shared" si="2"/>
        <v>2.1428571428571428</v>
      </c>
      <c r="AQ18" s="40">
        <f t="shared" si="2"/>
        <v>2.1428571428571428</v>
      </c>
      <c r="AR18" s="40">
        <f t="shared" si="2"/>
        <v>2.1428571428571428</v>
      </c>
      <c r="AS18" s="41">
        <f t="shared" si="2"/>
        <v>0</v>
      </c>
      <c r="AU18" s="41">
        <f t="shared" si="2"/>
        <v>0.33333333333333331</v>
      </c>
      <c r="AW18" s="41">
        <f t="shared" si="2"/>
        <v>0.66666666666666663</v>
      </c>
      <c r="AY18" s="41">
        <f t="shared" si="2"/>
        <v>0.66666666666666663</v>
      </c>
    </row>
    <row r="19" spans="1:52">
      <c r="C19" s="41" t="s">
        <v>54</v>
      </c>
      <c r="D19" s="40">
        <f>STDEVP(D8:D14)</f>
        <v>5.4883922035138699</v>
      </c>
      <c r="E19" s="40">
        <f t="shared" ref="E19:AY19" si="3">STDEVP(E8:E14)</f>
        <v>2.4327694808466287</v>
      </c>
      <c r="F19" s="40">
        <f t="shared" si="3"/>
        <v>18.498758921415597</v>
      </c>
      <c r="G19" s="41">
        <f t="shared" si="3"/>
        <v>9.0350790290525129</v>
      </c>
      <c r="H19" s="41">
        <f t="shared" si="3"/>
        <v>9.14062472745508</v>
      </c>
      <c r="I19" s="41">
        <f t="shared" si="3"/>
        <v>0.2072561266665382</v>
      </c>
      <c r="J19" s="41">
        <f t="shared" si="3"/>
        <v>6.2073031378286947</v>
      </c>
      <c r="K19" s="41">
        <f t="shared" si="3"/>
        <v>6.1345458724525397</v>
      </c>
      <c r="L19" s="41">
        <f t="shared" si="3"/>
        <v>9.4393877352467417E-2</v>
      </c>
      <c r="M19" s="41">
        <f t="shared" si="3"/>
        <v>4.6067583203617515</v>
      </c>
      <c r="N19" s="41">
        <f t="shared" si="3"/>
        <v>5.0138696521637742</v>
      </c>
      <c r="O19" s="41">
        <f t="shared" si="3"/>
        <v>7.1589105316381782E-2</v>
      </c>
      <c r="P19" s="41">
        <f>STDEVP(P8:P14)</f>
        <v>4.0657855630736304</v>
      </c>
      <c r="Q19" s="41">
        <f>STDEVP(Q8:Q14)</f>
        <v>21.683384309236434</v>
      </c>
      <c r="R19" s="41">
        <f>STDEVP(R8:R14)</f>
        <v>4.4629998148038023E-2</v>
      </c>
      <c r="S19" s="40">
        <f t="shared" si="3"/>
        <v>0</v>
      </c>
      <c r="T19" s="40">
        <f t="shared" si="3"/>
        <v>0</v>
      </c>
      <c r="U19" s="40">
        <f t="shared" si="3"/>
        <v>0</v>
      </c>
      <c r="V19" s="40">
        <f t="shared" si="3"/>
        <v>0</v>
      </c>
      <c r="W19" s="40">
        <f t="shared" si="3"/>
        <v>0</v>
      </c>
      <c r="X19" s="40">
        <f t="shared" si="3"/>
        <v>0</v>
      </c>
      <c r="Y19" s="40">
        <f t="shared" si="3"/>
        <v>0</v>
      </c>
      <c r="Z19" s="40">
        <f t="shared" si="3"/>
        <v>0</v>
      </c>
      <c r="AA19" s="41">
        <f t="shared" si="3"/>
        <v>9.4264066778992124</v>
      </c>
      <c r="AB19" s="41">
        <f t="shared" si="3"/>
        <v>14.999319712464786</v>
      </c>
      <c r="AC19" s="41">
        <f t="shared" si="3"/>
        <v>4.9692934659788817</v>
      </c>
      <c r="AD19" s="41">
        <f t="shared" si="3"/>
        <v>3.6811710647786073</v>
      </c>
      <c r="AE19" s="41">
        <f t="shared" si="3"/>
        <v>5.2876444352347853</v>
      </c>
      <c r="AF19" s="41">
        <f t="shared" si="3"/>
        <v>6.5434185660564506</v>
      </c>
      <c r="AG19" s="41">
        <f t="shared" si="3"/>
        <v>6.3663657014734838</v>
      </c>
      <c r="AH19" s="41">
        <f t="shared" si="3"/>
        <v>7.7958649426527158</v>
      </c>
      <c r="AI19" s="41">
        <f t="shared" si="3"/>
        <v>4.9775003971955272</v>
      </c>
      <c r="AJ19" s="41">
        <f t="shared" si="3"/>
        <v>7.4395523235951639</v>
      </c>
      <c r="AK19" s="41">
        <f t="shared" si="3"/>
        <v>6.4554991586828603</v>
      </c>
      <c r="AL19" s="41">
        <f t="shared" si="3"/>
        <v>14.607797749901962</v>
      </c>
      <c r="AM19" s="41">
        <f t="shared" si="3"/>
        <v>7.1599794777952388</v>
      </c>
      <c r="AN19" s="41">
        <f t="shared" si="3"/>
        <v>9.0531311530027772</v>
      </c>
      <c r="AO19" s="40">
        <f t="shared" si="3"/>
        <v>1.4142135623730951</v>
      </c>
      <c r="AP19" s="40">
        <f t="shared" si="3"/>
        <v>0.98974331861078702</v>
      </c>
      <c r="AQ19" s="40">
        <f t="shared" si="3"/>
        <v>0.63887656499993994</v>
      </c>
      <c r="AR19" s="40">
        <f t="shared" si="3"/>
        <v>0.63887656499993994</v>
      </c>
      <c r="AS19" s="41">
        <f t="shared" si="3"/>
        <v>0</v>
      </c>
      <c r="AU19" s="41">
        <f t="shared" si="3"/>
        <v>0.47140452079103168</v>
      </c>
      <c r="AW19" s="41">
        <f t="shared" si="3"/>
        <v>0.47140452079103168</v>
      </c>
      <c r="AY19" s="41">
        <f t="shared" si="3"/>
        <v>0.47140452079103168</v>
      </c>
    </row>
    <row r="20" spans="1:52">
      <c r="A20" s="4" t="s">
        <v>55</v>
      </c>
      <c r="B20" s="41">
        <f>COUNTA(B3:B14)</f>
        <v>12</v>
      </c>
      <c r="C20" s="41" t="s">
        <v>53</v>
      </c>
      <c r="D20" s="40">
        <f>AVERAGE(D3:D14)</f>
        <v>27.166666666666668</v>
      </c>
      <c r="E20" s="40">
        <f t="shared" ref="E20:AY20" si="4">AVERAGE(E3:E14)</f>
        <v>172.66666666666666</v>
      </c>
      <c r="F20" s="40">
        <f t="shared" si="4"/>
        <v>67.083333333333329</v>
      </c>
      <c r="G20" s="41">
        <f t="shared" si="4"/>
        <v>54.583333333333336</v>
      </c>
      <c r="H20" s="41">
        <f t="shared" si="4"/>
        <v>55.416666666666664</v>
      </c>
      <c r="I20" s="41">
        <f t="shared" si="4"/>
        <v>1.1108333333333333</v>
      </c>
      <c r="J20" s="41">
        <f t="shared" si="4"/>
        <v>56.833333333333336</v>
      </c>
      <c r="K20" s="41">
        <f t="shared" si="4"/>
        <v>57.666666666666664</v>
      </c>
      <c r="L20" s="41">
        <f t="shared" si="4"/>
        <v>1.0625</v>
      </c>
      <c r="M20" s="41">
        <f t="shared" si="4"/>
        <v>58.81818181818182</v>
      </c>
      <c r="N20" s="41">
        <f t="shared" si="4"/>
        <v>59.636363636363633</v>
      </c>
      <c r="O20" s="41">
        <f t="shared" si="4"/>
        <v>1.0372727272727273</v>
      </c>
      <c r="P20" s="41">
        <f t="shared" si="4"/>
        <v>60</v>
      </c>
      <c r="Q20" s="41">
        <f t="shared" si="4"/>
        <v>55.7425</v>
      </c>
      <c r="R20" s="41">
        <f t="shared" si="4"/>
        <v>0.99916666666666665</v>
      </c>
      <c r="S20" s="40">
        <f t="shared" si="4"/>
        <v>0</v>
      </c>
      <c r="T20" s="40">
        <f t="shared" si="4"/>
        <v>0</v>
      </c>
      <c r="U20" s="40">
        <f t="shared" si="4"/>
        <v>0</v>
      </c>
      <c r="V20" s="40">
        <f t="shared" si="4"/>
        <v>0</v>
      </c>
      <c r="W20" s="40">
        <f t="shared" si="4"/>
        <v>0</v>
      </c>
      <c r="X20" s="40">
        <f t="shared" si="4"/>
        <v>0</v>
      </c>
      <c r="Y20" s="40">
        <f t="shared" si="4"/>
        <v>0</v>
      </c>
      <c r="Z20" s="40">
        <f t="shared" si="4"/>
        <v>0</v>
      </c>
      <c r="AA20" s="41">
        <f t="shared" si="4"/>
        <v>82.666666666666671</v>
      </c>
      <c r="AB20" s="41">
        <f t="shared" si="4"/>
        <v>99.416666666666671</v>
      </c>
      <c r="AC20" s="41">
        <f t="shared" si="4"/>
        <v>81.75</v>
      </c>
      <c r="AD20" s="41">
        <f t="shared" si="4"/>
        <v>108.33333333333333</v>
      </c>
      <c r="AE20" s="41">
        <f t="shared" si="4"/>
        <v>82</v>
      </c>
      <c r="AF20" s="41">
        <f t="shared" si="4"/>
        <v>97.666666666666671</v>
      </c>
      <c r="AG20" s="41">
        <f t="shared" si="4"/>
        <v>79.083333333333329</v>
      </c>
      <c r="AH20" s="41">
        <f t="shared" si="4"/>
        <v>107.66666666666667</v>
      </c>
      <c r="AI20" s="41">
        <f t="shared" si="4"/>
        <v>80.666666666666671</v>
      </c>
      <c r="AJ20" s="41">
        <f t="shared" si="4"/>
        <v>98.5</v>
      </c>
      <c r="AK20" s="41">
        <f t="shared" si="4"/>
        <v>78.416666666666671</v>
      </c>
      <c r="AL20" s="41">
        <f t="shared" si="4"/>
        <v>106.83333333333333</v>
      </c>
      <c r="AM20" s="41">
        <f t="shared" si="4"/>
        <v>79</v>
      </c>
      <c r="AN20" s="41">
        <f t="shared" si="4"/>
        <v>99.666666666666671</v>
      </c>
      <c r="AO20" s="40">
        <f t="shared" si="4"/>
        <v>2.1666666666666665</v>
      </c>
      <c r="AP20" s="40">
        <f t="shared" si="4"/>
        <v>2.75</v>
      </c>
      <c r="AQ20" s="40">
        <f t="shared" si="4"/>
        <v>3</v>
      </c>
      <c r="AR20" s="40">
        <f t="shared" si="4"/>
        <v>2.8333333333333335</v>
      </c>
      <c r="AS20" s="41">
        <f t="shared" si="4"/>
        <v>0</v>
      </c>
      <c r="AU20" s="41">
        <f t="shared" si="4"/>
        <v>0.45454545454545453</v>
      </c>
      <c r="AW20" s="41">
        <f t="shared" si="4"/>
        <v>0.63636363636363635</v>
      </c>
      <c r="AY20" s="41">
        <f t="shared" si="4"/>
        <v>0.63636363636363635</v>
      </c>
    </row>
    <row r="21" spans="1:52">
      <c r="C21" s="41" t="s">
        <v>54</v>
      </c>
      <c r="D21" s="40">
        <f>STDEVP(D3:D14)</f>
        <v>5.273097339852125</v>
      </c>
      <c r="E21" s="40">
        <f t="shared" ref="E21:AY21" si="5">STDEVP(E3:E14)</f>
        <v>7.3861732687201131</v>
      </c>
      <c r="F21" s="40">
        <f t="shared" si="5"/>
        <v>16.132050568838281</v>
      </c>
      <c r="G21" s="41">
        <f t="shared" si="5"/>
        <v>8.1696423150316413</v>
      </c>
      <c r="H21" s="41">
        <f t="shared" si="5"/>
        <v>8.5387190035872607</v>
      </c>
      <c r="I21" s="41">
        <f t="shared" si="5"/>
        <v>0.1808525335429087</v>
      </c>
      <c r="J21" s="41">
        <f t="shared" si="5"/>
        <v>8.3149797888442816</v>
      </c>
      <c r="K21" s="41">
        <f t="shared" si="5"/>
        <v>8.3798700599843574</v>
      </c>
      <c r="L21" s="41">
        <f t="shared" si="5"/>
        <v>0.14543755819365731</v>
      </c>
      <c r="M21" s="41">
        <f t="shared" si="5"/>
        <v>8.7782601487805891</v>
      </c>
      <c r="N21" s="41">
        <f t="shared" si="5"/>
        <v>9.0279639028634229</v>
      </c>
      <c r="O21" s="41">
        <f t="shared" si="5"/>
        <v>0.17231529817016006</v>
      </c>
      <c r="P21" s="41">
        <f t="shared" si="5"/>
        <v>7.3029674334022152</v>
      </c>
      <c r="Q21" s="41">
        <f t="shared" si="5"/>
        <v>17.949262809838931</v>
      </c>
      <c r="R21" s="41">
        <f t="shared" si="5"/>
        <v>0.10827883244455282</v>
      </c>
      <c r="S21" s="40">
        <f t="shared" si="5"/>
        <v>0</v>
      </c>
      <c r="T21" s="40">
        <f t="shared" si="5"/>
        <v>0</v>
      </c>
      <c r="U21" s="40">
        <f t="shared" si="5"/>
        <v>0</v>
      </c>
      <c r="V21" s="40">
        <f t="shared" si="5"/>
        <v>0</v>
      </c>
      <c r="W21" s="40">
        <f t="shared" si="5"/>
        <v>0</v>
      </c>
      <c r="X21" s="40">
        <f t="shared" si="5"/>
        <v>0</v>
      </c>
      <c r="Y21" s="40">
        <f t="shared" si="5"/>
        <v>0</v>
      </c>
      <c r="Z21" s="40">
        <f t="shared" si="5"/>
        <v>0</v>
      </c>
      <c r="AA21" s="41">
        <f t="shared" si="5"/>
        <v>9.8601329718326944</v>
      </c>
      <c r="AB21" s="41">
        <f t="shared" si="5"/>
        <v>13.00293770226132</v>
      </c>
      <c r="AC21" s="41">
        <f t="shared" si="5"/>
        <v>7.8964654540285721</v>
      </c>
      <c r="AD21" s="41">
        <f t="shared" si="5"/>
        <v>6.2227182341981555</v>
      </c>
      <c r="AE21" s="41">
        <f t="shared" si="5"/>
        <v>7.0945988845975876</v>
      </c>
      <c r="AF21" s="41">
        <f t="shared" si="5"/>
        <v>9.1134820763282107</v>
      </c>
      <c r="AG21" s="41">
        <f t="shared" si="5"/>
        <v>8.0255667851075927</v>
      </c>
      <c r="AH21" s="41">
        <f t="shared" si="5"/>
        <v>16.438437341250605</v>
      </c>
      <c r="AI21" s="41">
        <f t="shared" si="5"/>
        <v>7.5203427817856516</v>
      </c>
      <c r="AJ21" s="41">
        <f t="shared" si="5"/>
        <v>11.041588050034591</v>
      </c>
      <c r="AK21" s="41">
        <f t="shared" si="5"/>
        <v>7.6861166325322499</v>
      </c>
      <c r="AL21" s="41">
        <f t="shared" si="5"/>
        <v>19.217324359950727</v>
      </c>
      <c r="AM21" s="41">
        <f t="shared" si="5"/>
        <v>8.4852813742385695</v>
      </c>
      <c r="AN21" s="41">
        <f t="shared" si="5"/>
        <v>20.941718065993427</v>
      </c>
      <c r="AO21" s="40">
        <f t="shared" si="5"/>
        <v>1.5723301886761007</v>
      </c>
      <c r="AP21" s="40">
        <f t="shared" si="5"/>
        <v>1.5877132402714709</v>
      </c>
      <c r="AQ21" s="40">
        <f t="shared" si="5"/>
        <v>1.8257418583505538</v>
      </c>
      <c r="AR21" s="40">
        <f t="shared" si="5"/>
        <v>1.2133516482134197</v>
      </c>
      <c r="AS21" s="41">
        <f t="shared" si="5"/>
        <v>0</v>
      </c>
      <c r="AU21" s="41">
        <f t="shared" si="5"/>
        <v>0.49792959773196921</v>
      </c>
      <c r="AW21" s="41">
        <f t="shared" si="5"/>
        <v>0.48104569292083466</v>
      </c>
      <c r="AY21" s="41">
        <f t="shared" si="5"/>
        <v>0.48104569292083466</v>
      </c>
    </row>
    <row r="22" spans="1:52">
      <c r="AO22" s="40">
        <f>AVERAGE(AO3:AR14)</f>
        <v>2.6875</v>
      </c>
      <c r="AP22" s="40">
        <f>STDEVP(AO3:AR14)</f>
        <v>1.5963010628742103</v>
      </c>
    </row>
    <row r="23" spans="1:52">
      <c r="G23" s="41" t="s">
        <v>0</v>
      </c>
      <c r="J23" s="41" t="s">
        <v>1</v>
      </c>
      <c r="M23" s="41" t="s">
        <v>2</v>
      </c>
      <c r="P23" s="41" t="s">
        <v>3</v>
      </c>
      <c r="S23" s="40" t="s">
        <v>61</v>
      </c>
      <c r="U23" s="40" t="s">
        <v>62</v>
      </c>
      <c r="W23" s="40" t="s">
        <v>63</v>
      </c>
      <c r="Y23" s="40" t="s">
        <v>64</v>
      </c>
      <c r="AA23" s="41" t="s">
        <v>65</v>
      </c>
      <c r="AC23" s="41" t="s">
        <v>69</v>
      </c>
      <c r="AE23" s="41" t="s">
        <v>66</v>
      </c>
      <c r="AG23" s="41" t="s">
        <v>70</v>
      </c>
      <c r="AI23" s="41" t="s">
        <v>67</v>
      </c>
      <c r="AK23" s="41" t="s">
        <v>71</v>
      </c>
      <c r="AM23" s="41" t="s">
        <v>68</v>
      </c>
      <c r="AO23" s="40" t="s">
        <v>4</v>
      </c>
      <c r="AS23" s="41" t="s">
        <v>5</v>
      </c>
      <c r="AU23" s="41" t="s">
        <v>6</v>
      </c>
      <c r="AW23" s="41" t="s">
        <v>7</v>
      </c>
      <c r="AY23" s="41" t="s">
        <v>8</v>
      </c>
    </row>
    <row r="24" spans="1:52">
      <c r="B24" s="41" t="s">
        <v>9</v>
      </c>
      <c r="C24" s="41" t="s">
        <v>50</v>
      </c>
      <c r="D24" s="40" t="s">
        <v>10</v>
      </c>
      <c r="E24" s="40" t="s">
        <v>51</v>
      </c>
      <c r="F24" s="40" t="s">
        <v>52</v>
      </c>
      <c r="G24" s="41" t="s">
        <v>58</v>
      </c>
      <c r="H24" s="41" t="s">
        <v>59</v>
      </c>
      <c r="I24" s="41" t="s">
        <v>60</v>
      </c>
      <c r="J24" s="41" t="s">
        <v>58</v>
      </c>
      <c r="K24" s="41" t="s">
        <v>59</v>
      </c>
      <c r="L24" s="41" t="s">
        <v>60</v>
      </c>
      <c r="M24" s="41" t="s">
        <v>58</v>
      </c>
      <c r="N24" s="41" t="s">
        <v>59</v>
      </c>
      <c r="O24" s="41" t="s">
        <v>60</v>
      </c>
      <c r="P24" s="41" t="s">
        <v>58</v>
      </c>
      <c r="Q24" s="41" t="s">
        <v>59</v>
      </c>
      <c r="R24" s="41" t="s">
        <v>60</v>
      </c>
      <c r="S24" s="40" t="s">
        <v>11</v>
      </c>
      <c r="T24" s="40" t="s">
        <v>12</v>
      </c>
      <c r="U24" s="40" t="s">
        <v>11</v>
      </c>
      <c r="V24" s="40" t="s">
        <v>12</v>
      </c>
      <c r="W24" s="40" t="s">
        <v>11</v>
      </c>
      <c r="X24" s="40" t="s">
        <v>12</v>
      </c>
      <c r="Y24" s="40" t="s">
        <v>11</v>
      </c>
      <c r="Z24" s="40" t="s">
        <v>12</v>
      </c>
      <c r="AA24" s="41" t="s">
        <v>53</v>
      </c>
      <c r="AB24" s="41" t="s">
        <v>13</v>
      </c>
      <c r="AC24" s="41" t="s">
        <v>53</v>
      </c>
      <c r="AD24" s="41" t="s">
        <v>13</v>
      </c>
      <c r="AE24" s="41" t="s">
        <v>53</v>
      </c>
      <c r="AF24" s="41" t="s">
        <v>13</v>
      </c>
      <c r="AG24" s="41" t="s">
        <v>53</v>
      </c>
      <c r="AH24" s="41" t="s">
        <v>13</v>
      </c>
      <c r="AI24" s="41" t="s">
        <v>53</v>
      </c>
      <c r="AJ24" s="41" t="s">
        <v>13</v>
      </c>
      <c r="AK24" s="41" t="s">
        <v>53</v>
      </c>
      <c r="AL24" s="41" t="s">
        <v>13</v>
      </c>
      <c r="AM24" s="41" t="s">
        <v>53</v>
      </c>
      <c r="AN24" s="41" t="s">
        <v>13</v>
      </c>
      <c r="AO24" s="40" t="s">
        <v>14</v>
      </c>
      <c r="AP24" s="40" t="s">
        <v>15</v>
      </c>
      <c r="AQ24" s="40" t="s">
        <v>16</v>
      </c>
      <c r="AR24" s="40" t="s">
        <v>17</v>
      </c>
      <c r="AS24" s="41" t="s">
        <v>72</v>
      </c>
      <c r="AT24" s="41" t="s">
        <v>73</v>
      </c>
      <c r="AU24" s="41" t="s">
        <v>72</v>
      </c>
      <c r="AV24" s="41" t="s">
        <v>73</v>
      </c>
      <c r="AW24" s="41" t="s">
        <v>72</v>
      </c>
      <c r="AX24" s="41" t="s">
        <v>73</v>
      </c>
      <c r="AY24" s="41" t="s">
        <v>72</v>
      </c>
      <c r="AZ24" s="41" t="s">
        <v>73</v>
      </c>
    </row>
    <row r="25" spans="1:52">
      <c r="A25" s="4" t="s">
        <v>38</v>
      </c>
      <c r="B25" s="41" t="s">
        <v>18</v>
      </c>
      <c r="C25" s="41" t="s">
        <v>20</v>
      </c>
      <c r="D25" s="40">
        <v>32</v>
      </c>
      <c r="E25" s="40">
        <v>170</v>
      </c>
      <c r="F25" s="40">
        <v>52</v>
      </c>
      <c r="G25" s="41">
        <v>50</v>
      </c>
      <c r="H25" s="41">
        <v>50</v>
      </c>
      <c r="I25" s="41">
        <v>1.2</v>
      </c>
      <c r="J25" s="41">
        <v>57</v>
      </c>
      <c r="K25" s="41">
        <v>59</v>
      </c>
      <c r="L25" s="41">
        <v>1.02</v>
      </c>
      <c r="M25" s="41">
        <v>54</v>
      </c>
      <c r="N25" s="41">
        <v>55</v>
      </c>
      <c r="O25" s="41">
        <v>1.0900000000000001</v>
      </c>
      <c r="P25" s="41">
        <v>57</v>
      </c>
      <c r="Q25" s="41">
        <v>59</v>
      </c>
      <c r="R25" s="41">
        <v>1.02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1">
        <v>82</v>
      </c>
      <c r="AB25" s="41">
        <v>95</v>
      </c>
      <c r="AC25" s="41">
        <v>82</v>
      </c>
      <c r="AD25" s="41">
        <v>115</v>
      </c>
      <c r="AE25" s="41">
        <v>80</v>
      </c>
      <c r="AF25" s="41">
        <v>92</v>
      </c>
      <c r="AG25" s="41">
        <v>77</v>
      </c>
      <c r="AH25" s="41">
        <v>108</v>
      </c>
      <c r="AI25" s="41">
        <v>75</v>
      </c>
      <c r="AJ25" s="41">
        <v>88</v>
      </c>
      <c r="AK25" s="41">
        <v>79</v>
      </c>
      <c r="AL25" s="41">
        <v>199</v>
      </c>
      <c r="AM25" s="41">
        <v>84</v>
      </c>
      <c r="AN25" s="41">
        <v>141</v>
      </c>
      <c r="AO25" s="40">
        <v>1</v>
      </c>
      <c r="AP25" s="40">
        <v>1</v>
      </c>
      <c r="AQ25" s="40">
        <v>1</v>
      </c>
      <c r="AR25" s="40">
        <v>1</v>
      </c>
      <c r="AS25" s="41">
        <v>0</v>
      </c>
      <c r="AU25" s="41">
        <v>0</v>
      </c>
      <c r="AW25" s="41">
        <v>0</v>
      </c>
      <c r="AY25" s="41">
        <v>0</v>
      </c>
    </row>
    <row r="26" spans="1:52">
      <c r="A26" s="4" t="s">
        <v>39</v>
      </c>
      <c r="B26" s="41" t="s">
        <v>18</v>
      </c>
      <c r="C26" s="41" t="s">
        <v>20</v>
      </c>
      <c r="D26" s="40">
        <v>23</v>
      </c>
      <c r="E26" s="40">
        <v>161</v>
      </c>
      <c r="F26" s="40">
        <v>55</v>
      </c>
      <c r="G26" s="41">
        <v>38</v>
      </c>
      <c r="H26" s="41">
        <v>38</v>
      </c>
      <c r="I26" s="41">
        <v>1.58</v>
      </c>
      <c r="J26" s="41">
        <v>46</v>
      </c>
      <c r="K26" s="41">
        <v>46</v>
      </c>
      <c r="L26" s="41">
        <v>1.3</v>
      </c>
      <c r="M26" s="41">
        <v>39</v>
      </c>
      <c r="N26" s="41">
        <v>42</v>
      </c>
      <c r="O26" s="41">
        <v>1.43</v>
      </c>
      <c r="P26" s="41">
        <v>53</v>
      </c>
      <c r="Q26" s="41">
        <v>54</v>
      </c>
      <c r="R26" s="41">
        <v>1.1100000000000001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1">
        <v>90</v>
      </c>
      <c r="AB26" s="41">
        <v>120</v>
      </c>
      <c r="AC26" s="41">
        <v>94</v>
      </c>
      <c r="AD26" s="41">
        <v>119</v>
      </c>
      <c r="AE26" s="41">
        <v>84</v>
      </c>
      <c r="AF26" s="41">
        <v>104</v>
      </c>
      <c r="AG26" s="41">
        <v>93</v>
      </c>
      <c r="AH26" s="41">
        <v>130</v>
      </c>
      <c r="AI26" s="41">
        <v>88</v>
      </c>
      <c r="AJ26" s="41">
        <v>98</v>
      </c>
      <c r="AK26" s="41">
        <v>91</v>
      </c>
      <c r="AL26" s="41">
        <v>93</v>
      </c>
      <c r="AM26" s="41">
        <v>93</v>
      </c>
      <c r="AN26" s="41">
        <v>101</v>
      </c>
      <c r="AO26" s="40">
        <v>1</v>
      </c>
      <c r="AP26" s="40">
        <v>4</v>
      </c>
      <c r="AQ26" s="40">
        <v>2</v>
      </c>
      <c r="AR26" s="40">
        <v>4</v>
      </c>
      <c r="AS26" s="41">
        <v>0</v>
      </c>
      <c r="AU26" s="41">
        <v>0</v>
      </c>
      <c r="AW26" s="41">
        <v>0</v>
      </c>
      <c r="AY26" s="41">
        <v>0</v>
      </c>
    </row>
    <row r="27" spans="1:52">
      <c r="A27" s="4" t="s">
        <v>40</v>
      </c>
      <c r="B27" s="41" t="s">
        <v>18</v>
      </c>
      <c r="C27" s="41" t="s">
        <v>36</v>
      </c>
      <c r="D27" s="40">
        <v>32</v>
      </c>
      <c r="E27" s="40">
        <v>160</v>
      </c>
      <c r="F27" s="40">
        <v>60</v>
      </c>
      <c r="G27" s="41">
        <v>46</v>
      </c>
      <c r="H27" s="41">
        <v>47</v>
      </c>
      <c r="I27" s="41">
        <v>1.28</v>
      </c>
      <c r="J27" s="41">
        <v>46</v>
      </c>
      <c r="K27" s="41">
        <v>46</v>
      </c>
      <c r="L27" s="41">
        <v>1.3</v>
      </c>
      <c r="M27" s="41">
        <v>47</v>
      </c>
      <c r="N27" s="41">
        <v>47</v>
      </c>
      <c r="O27" s="41">
        <v>1.28</v>
      </c>
      <c r="P27" s="41">
        <v>51</v>
      </c>
      <c r="Q27" s="41">
        <v>51</v>
      </c>
      <c r="R27" s="41">
        <v>1.18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1">
        <v>94</v>
      </c>
      <c r="AB27" s="41">
        <v>109</v>
      </c>
      <c r="AC27" s="41">
        <v>97</v>
      </c>
      <c r="AD27" s="41">
        <v>121</v>
      </c>
      <c r="AE27" s="41">
        <v>92</v>
      </c>
      <c r="AF27" s="41">
        <v>107</v>
      </c>
      <c r="AG27" s="41">
        <v>92</v>
      </c>
      <c r="AH27" s="41">
        <v>115</v>
      </c>
      <c r="AI27" s="41">
        <v>91</v>
      </c>
      <c r="AJ27" s="41">
        <v>108</v>
      </c>
      <c r="AK27" s="41">
        <v>93</v>
      </c>
      <c r="AL27" s="41">
        <v>118</v>
      </c>
      <c r="AM27" s="41">
        <v>96</v>
      </c>
      <c r="AN27" s="41">
        <v>115</v>
      </c>
      <c r="AO27" s="40">
        <v>3</v>
      </c>
      <c r="AP27" s="40">
        <v>4</v>
      </c>
      <c r="AQ27" s="40">
        <v>4</v>
      </c>
      <c r="AR27" s="40">
        <v>4</v>
      </c>
      <c r="AS27" s="41">
        <v>0</v>
      </c>
      <c r="AU27" s="41">
        <v>0</v>
      </c>
      <c r="AW27" s="41">
        <v>0</v>
      </c>
      <c r="AY27" s="41">
        <v>1</v>
      </c>
      <c r="AZ27" s="41" t="s">
        <v>37</v>
      </c>
    </row>
    <row r="28" spans="1:52">
      <c r="A28" s="4" t="s">
        <v>41</v>
      </c>
      <c r="B28" s="41" t="s">
        <v>18</v>
      </c>
      <c r="C28" s="41" t="s">
        <v>20</v>
      </c>
      <c r="D28" s="40">
        <v>21</v>
      </c>
      <c r="E28" s="40">
        <v>169</v>
      </c>
      <c r="F28" s="40">
        <v>82</v>
      </c>
      <c r="G28" s="41">
        <v>63</v>
      </c>
      <c r="H28" s="41">
        <v>64</v>
      </c>
      <c r="I28" s="41">
        <v>0.94</v>
      </c>
      <c r="J28" s="41">
        <v>69</v>
      </c>
      <c r="K28" s="41">
        <v>72</v>
      </c>
      <c r="L28" s="41">
        <v>0.83</v>
      </c>
      <c r="M28" s="41">
        <v>73</v>
      </c>
      <c r="N28" s="41">
        <v>73</v>
      </c>
      <c r="O28" s="41">
        <v>0.82</v>
      </c>
      <c r="P28" s="41">
        <v>70</v>
      </c>
      <c r="Q28" s="41">
        <v>71</v>
      </c>
      <c r="R28" s="41">
        <v>0.85</v>
      </c>
      <c r="S28" s="40">
        <v>1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O28" s="40">
        <v>4</v>
      </c>
      <c r="AP28" s="40">
        <v>5</v>
      </c>
      <c r="AQ28" s="40">
        <v>3</v>
      </c>
      <c r="AR28" s="40">
        <v>3</v>
      </c>
      <c r="AS28" s="41">
        <v>0</v>
      </c>
      <c r="AU28" s="41">
        <v>0</v>
      </c>
      <c r="AW28" s="41">
        <v>0</v>
      </c>
      <c r="AY28" s="41">
        <v>0</v>
      </c>
    </row>
    <row r="29" spans="1:52">
      <c r="A29" s="4" t="s">
        <v>42</v>
      </c>
      <c r="B29" s="41" t="s">
        <v>18</v>
      </c>
      <c r="C29" s="41" t="s">
        <v>20</v>
      </c>
      <c r="D29" s="40">
        <v>23</v>
      </c>
      <c r="E29" s="40">
        <v>164</v>
      </c>
      <c r="F29" s="40">
        <v>64</v>
      </c>
      <c r="G29" s="41">
        <v>40</v>
      </c>
      <c r="H29" s="41">
        <v>41</v>
      </c>
      <c r="I29" s="41">
        <v>1.46</v>
      </c>
      <c r="J29" s="41">
        <v>53</v>
      </c>
      <c r="K29" s="41">
        <v>53</v>
      </c>
      <c r="L29" s="41">
        <v>1.1299999999999999</v>
      </c>
      <c r="M29" s="41">
        <v>54</v>
      </c>
      <c r="N29" s="41">
        <v>55</v>
      </c>
      <c r="O29" s="41">
        <v>1.1299999999999999</v>
      </c>
      <c r="P29" s="41">
        <v>54</v>
      </c>
      <c r="Q29" s="41">
        <v>55</v>
      </c>
      <c r="R29" s="41">
        <v>1.0900000000000001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1">
        <v>82</v>
      </c>
      <c r="AB29" s="41">
        <v>101</v>
      </c>
      <c r="AC29" s="41">
        <v>85</v>
      </c>
      <c r="AD29" s="41">
        <v>119</v>
      </c>
      <c r="AE29" s="41">
        <v>87</v>
      </c>
      <c r="AF29" s="41">
        <v>119</v>
      </c>
      <c r="AG29" s="41">
        <v>84</v>
      </c>
      <c r="AH29" s="41">
        <v>115</v>
      </c>
      <c r="AI29" s="41">
        <v>84</v>
      </c>
      <c r="AJ29" s="41">
        <v>96</v>
      </c>
      <c r="AK29" s="41">
        <v>82</v>
      </c>
      <c r="AL29" s="41">
        <v>104</v>
      </c>
      <c r="AM29" s="41">
        <v>81</v>
      </c>
      <c r="AN29" s="41">
        <v>98</v>
      </c>
      <c r="AO29" s="40">
        <v>2</v>
      </c>
      <c r="AP29" s="40">
        <v>4</v>
      </c>
      <c r="AQ29" s="40">
        <v>2</v>
      </c>
      <c r="AR29" s="40">
        <v>2</v>
      </c>
      <c r="AS29" s="41">
        <v>0</v>
      </c>
      <c r="AU29" s="41">
        <v>0</v>
      </c>
      <c r="AW29" s="41">
        <v>0</v>
      </c>
      <c r="AY29" s="41">
        <v>0</v>
      </c>
    </row>
    <row r="30" spans="1:52">
      <c r="A30" s="4" t="s">
        <v>43</v>
      </c>
      <c r="B30" s="41" t="s">
        <v>19</v>
      </c>
      <c r="C30" s="41" t="s">
        <v>20</v>
      </c>
      <c r="D30" s="40">
        <v>40</v>
      </c>
      <c r="E30" s="40">
        <v>174</v>
      </c>
      <c r="F30" s="40">
        <v>74</v>
      </c>
      <c r="G30" s="41">
        <v>63</v>
      </c>
      <c r="H30" s="41">
        <v>63</v>
      </c>
      <c r="I30" s="41">
        <v>0.95</v>
      </c>
      <c r="J30" s="41">
        <v>60</v>
      </c>
      <c r="K30" s="41">
        <v>62</v>
      </c>
      <c r="L30" s="41">
        <v>0.87</v>
      </c>
      <c r="M30" s="41">
        <v>63</v>
      </c>
      <c r="N30" s="41">
        <v>64</v>
      </c>
      <c r="O30" s="41">
        <v>0.94</v>
      </c>
      <c r="P30" s="41">
        <v>65</v>
      </c>
      <c r="Q30" s="41">
        <v>67</v>
      </c>
      <c r="R30" s="41">
        <v>0.9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1">
        <v>90</v>
      </c>
      <c r="AB30" s="41">
        <v>102</v>
      </c>
      <c r="AC30" s="41">
        <v>90</v>
      </c>
      <c r="AD30" s="41">
        <v>115</v>
      </c>
      <c r="AE30" s="41">
        <v>83</v>
      </c>
      <c r="AF30" s="41">
        <v>84</v>
      </c>
      <c r="AG30" s="41">
        <v>87</v>
      </c>
      <c r="AH30" s="41">
        <v>117</v>
      </c>
      <c r="AI30" s="41">
        <v>89</v>
      </c>
      <c r="AJ30" s="41">
        <v>98</v>
      </c>
      <c r="AK30" s="41">
        <v>85</v>
      </c>
      <c r="AL30" s="41">
        <v>105</v>
      </c>
      <c r="AM30" s="41">
        <v>86</v>
      </c>
      <c r="AN30" s="41">
        <v>96</v>
      </c>
      <c r="AO30" s="40">
        <v>1</v>
      </c>
      <c r="AP30" s="40">
        <v>1</v>
      </c>
      <c r="AQ30" s="40">
        <v>1</v>
      </c>
      <c r="AR30" s="40">
        <v>1</v>
      </c>
      <c r="AS30" s="41">
        <v>0</v>
      </c>
      <c r="AU30" s="41">
        <v>0</v>
      </c>
      <c r="AW30" s="41">
        <v>0</v>
      </c>
      <c r="AY30" s="41">
        <v>0</v>
      </c>
    </row>
    <row r="31" spans="1:52">
      <c r="A31" s="4" t="s">
        <v>44</v>
      </c>
      <c r="B31" s="41" t="s">
        <v>19</v>
      </c>
      <c r="C31" s="41" t="s">
        <v>36</v>
      </c>
      <c r="D31" s="40">
        <v>30</v>
      </c>
      <c r="E31" s="40">
        <v>180</v>
      </c>
      <c r="F31" s="40">
        <v>83</v>
      </c>
      <c r="G31" s="41">
        <v>51</v>
      </c>
      <c r="H31" s="41">
        <v>51</v>
      </c>
      <c r="I31" s="41">
        <v>1.18</v>
      </c>
      <c r="J31" s="41">
        <v>56</v>
      </c>
      <c r="K31" s="41">
        <v>58</v>
      </c>
      <c r="L31" s="41">
        <v>1.03</v>
      </c>
      <c r="M31" s="41">
        <v>55</v>
      </c>
      <c r="N31" s="41">
        <v>55</v>
      </c>
      <c r="O31" s="41">
        <v>1.0900000000000001</v>
      </c>
      <c r="P31" s="41">
        <v>61</v>
      </c>
      <c r="Q31" s="41">
        <v>61</v>
      </c>
      <c r="R31" s="41">
        <v>0.98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1">
        <v>70</v>
      </c>
      <c r="AB31" s="41">
        <v>83</v>
      </c>
      <c r="AC31" s="41">
        <v>81</v>
      </c>
      <c r="AD31" s="41">
        <v>108</v>
      </c>
      <c r="AE31" s="41">
        <v>75</v>
      </c>
      <c r="AF31" s="41">
        <v>90</v>
      </c>
      <c r="AG31" s="41">
        <v>76</v>
      </c>
      <c r="AH31" s="41">
        <v>125</v>
      </c>
      <c r="AI31" s="41">
        <v>72</v>
      </c>
      <c r="AJ31" s="41">
        <v>85</v>
      </c>
      <c r="AK31" s="41">
        <v>72</v>
      </c>
      <c r="AL31" s="41">
        <v>122</v>
      </c>
      <c r="AM31" s="41">
        <v>72</v>
      </c>
      <c r="AN31" s="41">
        <v>90</v>
      </c>
      <c r="AO31" s="40">
        <v>2</v>
      </c>
      <c r="AP31" s="40">
        <v>3</v>
      </c>
      <c r="AQ31" s="40">
        <v>3</v>
      </c>
      <c r="AR31" s="40">
        <v>3</v>
      </c>
      <c r="AS31" s="41">
        <v>1</v>
      </c>
      <c r="AU31" s="41">
        <v>0</v>
      </c>
      <c r="AW31" s="41">
        <v>0</v>
      </c>
      <c r="AY31" s="41">
        <v>0</v>
      </c>
    </row>
    <row r="32" spans="1:52">
      <c r="A32" s="4" t="s">
        <v>45</v>
      </c>
      <c r="B32" s="41" t="s">
        <v>19</v>
      </c>
      <c r="C32" s="41" t="s">
        <v>20</v>
      </c>
      <c r="D32" s="40">
        <v>27</v>
      </c>
      <c r="E32" s="40">
        <v>175</v>
      </c>
      <c r="F32" s="40">
        <v>79</v>
      </c>
      <c r="G32" s="41">
        <v>63</v>
      </c>
      <c r="H32" s="41">
        <v>64</v>
      </c>
      <c r="I32" s="41">
        <v>0.94</v>
      </c>
      <c r="J32" s="41">
        <v>69</v>
      </c>
      <c r="K32" s="41">
        <v>69</v>
      </c>
      <c r="L32" s="41">
        <v>0.87</v>
      </c>
      <c r="M32" s="41">
        <v>69</v>
      </c>
      <c r="N32" s="41">
        <v>70</v>
      </c>
      <c r="O32" s="41">
        <v>0.86</v>
      </c>
      <c r="P32" s="41">
        <v>69</v>
      </c>
      <c r="Q32" s="41">
        <v>69</v>
      </c>
      <c r="R32" s="41">
        <v>0.87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1">
        <v>74</v>
      </c>
      <c r="AB32" s="41">
        <v>87</v>
      </c>
      <c r="AC32" s="41">
        <v>72</v>
      </c>
      <c r="AD32" s="41">
        <v>105</v>
      </c>
      <c r="AE32" s="41">
        <v>77</v>
      </c>
      <c r="AF32" s="41">
        <v>95</v>
      </c>
      <c r="AG32" s="41">
        <v>67</v>
      </c>
      <c r="AH32" s="41">
        <v>103</v>
      </c>
      <c r="AI32" s="41">
        <v>74</v>
      </c>
      <c r="AJ32" s="41">
        <v>91</v>
      </c>
      <c r="AK32" s="41">
        <v>68</v>
      </c>
      <c r="AL32" s="41">
        <v>99</v>
      </c>
      <c r="AM32" s="41">
        <v>73</v>
      </c>
      <c r="AN32" s="41">
        <v>90</v>
      </c>
      <c r="AO32" s="40">
        <v>1</v>
      </c>
      <c r="AP32" s="40">
        <v>1</v>
      </c>
      <c r="AQ32" s="40">
        <v>1</v>
      </c>
      <c r="AR32" s="40">
        <v>1</v>
      </c>
      <c r="AS32" s="41">
        <v>0</v>
      </c>
      <c r="AU32" s="41">
        <v>0</v>
      </c>
      <c r="AW32" s="41">
        <v>0</v>
      </c>
      <c r="AY32" s="41">
        <v>0</v>
      </c>
    </row>
    <row r="33" spans="1:51">
      <c r="A33" s="4" t="s">
        <v>46</v>
      </c>
      <c r="B33" s="41" t="s">
        <v>19</v>
      </c>
      <c r="C33" s="41" t="s">
        <v>36</v>
      </c>
      <c r="D33" s="40">
        <v>24</v>
      </c>
      <c r="E33" s="40">
        <v>180</v>
      </c>
      <c r="F33" s="40">
        <v>75</v>
      </c>
      <c r="G33" s="41">
        <v>59</v>
      </c>
      <c r="H33" s="41">
        <v>59</v>
      </c>
      <c r="I33" s="41">
        <v>1.02</v>
      </c>
      <c r="J33" s="41">
        <v>63</v>
      </c>
      <c r="K33" s="41">
        <v>64</v>
      </c>
      <c r="L33" s="41">
        <v>0.94</v>
      </c>
      <c r="M33" s="41">
        <v>66</v>
      </c>
      <c r="N33" s="41">
        <v>67</v>
      </c>
      <c r="O33" s="41">
        <v>0.9</v>
      </c>
      <c r="P33" s="41">
        <v>55</v>
      </c>
      <c r="Q33" s="41">
        <v>57</v>
      </c>
      <c r="R33" s="41">
        <v>1.05</v>
      </c>
      <c r="S33" s="40">
        <v>0</v>
      </c>
      <c r="T33" s="40">
        <v>0</v>
      </c>
      <c r="U33" s="40">
        <v>0</v>
      </c>
      <c r="V33" s="40">
        <v>0</v>
      </c>
      <c r="W33" s="40">
        <v>1</v>
      </c>
      <c r="X33" s="40">
        <v>0</v>
      </c>
      <c r="Y33" s="40">
        <v>0</v>
      </c>
      <c r="Z33" s="40">
        <v>0</v>
      </c>
      <c r="AA33" s="41">
        <v>76</v>
      </c>
      <c r="AB33" s="41">
        <v>94</v>
      </c>
      <c r="AC33" s="41">
        <v>86</v>
      </c>
      <c r="AD33" s="41">
        <v>135</v>
      </c>
      <c r="AE33" s="41">
        <v>87</v>
      </c>
      <c r="AF33" s="41">
        <v>94</v>
      </c>
      <c r="AG33" s="41">
        <v>83</v>
      </c>
      <c r="AH33" s="41">
        <v>117</v>
      </c>
      <c r="AI33" s="41">
        <v>80</v>
      </c>
      <c r="AJ33" s="41">
        <v>100</v>
      </c>
      <c r="AK33" s="41">
        <v>85</v>
      </c>
      <c r="AL33" s="41">
        <v>117</v>
      </c>
      <c r="AM33" s="41">
        <v>76</v>
      </c>
      <c r="AN33" s="41">
        <v>90</v>
      </c>
      <c r="AO33" s="40">
        <v>1</v>
      </c>
      <c r="AP33" s="40">
        <v>2</v>
      </c>
      <c r="AQ33" s="40">
        <v>2</v>
      </c>
      <c r="AR33" s="40">
        <v>2</v>
      </c>
      <c r="AS33" s="41">
        <v>0</v>
      </c>
      <c r="AU33" s="41">
        <v>0</v>
      </c>
      <c r="AW33" s="41">
        <v>0</v>
      </c>
      <c r="AY33" s="41">
        <v>0</v>
      </c>
    </row>
    <row r="34" spans="1:51">
      <c r="A34" s="4" t="s">
        <v>47</v>
      </c>
      <c r="B34" s="41" t="s">
        <v>19</v>
      </c>
      <c r="C34" s="41" t="s">
        <v>20</v>
      </c>
      <c r="D34" s="40">
        <v>25</v>
      </c>
      <c r="E34" s="40">
        <v>180</v>
      </c>
      <c r="F34" s="40">
        <v>62</v>
      </c>
      <c r="G34" s="41">
        <v>62</v>
      </c>
      <c r="H34" s="41">
        <v>62</v>
      </c>
      <c r="I34" s="41">
        <v>0.97</v>
      </c>
      <c r="J34" s="41">
        <v>58</v>
      </c>
      <c r="K34" s="41">
        <v>60</v>
      </c>
      <c r="L34" s="41">
        <v>1</v>
      </c>
      <c r="M34" s="41">
        <v>64</v>
      </c>
      <c r="N34" s="41">
        <v>64</v>
      </c>
      <c r="O34" s="41">
        <v>0.94</v>
      </c>
      <c r="P34" s="41">
        <v>64</v>
      </c>
      <c r="Q34" s="41">
        <v>66</v>
      </c>
      <c r="R34" s="41">
        <v>0.91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1">
        <v>97</v>
      </c>
      <c r="AB34" s="41">
        <v>116</v>
      </c>
      <c r="AC34" s="41">
        <v>97</v>
      </c>
      <c r="AD34" s="41">
        <v>137</v>
      </c>
      <c r="AE34" s="41">
        <v>98</v>
      </c>
      <c r="AF34" s="41">
        <v>119</v>
      </c>
      <c r="AG34" s="41">
        <v>95</v>
      </c>
      <c r="AH34" s="41">
        <v>136</v>
      </c>
      <c r="AI34" s="41">
        <v>95</v>
      </c>
      <c r="AJ34" s="41">
        <v>136</v>
      </c>
      <c r="AK34" s="41">
        <v>93</v>
      </c>
      <c r="AL34" s="41">
        <v>119</v>
      </c>
      <c r="AM34" s="41">
        <v>95</v>
      </c>
      <c r="AN34" s="41">
        <v>114</v>
      </c>
      <c r="AO34" s="40">
        <v>2</v>
      </c>
      <c r="AP34" s="40">
        <v>2</v>
      </c>
      <c r="AQ34" s="40">
        <v>2</v>
      </c>
      <c r="AR34" s="40">
        <v>2</v>
      </c>
      <c r="AS34" s="41">
        <v>0</v>
      </c>
      <c r="AU34" s="41">
        <v>0</v>
      </c>
      <c r="AW34" s="41">
        <v>0</v>
      </c>
      <c r="AY34" s="41">
        <v>0</v>
      </c>
    </row>
    <row r="35" spans="1:51">
      <c r="A35" s="4" t="s">
        <v>48</v>
      </c>
      <c r="B35" s="41" t="s">
        <v>19</v>
      </c>
      <c r="C35" s="41" t="s">
        <v>20</v>
      </c>
      <c r="D35" s="40">
        <v>22</v>
      </c>
      <c r="E35" s="40">
        <v>179</v>
      </c>
      <c r="F35" s="40">
        <v>93</v>
      </c>
      <c r="G35" s="41">
        <v>63</v>
      </c>
      <c r="H35" s="41">
        <v>63</v>
      </c>
      <c r="I35" s="41">
        <v>0.95</v>
      </c>
      <c r="J35" s="41">
        <v>68</v>
      </c>
      <c r="K35" s="41">
        <v>69</v>
      </c>
      <c r="L35" s="41">
        <v>0.87</v>
      </c>
      <c r="M35" s="41">
        <v>70</v>
      </c>
      <c r="N35" s="41">
        <v>70</v>
      </c>
      <c r="O35" s="41">
        <v>0.86</v>
      </c>
      <c r="P35" s="41">
        <v>70</v>
      </c>
      <c r="Q35" s="41">
        <v>70</v>
      </c>
      <c r="R35" s="41">
        <v>0.86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1">
        <v>84</v>
      </c>
      <c r="AB35" s="41">
        <v>99</v>
      </c>
      <c r="AC35" s="41">
        <v>80</v>
      </c>
      <c r="AD35" s="41">
        <v>108</v>
      </c>
      <c r="AE35" s="41">
        <v>78</v>
      </c>
      <c r="AF35" s="41">
        <v>98</v>
      </c>
      <c r="AG35" s="41">
        <v>78</v>
      </c>
      <c r="AH35" s="41">
        <v>113</v>
      </c>
      <c r="AI35" s="41">
        <v>75</v>
      </c>
      <c r="AJ35" s="41">
        <v>83</v>
      </c>
      <c r="AK35" s="41">
        <v>74</v>
      </c>
      <c r="AL35" s="41">
        <v>107</v>
      </c>
      <c r="AM35" s="41">
        <v>80</v>
      </c>
      <c r="AN35" s="41">
        <v>92</v>
      </c>
      <c r="AO35" s="40">
        <v>1</v>
      </c>
      <c r="AP35" s="40">
        <v>1</v>
      </c>
      <c r="AQ35" s="40">
        <v>1</v>
      </c>
      <c r="AR35" s="40">
        <v>1</v>
      </c>
      <c r="AS35" s="41">
        <v>0</v>
      </c>
      <c r="AU35" s="41">
        <v>0</v>
      </c>
      <c r="AW35" s="41">
        <v>0</v>
      </c>
      <c r="AY35" s="41">
        <v>0</v>
      </c>
    </row>
    <row r="36" spans="1:51">
      <c r="A36" s="4" t="s">
        <v>49</v>
      </c>
      <c r="B36" s="41" t="s">
        <v>19</v>
      </c>
      <c r="C36" s="41" t="s">
        <v>36</v>
      </c>
      <c r="D36" s="40">
        <v>27</v>
      </c>
      <c r="E36" s="40">
        <v>180</v>
      </c>
      <c r="F36" s="40">
        <v>75</v>
      </c>
      <c r="G36" s="41">
        <v>69</v>
      </c>
      <c r="H36" s="41">
        <v>73</v>
      </c>
      <c r="I36" s="41">
        <v>0.82</v>
      </c>
      <c r="J36" s="41">
        <v>72</v>
      </c>
      <c r="K36" s="41">
        <v>73</v>
      </c>
      <c r="L36" s="41">
        <v>0.82</v>
      </c>
      <c r="M36" s="41">
        <v>71</v>
      </c>
      <c r="N36" s="41">
        <v>73</v>
      </c>
      <c r="O36" s="41">
        <v>0.81</v>
      </c>
      <c r="P36" s="41">
        <v>69</v>
      </c>
      <c r="Q36" s="41">
        <v>72</v>
      </c>
      <c r="R36" s="41">
        <v>0.83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1">
        <v>78</v>
      </c>
      <c r="AB36" s="41">
        <v>97</v>
      </c>
      <c r="AC36" s="41">
        <v>78</v>
      </c>
      <c r="AD36" s="41">
        <v>123</v>
      </c>
      <c r="AE36" s="41">
        <v>79</v>
      </c>
      <c r="AF36" s="41">
        <v>100</v>
      </c>
      <c r="AG36" s="41">
        <v>78</v>
      </c>
      <c r="AH36" s="41">
        <v>112</v>
      </c>
      <c r="AI36" s="41">
        <v>69</v>
      </c>
      <c r="AJ36" s="41">
        <v>98</v>
      </c>
      <c r="AK36" s="41">
        <v>79</v>
      </c>
      <c r="AL36" s="41">
        <v>119</v>
      </c>
      <c r="AM36" s="41">
        <v>84</v>
      </c>
      <c r="AN36" s="41">
        <v>112</v>
      </c>
      <c r="AO36" s="40">
        <v>2</v>
      </c>
      <c r="AP36" s="40">
        <v>1</v>
      </c>
      <c r="AQ36" s="40">
        <v>1</v>
      </c>
      <c r="AR36" s="40">
        <v>1</v>
      </c>
      <c r="AS36" s="41">
        <v>0</v>
      </c>
      <c r="AU36" s="41">
        <v>0</v>
      </c>
      <c r="AV36" s="41">
        <v>0</v>
      </c>
      <c r="AW36" s="41">
        <v>0</v>
      </c>
      <c r="AY36" s="41">
        <v>0</v>
      </c>
    </row>
    <row r="38" spans="1:51">
      <c r="A38" s="4" t="s">
        <v>56</v>
      </c>
      <c r="B38" s="41">
        <f>COUNTIF(B25:B36,"F")</f>
        <v>5</v>
      </c>
      <c r="C38" s="41" t="s">
        <v>53</v>
      </c>
      <c r="D38" s="40">
        <f>AVERAGE(D25:D29)</f>
        <v>26.2</v>
      </c>
      <c r="E38" s="40">
        <f t="shared" ref="E38:AY38" si="6">AVERAGE(E25:E29)</f>
        <v>164.8</v>
      </c>
      <c r="F38" s="40">
        <f t="shared" si="6"/>
        <v>62.6</v>
      </c>
      <c r="G38" s="41">
        <f t="shared" si="6"/>
        <v>47.4</v>
      </c>
      <c r="H38" s="41">
        <f t="shared" si="6"/>
        <v>48</v>
      </c>
      <c r="I38" s="41">
        <f t="shared" si="6"/>
        <v>1.292</v>
      </c>
      <c r="J38" s="41">
        <f t="shared" si="6"/>
        <v>54.2</v>
      </c>
      <c r="K38" s="41">
        <f t="shared" si="6"/>
        <v>55.2</v>
      </c>
      <c r="L38" s="41">
        <f t="shared" si="6"/>
        <v>1.1160000000000001</v>
      </c>
      <c r="M38" s="41">
        <f t="shared" si="6"/>
        <v>53.4</v>
      </c>
      <c r="N38" s="41">
        <f t="shared" si="6"/>
        <v>54.4</v>
      </c>
      <c r="O38" s="41">
        <f t="shared" si="6"/>
        <v>1.1499999999999999</v>
      </c>
      <c r="P38" s="41">
        <f t="shared" si="6"/>
        <v>57</v>
      </c>
      <c r="Q38" s="41">
        <f t="shared" si="6"/>
        <v>58</v>
      </c>
      <c r="R38" s="41">
        <f t="shared" si="6"/>
        <v>1.0499999999999998</v>
      </c>
      <c r="S38" s="40">
        <f t="shared" si="6"/>
        <v>0.2</v>
      </c>
      <c r="T38" s="40">
        <f t="shared" si="6"/>
        <v>0</v>
      </c>
      <c r="U38" s="40">
        <f t="shared" si="6"/>
        <v>0</v>
      </c>
      <c r="V38" s="40">
        <f t="shared" si="6"/>
        <v>0</v>
      </c>
      <c r="W38" s="40">
        <f t="shared" si="6"/>
        <v>0</v>
      </c>
      <c r="X38" s="40">
        <f t="shared" si="6"/>
        <v>0</v>
      </c>
      <c r="Y38" s="40">
        <f t="shared" si="6"/>
        <v>0</v>
      </c>
      <c r="Z38" s="40">
        <f t="shared" si="6"/>
        <v>0</v>
      </c>
      <c r="AA38" s="41">
        <f t="shared" si="6"/>
        <v>87</v>
      </c>
      <c r="AB38" s="41">
        <f t="shared" si="6"/>
        <v>106.25</v>
      </c>
      <c r="AC38" s="41">
        <f t="shared" si="6"/>
        <v>89.5</v>
      </c>
      <c r="AD38" s="41">
        <f t="shared" si="6"/>
        <v>118.5</v>
      </c>
      <c r="AE38" s="41">
        <f t="shared" si="6"/>
        <v>85.75</v>
      </c>
      <c r="AF38" s="41">
        <f t="shared" si="6"/>
        <v>105.5</v>
      </c>
      <c r="AG38" s="41">
        <f t="shared" si="6"/>
        <v>86.5</v>
      </c>
      <c r="AH38" s="41">
        <f t="shared" si="6"/>
        <v>117</v>
      </c>
      <c r="AI38" s="41">
        <f t="shared" si="6"/>
        <v>84.5</v>
      </c>
      <c r="AJ38" s="41">
        <f t="shared" si="6"/>
        <v>97.5</v>
      </c>
      <c r="AK38" s="41">
        <f t="shared" si="6"/>
        <v>86.25</v>
      </c>
      <c r="AL38" s="41">
        <f t="shared" si="6"/>
        <v>128.5</v>
      </c>
      <c r="AM38" s="41">
        <f t="shared" si="6"/>
        <v>88.5</v>
      </c>
      <c r="AN38" s="41">
        <f t="shared" si="6"/>
        <v>113.75</v>
      </c>
      <c r="AO38" s="40">
        <f t="shared" si="6"/>
        <v>2.2000000000000002</v>
      </c>
      <c r="AP38" s="40">
        <f t="shared" si="6"/>
        <v>3.6</v>
      </c>
      <c r="AQ38" s="40">
        <f t="shared" si="6"/>
        <v>2.4</v>
      </c>
      <c r="AR38" s="40">
        <f t="shared" si="6"/>
        <v>2.8</v>
      </c>
      <c r="AS38" s="41">
        <f t="shared" si="6"/>
        <v>0</v>
      </c>
      <c r="AU38" s="41">
        <f t="shared" si="6"/>
        <v>0</v>
      </c>
      <c r="AW38" s="41">
        <f t="shared" si="6"/>
        <v>0</v>
      </c>
      <c r="AY38" s="41">
        <f t="shared" si="6"/>
        <v>0.2</v>
      </c>
    </row>
    <row r="39" spans="1:51">
      <c r="C39" s="41" t="s">
        <v>54</v>
      </c>
      <c r="D39" s="40">
        <f>STDEVP(D25:D29)</f>
        <v>4.7916594202843754</v>
      </c>
      <c r="E39" s="40">
        <f t="shared" ref="E39:AY39" si="7">STDEVP(E25:E29)</f>
        <v>4.0693979898751609</v>
      </c>
      <c r="F39" s="40">
        <f t="shared" si="7"/>
        <v>10.537551897855593</v>
      </c>
      <c r="G39" s="41">
        <f t="shared" si="7"/>
        <v>8.8904443083571483</v>
      </c>
      <c r="H39" s="41">
        <f t="shared" si="7"/>
        <v>9.0553851381374173</v>
      </c>
      <c r="I39" s="41">
        <f t="shared" si="7"/>
        <v>0.2207623156247463</v>
      </c>
      <c r="J39" s="41">
        <f t="shared" si="7"/>
        <v>8.5182157756187422</v>
      </c>
      <c r="K39" s="41">
        <f t="shared" si="7"/>
        <v>9.7036075765665633</v>
      </c>
      <c r="L39" s="41">
        <f t="shared" si="7"/>
        <v>0.1782806775845327</v>
      </c>
      <c r="M39" s="41">
        <f t="shared" si="7"/>
        <v>11.253443917308159</v>
      </c>
      <c r="N39" s="41">
        <f t="shared" si="7"/>
        <v>10.537551897855593</v>
      </c>
      <c r="O39" s="41">
        <f t="shared" si="7"/>
        <v>0.20405881505095502</v>
      </c>
      <c r="P39" s="41">
        <f t="shared" si="7"/>
        <v>6.7823299831252681</v>
      </c>
      <c r="Q39" s="41">
        <f t="shared" si="7"/>
        <v>6.9856996786291923</v>
      </c>
      <c r="R39" s="41">
        <f t="shared" si="7"/>
        <v>0.11224972160321973</v>
      </c>
      <c r="S39" s="40">
        <f t="shared" si="7"/>
        <v>0.4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1">
        <f t="shared" si="7"/>
        <v>5.196152422706632</v>
      </c>
      <c r="AB39" s="41">
        <f t="shared" si="7"/>
        <v>9.3641604001640211</v>
      </c>
      <c r="AC39" s="41">
        <f t="shared" si="7"/>
        <v>6.1846584384264904</v>
      </c>
      <c r="AD39" s="41">
        <f t="shared" si="7"/>
        <v>2.179449471770337</v>
      </c>
      <c r="AE39" s="41">
        <f t="shared" si="7"/>
        <v>4.3803538669838078</v>
      </c>
      <c r="AF39" s="41">
        <f t="shared" si="7"/>
        <v>9.6046863561492728</v>
      </c>
      <c r="AG39" s="41">
        <f t="shared" si="7"/>
        <v>6.5</v>
      </c>
      <c r="AH39" s="41">
        <f t="shared" si="7"/>
        <v>8.031189202104505</v>
      </c>
      <c r="AI39" s="41">
        <f t="shared" si="7"/>
        <v>6.0207972893961479</v>
      </c>
      <c r="AJ39" s="41">
        <f t="shared" si="7"/>
        <v>7.1239034243875032</v>
      </c>
      <c r="AK39" s="41">
        <f t="shared" si="7"/>
        <v>5.8896094946948736</v>
      </c>
      <c r="AL39" s="41">
        <f t="shared" si="7"/>
        <v>41.656332051682128</v>
      </c>
      <c r="AM39" s="41">
        <f t="shared" si="7"/>
        <v>6.1846584384264904</v>
      </c>
      <c r="AN39" s="41">
        <f t="shared" si="7"/>
        <v>16.990806337546196</v>
      </c>
      <c r="AO39" s="40">
        <f t="shared" si="7"/>
        <v>1.1661903789690602</v>
      </c>
      <c r="AP39" s="40">
        <f t="shared" si="7"/>
        <v>1.3564659966250536</v>
      </c>
      <c r="AQ39" s="40">
        <f t="shared" si="7"/>
        <v>1.019803902718557</v>
      </c>
      <c r="AR39" s="40">
        <f t="shared" si="7"/>
        <v>1.1661903789690602</v>
      </c>
      <c r="AS39" s="41">
        <f t="shared" si="7"/>
        <v>0</v>
      </c>
      <c r="AU39" s="41">
        <f t="shared" si="7"/>
        <v>0</v>
      </c>
      <c r="AW39" s="41">
        <f t="shared" si="7"/>
        <v>0</v>
      </c>
      <c r="AY39" s="41">
        <f t="shared" si="7"/>
        <v>0.4</v>
      </c>
    </row>
    <row r="40" spans="1:51">
      <c r="A40" s="4" t="s">
        <v>57</v>
      </c>
      <c r="B40" s="41">
        <f>COUNTIF(B25:B36,"M")</f>
        <v>7</v>
      </c>
      <c r="C40" s="41" t="s">
        <v>53</v>
      </c>
      <c r="D40" s="40">
        <f>AVERAGE(D30:D36)</f>
        <v>27.857142857142858</v>
      </c>
      <c r="E40" s="40">
        <f t="shared" ref="E40:AY40" si="8">AVERAGE(E30:E36)</f>
        <v>178.28571428571428</v>
      </c>
      <c r="F40" s="40">
        <f t="shared" si="8"/>
        <v>77.285714285714292</v>
      </c>
      <c r="G40" s="41">
        <f t="shared" si="8"/>
        <v>61.428571428571431</v>
      </c>
      <c r="H40" s="41">
        <f t="shared" si="8"/>
        <v>62.142857142857146</v>
      </c>
      <c r="I40" s="41">
        <f t="shared" si="8"/>
        <v>0.97571428571428576</v>
      </c>
      <c r="J40" s="41">
        <f t="shared" si="8"/>
        <v>63.714285714285715</v>
      </c>
      <c r="K40" s="41">
        <f t="shared" si="8"/>
        <v>65</v>
      </c>
      <c r="L40" s="41">
        <f t="shared" si="8"/>
        <v>0.91428571428571437</v>
      </c>
      <c r="M40" s="41">
        <f t="shared" si="8"/>
        <v>65.428571428571431</v>
      </c>
      <c r="N40" s="41">
        <f t="shared" si="8"/>
        <v>66.142857142857139</v>
      </c>
      <c r="O40" s="41">
        <f t="shared" si="8"/>
        <v>0.91428571428571437</v>
      </c>
      <c r="P40" s="41">
        <f t="shared" si="8"/>
        <v>64.714285714285708</v>
      </c>
      <c r="Q40" s="41">
        <f t="shared" si="8"/>
        <v>66</v>
      </c>
      <c r="R40" s="41">
        <f t="shared" si="8"/>
        <v>0.91428571428571437</v>
      </c>
      <c r="S40" s="40">
        <f t="shared" si="8"/>
        <v>0</v>
      </c>
      <c r="T40" s="40">
        <f t="shared" si="8"/>
        <v>0</v>
      </c>
      <c r="U40" s="40">
        <f t="shared" si="8"/>
        <v>0</v>
      </c>
      <c r="V40" s="40">
        <f t="shared" si="8"/>
        <v>0</v>
      </c>
      <c r="W40" s="40">
        <f t="shared" si="8"/>
        <v>0.14285714285714285</v>
      </c>
      <c r="X40" s="40">
        <f t="shared" si="8"/>
        <v>0</v>
      </c>
      <c r="Y40" s="40">
        <f t="shared" si="8"/>
        <v>0</v>
      </c>
      <c r="Z40" s="40">
        <f t="shared" si="8"/>
        <v>0</v>
      </c>
      <c r="AA40" s="41">
        <f t="shared" si="8"/>
        <v>81.285714285714292</v>
      </c>
      <c r="AB40" s="41">
        <f t="shared" si="8"/>
        <v>96.857142857142861</v>
      </c>
      <c r="AC40" s="41">
        <f t="shared" si="8"/>
        <v>83.428571428571431</v>
      </c>
      <c r="AD40" s="41">
        <f t="shared" si="8"/>
        <v>118.71428571428571</v>
      </c>
      <c r="AE40" s="41">
        <f t="shared" si="8"/>
        <v>82.428571428571431</v>
      </c>
      <c r="AF40" s="41">
        <f t="shared" si="8"/>
        <v>97.142857142857139</v>
      </c>
      <c r="AG40" s="41">
        <f t="shared" si="8"/>
        <v>80.571428571428569</v>
      </c>
      <c r="AH40" s="41">
        <f t="shared" si="8"/>
        <v>117.57142857142857</v>
      </c>
      <c r="AI40" s="41">
        <f t="shared" si="8"/>
        <v>79.142857142857139</v>
      </c>
      <c r="AJ40" s="41">
        <f t="shared" si="8"/>
        <v>98.714285714285708</v>
      </c>
      <c r="AK40" s="41">
        <f t="shared" si="8"/>
        <v>79.428571428571431</v>
      </c>
      <c r="AL40" s="41">
        <f t="shared" si="8"/>
        <v>112.57142857142857</v>
      </c>
      <c r="AM40" s="41">
        <f t="shared" si="8"/>
        <v>80.857142857142861</v>
      </c>
      <c r="AN40" s="41">
        <f t="shared" si="8"/>
        <v>97.714285714285708</v>
      </c>
      <c r="AO40" s="40">
        <f t="shared" si="8"/>
        <v>1.4285714285714286</v>
      </c>
      <c r="AP40" s="40">
        <f t="shared" si="8"/>
        <v>1.5714285714285714</v>
      </c>
      <c r="AQ40" s="40">
        <f t="shared" si="8"/>
        <v>1.5714285714285714</v>
      </c>
      <c r="AR40" s="40">
        <f t="shared" si="8"/>
        <v>1.5714285714285714</v>
      </c>
      <c r="AS40" s="41">
        <f t="shared" si="8"/>
        <v>0.14285714285714285</v>
      </c>
      <c r="AU40" s="41">
        <f t="shared" si="8"/>
        <v>0</v>
      </c>
      <c r="AW40" s="41">
        <f t="shared" si="8"/>
        <v>0</v>
      </c>
      <c r="AY40" s="41">
        <f t="shared" si="8"/>
        <v>0</v>
      </c>
    </row>
    <row r="41" spans="1:51">
      <c r="C41" s="41" t="s">
        <v>54</v>
      </c>
      <c r="D41" s="40">
        <f>STDEVP(D30:D36)</f>
        <v>5.4883922035138699</v>
      </c>
      <c r="E41" s="40">
        <f t="shared" ref="E41:AY41" si="9">STDEVP(E30:E36)</f>
        <v>2.4327694808466287</v>
      </c>
      <c r="F41" s="40">
        <f t="shared" si="9"/>
        <v>8.7621635572546595</v>
      </c>
      <c r="G41" s="41">
        <f t="shared" si="9"/>
        <v>5.0668993859909142</v>
      </c>
      <c r="H41" s="41">
        <f t="shared" si="9"/>
        <v>6.0575471563183401</v>
      </c>
      <c r="I41" s="41">
        <f t="shared" si="9"/>
        <v>0.10040733366174615</v>
      </c>
      <c r="J41" s="41">
        <f t="shared" si="9"/>
        <v>5.624291338579865</v>
      </c>
      <c r="K41" s="41">
        <f t="shared" si="9"/>
        <v>5.0709255283710997</v>
      </c>
      <c r="L41" s="41">
        <f t="shared" si="9"/>
        <v>7.1884260716623585E-2</v>
      </c>
      <c r="M41" s="41">
        <f t="shared" si="9"/>
        <v>5.0950155714648595</v>
      </c>
      <c r="N41" s="41">
        <f t="shared" si="9"/>
        <v>5.4883922035138699</v>
      </c>
      <c r="O41" s="41">
        <f t="shared" si="9"/>
        <v>8.3812229393557897E-2</v>
      </c>
      <c r="P41" s="41">
        <f t="shared" si="9"/>
        <v>4.9775003971955272</v>
      </c>
      <c r="Q41" s="41">
        <f t="shared" si="9"/>
        <v>4.8989794855663558</v>
      </c>
      <c r="R41" s="41">
        <f t="shared" si="9"/>
        <v>7.0681810724874186E-2</v>
      </c>
      <c r="S41" s="40">
        <f t="shared" si="9"/>
        <v>0</v>
      </c>
      <c r="T41" s="40">
        <f t="shared" si="9"/>
        <v>0</v>
      </c>
      <c r="U41" s="40">
        <f t="shared" si="9"/>
        <v>0</v>
      </c>
      <c r="V41" s="40">
        <f t="shared" si="9"/>
        <v>0</v>
      </c>
      <c r="W41" s="40">
        <f t="shared" si="9"/>
        <v>0.3499271061118826</v>
      </c>
      <c r="X41" s="40">
        <f t="shared" si="9"/>
        <v>0</v>
      </c>
      <c r="Y41" s="40">
        <f t="shared" si="9"/>
        <v>0</v>
      </c>
      <c r="Z41" s="40">
        <f t="shared" si="9"/>
        <v>0</v>
      </c>
      <c r="AA41" s="41">
        <f t="shared" si="9"/>
        <v>8.8594467049792307</v>
      </c>
      <c r="AB41" s="41">
        <f t="shared" si="9"/>
        <v>9.9631975852358252</v>
      </c>
      <c r="AC41" s="41">
        <f t="shared" si="9"/>
        <v>7.6691803036968853</v>
      </c>
      <c r="AD41" s="41">
        <f t="shared" si="9"/>
        <v>12.244115621266355</v>
      </c>
      <c r="AE41" s="41">
        <f t="shared" si="9"/>
        <v>7.3651135740858518</v>
      </c>
      <c r="AF41" s="41">
        <f t="shared" si="9"/>
        <v>10.176002182004643</v>
      </c>
      <c r="AG41" s="41">
        <f t="shared" si="9"/>
        <v>8.2263885993645545</v>
      </c>
      <c r="AH41" s="41">
        <f t="shared" si="9"/>
        <v>9.707981147446862</v>
      </c>
      <c r="AI41" s="41">
        <f t="shared" si="9"/>
        <v>8.8386904561474395</v>
      </c>
      <c r="AJ41" s="41">
        <f t="shared" si="9"/>
        <v>16.420494909144015</v>
      </c>
      <c r="AK41" s="41">
        <f t="shared" si="9"/>
        <v>8.1215259448867965</v>
      </c>
      <c r="AL41" s="41">
        <f t="shared" si="9"/>
        <v>8.1390968761394955</v>
      </c>
      <c r="AM41" s="41">
        <f t="shared" si="9"/>
        <v>7.5673843646565873</v>
      </c>
      <c r="AN41" s="41">
        <f t="shared" si="9"/>
        <v>9.8809236947374757</v>
      </c>
      <c r="AO41" s="40">
        <f t="shared" si="9"/>
        <v>0.49487165930539351</v>
      </c>
      <c r="AP41" s="40">
        <f t="shared" si="9"/>
        <v>0.72843135908468359</v>
      </c>
      <c r="AQ41" s="40">
        <f t="shared" si="9"/>
        <v>0.72843135908468359</v>
      </c>
      <c r="AR41" s="40">
        <f t="shared" si="9"/>
        <v>0.72843135908468359</v>
      </c>
      <c r="AS41" s="41">
        <f t="shared" si="9"/>
        <v>0.3499271061118826</v>
      </c>
      <c r="AU41" s="41">
        <f t="shared" si="9"/>
        <v>0</v>
      </c>
      <c r="AW41" s="41">
        <f t="shared" si="9"/>
        <v>0</v>
      </c>
      <c r="AY41" s="41">
        <f t="shared" si="9"/>
        <v>0</v>
      </c>
    </row>
    <row r="42" spans="1:51">
      <c r="A42" s="4" t="s">
        <v>55</v>
      </c>
      <c r="B42" s="41">
        <f>COUNTA(B25:B36)</f>
        <v>12</v>
      </c>
      <c r="C42" s="41" t="s">
        <v>53</v>
      </c>
      <c r="D42" s="40">
        <f>AVERAGE(D25:D36)</f>
        <v>27.166666666666668</v>
      </c>
      <c r="E42" s="40">
        <f t="shared" ref="E42:AY42" si="10">AVERAGE(E25:E36)</f>
        <v>172.66666666666666</v>
      </c>
      <c r="F42" s="40">
        <f t="shared" si="10"/>
        <v>71.166666666666671</v>
      </c>
      <c r="G42" s="41">
        <f t="shared" si="10"/>
        <v>55.583333333333336</v>
      </c>
      <c r="H42" s="41">
        <f t="shared" si="10"/>
        <v>56.25</v>
      </c>
      <c r="I42" s="41">
        <f t="shared" si="10"/>
        <v>1.1074999999999999</v>
      </c>
      <c r="J42" s="41">
        <f t="shared" si="10"/>
        <v>59.75</v>
      </c>
      <c r="K42" s="41">
        <f t="shared" si="10"/>
        <v>60.916666666666664</v>
      </c>
      <c r="L42" s="41">
        <f t="shared" si="10"/>
        <v>0.99833333333333318</v>
      </c>
      <c r="M42" s="41">
        <f t="shared" si="10"/>
        <v>60.416666666666664</v>
      </c>
      <c r="N42" s="41">
        <f t="shared" si="10"/>
        <v>61.25</v>
      </c>
      <c r="O42" s="41">
        <f t="shared" si="10"/>
        <v>1.0125</v>
      </c>
      <c r="P42" s="41">
        <f t="shared" si="10"/>
        <v>61.5</v>
      </c>
      <c r="Q42" s="41">
        <f t="shared" si="10"/>
        <v>62.666666666666664</v>
      </c>
      <c r="R42" s="41">
        <f t="shared" si="10"/>
        <v>0.97083333333333321</v>
      </c>
      <c r="S42" s="40">
        <f t="shared" si="10"/>
        <v>8.3333333333333329E-2</v>
      </c>
      <c r="T42" s="40">
        <f t="shared" si="10"/>
        <v>0</v>
      </c>
      <c r="U42" s="40">
        <f t="shared" si="10"/>
        <v>0</v>
      </c>
      <c r="V42" s="40">
        <f t="shared" si="10"/>
        <v>0</v>
      </c>
      <c r="W42" s="40">
        <f t="shared" si="10"/>
        <v>8.3333333333333329E-2</v>
      </c>
      <c r="X42" s="40">
        <f t="shared" si="10"/>
        <v>0</v>
      </c>
      <c r="Y42" s="40">
        <f t="shared" si="10"/>
        <v>0</v>
      </c>
      <c r="Z42" s="40">
        <f t="shared" si="10"/>
        <v>0</v>
      </c>
      <c r="AA42" s="41">
        <f t="shared" si="10"/>
        <v>83.36363636363636</v>
      </c>
      <c r="AB42" s="41">
        <f t="shared" si="10"/>
        <v>100.27272727272727</v>
      </c>
      <c r="AC42" s="41">
        <f t="shared" si="10"/>
        <v>85.63636363636364</v>
      </c>
      <c r="AD42" s="41">
        <f t="shared" si="10"/>
        <v>118.63636363636364</v>
      </c>
      <c r="AE42" s="41">
        <f t="shared" si="10"/>
        <v>83.63636363636364</v>
      </c>
      <c r="AF42" s="41">
        <f t="shared" si="10"/>
        <v>100.18181818181819</v>
      </c>
      <c r="AG42" s="41">
        <f t="shared" si="10"/>
        <v>82.727272727272734</v>
      </c>
      <c r="AH42" s="41">
        <f t="shared" si="10"/>
        <v>117.36363636363636</v>
      </c>
      <c r="AI42" s="41">
        <f t="shared" si="10"/>
        <v>81.090909090909093</v>
      </c>
      <c r="AJ42" s="41">
        <f t="shared" si="10"/>
        <v>98.272727272727266</v>
      </c>
      <c r="AK42" s="41">
        <f t="shared" si="10"/>
        <v>81.909090909090907</v>
      </c>
      <c r="AL42" s="41">
        <f t="shared" si="10"/>
        <v>118.36363636363636</v>
      </c>
      <c r="AM42" s="41">
        <f t="shared" si="10"/>
        <v>83.63636363636364</v>
      </c>
      <c r="AN42" s="41">
        <f t="shared" si="10"/>
        <v>103.54545454545455</v>
      </c>
      <c r="AO42" s="40">
        <f t="shared" si="10"/>
        <v>1.75</v>
      </c>
      <c r="AP42" s="40">
        <f t="shared" si="10"/>
        <v>2.4166666666666665</v>
      </c>
      <c r="AQ42" s="40">
        <f t="shared" si="10"/>
        <v>1.9166666666666667</v>
      </c>
      <c r="AR42" s="40">
        <f t="shared" si="10"/>
        <v>2.0833333333333335</v>
      </c>
      <c r="AS42" s="41">
        <f t="shared" si="10"/>
        <v>8.3333333333333329E-2</v>
      </c>
      <c r="AU42" s="41">
        <f t="shared" si="10"/>
        <v>0</v>
      </c>
      <c r="AW42" s="41">
        <f t="shared" si="10"/>
        <v>0</v>
      </c>
      <c r="AY42" s="41">
        <f t="shared" si="10"/>
        <v>8.3333333333333329E-2</v>
      </c>
    </row>
    <row r="43" spans="1:51">
      <c r="C43" s="41" t="s">
        <v>54</v>
      </c>
      <c r="D43" s="40">
        <f>STDEVP(D25:D36)</f>
        <v>5.273097339852125</v>
      </c>
      <c r="E43" s="40">
        <f t="shared" ref="E43:AY43" si="11">STDEVP(E25:E36)</f>
        <v>7.3861732687201131</v>
      </c>
      <c r="F43" s="40">
        <f t="shared" si="11"/>
        <v>11.977989072553967</v>
      </c>
      <c r="G43" s="41">
        <f t="shared" si="11"/>
        <v>9.7848380444213561</v>
      </c>
      <c r="H43" s="41">
        <f t="shared" si="11"/>
        <v>10.207227831296802</v>
      </c>
      <c r="I43" s="41">
        <f t="shared" si="11"/>
        <v>0.22472668585046446</v>
      </c>
      <c r="J43" s="41">
        <f t="shared" si="11"/>
        <v>8.4075858604001183</v>
      </c>
      <c r="K43" s="41">
        <f t="shared" si="11"/>
        <v>8.807745959602201</v>
      </c>
      <c r="L43" s="41">
        <f t="shared" si="11"/>
        <v>0.16170102727633603</v>
      </c>
      <c r="M43" s="41">
        <f t="shared" si="11"/>
        <v>10.152654278014635</v>
      </c>
      <c r="N43" s="41">
        <f t="shared" si="11"/>
        <v>9.86682150779402</v>
      </c>
      <c r="O43" s="41">
        <f t="shared" si="11"/>
        <v>0.18695476279927523</v>
      </c>
      <c r="P43" s="41">
        <f t="shared" si="11"/>
        <v>6.9342146875715738</v>
      </c>
      <c r="Q43" s="41">
        <f t="shared" si="11"/>
        <v>7.0632067001390304</v>
      </c>
      <c r="R43" s="41">
        <f t="shared" si="11"/>
        <v>0.11243207826159954</v>
      </c>
      <c r="S43" s="40">
        <f t="shared" si="11"/>
        <v>0.27638539919628335</v>
      </c>
      <c r="T43" s="40">
        <f t="shared" si="11"/>
        <v>0</v>
      </c>
      <c r="U43" s="40">
        <f t="shared" si="11"/>
        <v>0</v>
      </c>
      <c r="V43" s="40">
        <f t="shared" si="11"/>
        <v>0</v>
      </c>
      <c r="W43" s="40">
        <f t="shared" si="11"/>
        <v>0.27638539919628335</v>
      </c>
      <c r="X43" s="40">
        <f t="shared" si="11"/>
        <v>0</v>
      </c>
      <c r="Y43" s="40">
        <f t="shared" si="11"/>
        <v>0</v>
      </c>
      <c r="Z43" s="40">
        <f t="shared" si="11"/>
        <v>0</v>
      </c>
      <c r="AA43" s="41">
        <f t="shared" si="11"/>
        <v>8.2050176142155102</v>
      </c>
      <c r="AB43" s="41">
        <f t="shared" si="11"/>
        <v>10.745746804208878</v>
      </c>
      <c r="AC43" s="41">
        <f t="shared" si="11"/>
        <v>7.7374264839829872</v>
      </c>
      <c r="AD43" s="41">
        <f t="shared" si="11"/>
        <v>9.8559878179596279</v>
      </c>
      <c r="AE43" s="41">
        <f t="shared" si="11"/>
        <v>6.6369862721614465</v>
      </c>
      <c r="AF43" s="41">
        <f t="shared" si="11"/>
        <v>10.751897775980014</v>
      </c>
      <c r="AG43" s="41">
        <f t="shared" si="11"/>
        <v>8.1585527804307532</v>
      </c>
      <c r="AH43" s="41">
        <f t="shared" si="11"/>
        <v>9.1380595440938652</v>
      </c>
      <c r="AI43" s="41">
        <f t="shared" si="11"/>
        <v>8.3388962148862742</v>
      </c>
      <c r="AJ43" s="41">
        <f t="shared" si="11"/>
        <v>13.797831905384854</v>
      </c>
      <c r="AK43" s="41">
        <f t="shared" si="11"/>
        <v>8.084266936514803</v>
      </c>
      <c r="AL43" s="41">
        <f t="shared" si="11"/>
        <v>27.053054699886321</v>
      </c>
      <c r="AM43" s="41">
        <f t="shared" si="11"/>
        <v>7.9917312639403315</v>
      </c>
      <c r="AN43" s="41">
        <f t="shared" si="11"/>
        <v>15.053623160154299</v>
      </c>
      <c r="AO43" s="40">
        <f t="shared" si="11"/>
        <v>0.92421137553411803</v>
      </c>
      <c r="AP43" s="40">
        <f t="shared" si="11"/>
        <v>1.4409680388158819</v>
      </c>
      <c r="AQ43" s="40">
        <f t="shared" si="11"/>
        <v>0.95379359518829976</v>
      </c>
      <c r="AR43" s="40">
        <f t="shared" si="11"/>
        <v>1.1149240133549709</v>
      </c>
      <c r="AS43" s="41">
        <f t="shared" si="11"/>
        <v>0.27638539919628335</v>
      </c>
      <c r="AU43" s="41">
        <f t="shared" si="11"/>
        <v>0</v>
      </c>
      <c r="AW43" s="41">
        <f t="shared" si="11"/>
        <v>0</v>
      </c>
      <c r="AY43" s="41">
        <f t="shared" si="11"/>
        <v>0.27638539919628335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workbookViewId="0">
      <selection activeCell="S1" sqref="S1:AP1048576"/>
    </sheetView>
  </sheetViews>
  <sheetFormatPr baseColWidth="10" defaultColWidth="10.6640625" defaultRowHeight="15.75" customHeight="1" x14ac:dyDescent="0"/>
  <cols>
    <col min="1" max="1" width="10.6640625" style="5"/>
    <col min="2" max="2" width="11" style="13" customWidth="1"/>
    <col min="3" max="18" width="11" style="19" customWidth="1"/>
    <col min="19" max="42" width="11" style="25" customWidth="1"/>
    <col min="43" max="255" width="11" style="13" customWidth="1"/>
    <col min="256" max="16384" width="10.6640625" style="5"/>
  </cols>
  <sheetData>
    <row r="1" spans="2:255" ht="15.75" customHeight="1">
      <c r="C1" s="19" t="s">
        <v>82</v>
      </c>
      <c r="S1" s="25" t="s">
        <v>83</v>
      </c>
    </row>
    <row r="2" spans="2:255" ht="15.75" customHeight="1">
      <c r="B2" s="6"/>
      <c r="C2" s="20" t="s">
        <v>21</v>
      </c>
      <c r="D2" s="21"/>
      <c r="E2" s="21"/>
      <c r="F2" s="21"/>
      <c r="G2" s="20" t="s">
        <v>22</v>
      </c>
      <c r="H2" s="21"/>
      <c r="I2" s="21"/>
      <c r="J2" s="21"/>
      <c r="K2" s="20" t="s">
        <v>23</v>
      </c>
      <c r="L2" s="21"/>
      <c r="M2" s="21"/>
      <c r="N2" s="21"/>
      <c r="O2" s="20" t="s">
        <v>24</v>
      </c>
      <c r="P2" s="21"/>
      <c r="Q2" s="21"/>
      <c r="R2" s="21"/>
      <c r="S2" s="26" t="s">
        <v>25</v>
      </c>
      <c r="T2" s="27"/>
      <c r="U2" s="27"/>
      <c r="V2" s="27"/>
      <c r="W2" s="27"/>
      <c r="X2" s="27"/>
      <c r="Y2" s="26" t="s">
        <v>26</v>
      </c>
      <c r="Z2" s="27"/>
      <c r="AA2" s="27"/>
      <c r="AB2" s="27"/>
      <c r="AC2" s="27"/>
      <c r="AD2" s="27"/>
      <c r="AE2" s="26" t="s">
        <v>27</v>
      </c>
      <c r="AF2" s="27"/>
      <c r="AG2" s="27"/>
      <c r="AH2" s="27"/>
      <c r="AI2" s="27"/>
      <c r="AJ2" s="27"/>
      <c r="AK2" s="26" t="s">
        <v>28</v>
      </c>
      <c r="AL2" s="27"/>
      <c r="AM2" s="27"/>
      <c r="AN2" s="27"/>
      <c r="AO2" s="27"/>
      <c r="AP2" s="27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2:255" ht="15.75" customHeight="1">
      <c r="B3" s="7" t="s">
        <v>77</v>
      </c>
      <c r="C3" s="22" t="s">
        <v>29</v>
      </c>
      <c r="D3" s="22" t="s">
        <v>79</v>
      </c>
      <c r="E3" s="22" t="s">
        <v>80</v>
      </c>
      <c r="F3" s="22" t="s">
        <v>81</v>
      </c>
      <c r="G3" s="22" t="s">
        <v>29</v>
      </c>
      <c r="H3" s="22" t="s">
        <v>79</v>
      </c>
      <c r="I3" s="22" t="s">
        <v>80</v>
      </c>
      <c r="J3" s="22" t="s">
        <v>81</v>
      </c>
      <c r="K3" s="22" t="s">
        <v>29</v>
      </c>
      <c r="L3" s="22" t="s">
        <v>79</v>
      </c>
      <c r="M3" s="22" t="s">
        <v>80</v>
      </c>
      <c r="N3" s="22" t="s">
        <v>81</v>
      </c>
      <c r="O3" s="22" t="s">
        <v>29</v>
      </c>
      <c r="P3" s="22" t="s">
        <v>79</v>
      </c>
      <c r="Q3" s="22" t="s">
        <v>80</v>
      </c>
      <c r="R3" s="22" t="s">
        <v>81</v>
      </c>
      <c r="S3" s="28" t="s">
        <v>30</v>
      </c>
      <c r="T3" s="28" t="s">
        <v>31</v>
      </c>
      <c r="U3" s="28" t="s">
        <v>32</v>
      </c>
      <c r="V3" s="28" t="s">
        <v>33</v>
      </c>
      <c r="W3" s="28" t="s">
        <v>34</v>
      </c>
      <c r="X3" s="28" t="s">
        <v>35</v>
      </c>
      <c r="Y3" s="28" t="s">
        <v>30</v>
      </c>
      <c r="Z3" s="28" t="s">
        <v>31</v>
      </c>
      <c r="AA3" s="28" t="s">
        <v>32</v>
      </c>
      <c r="AB3" s="28" t="s">
        <v>33</v>
      </c>
      <c r="AC3" s="28" t="s">
        <v>34</v>
      </c>
      <c r="AD3" s="28" t="s">
        <v>35</v>
      </c>
      <c r="AE3" s="28" t="s">
        <v>30</v>
      </c>
      <c r="AF3" s="28" t="s">
        <v>31</v>
      </c>
      <c r="AG3" s="28" t="s">
        <v>32</v>
      </c>
      <c r="AH3" s="28" t="s">
        <v>33</v>
      </c>
      <c r="AI3" s="28" t="s">
        <v>34</v>
      </c>
      <c r="AJ3" s="28" t="s">
        <v>35</v>
      </c>
      <c r="AK3" s="28" t="s">
        <v>30</v>
      </c>
      <c r="AL3" s="28" t="s">
        <v>31</v>
      </c>
      <c r="AM3" s="28" t="s">
        <v>32</v>
      </c>
      <c r="AN3" s="28" t="s">
        <v>33</v>
      </c>
      <c r="AO3" s="28" t="s">
        <v>34</v>
      </c>
      <c r="AP3" s="28" t="s">
        <v>35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2:255" ht="15.75" customHeight="1">
      <c r="B4" s="8" t="s">
        <v>38</v>
      </c>
      <c r="C4" s="30">
        <v>124.58</v>
      </c>
      <c r="D4" s="30">
        <v>294.54000000000002</v>
      </c>
      <c r="E4" s="30">
        <v>158.27000000000001</v>
      </c>
      <c r="F4" s="30">
        <v>7.17</v>
      </c>
      <c r="G4" s="30">
        <v>271.33999999999997</v>
      </c>
      <c r="H4" s="30">
        <v>370.75</v>
      </c>
      <c r="I4" s="30">
        <v>211.24</v>
      </c>
      <c r="J4" s="30">
        <v>9.1</v>
      </c>
      <c r="K4" s="30">
        <v>302.02999999999997</v>
      </c>
      <c r="L4" s="30">
        <v>450.93</v>
      </c>
      <c r="M4" s="30">
        <v>232.41</v>
      </c>
      <c r="N4" s="30">
        <v>10.74</v>
      </c>
      <c r="O4" s="30">
        <v>194.24</v>
      </c>
      <c r="P4" s="30">
        <v>441.52</v>
      </c>
      <c r="Q4" s="30">
        <v>231.24</v>
      </c>
      <c r="R4" s="30">
        <v>10.55</v>
      </c>
      <c r="S4" s="33">
        <v>0.02</v>
      </c>
      <c r="T4" s="33">
        <v>4.0000000000000001E-3</v>
      </c>
      <c r="U4" s="33">
        <v>2.1999999999999999E-2</v>
      </c>
      <c r="V4" s="33">
        <v>7.0000000000000001E-3</v>
      </c>
      <c r="W4" s="33">
        <v>3.5999999999999997E-2</v>
      </c>
      <c r="X4" s="33">
        <v>0.01</v>
      </c>
      <c r="Y4" s="33">
        <v>0.01</v>
      </c>
      <c r="Z4" s="33">
        <v>4.0000000000000001E-3</v>
      </c>
      <c r="AA4" s="33">
        <v>5.0000000000000001E-3</v>
      </c>
      <c r="AB4" s="33">
        <v>6.0000000000000001E-3</v>
      </c>
      <c r="AC4" s="33">
        <v>4.1000000000000002E-2</v>
      </c>
      <c r="AD4" s="33">
        <v>6.0000000000000001E-3</v>
      </c>
      <c r="AE4" s="33">
        <v>1.9E-2</v>
      </c>
      <c r="AF4" s="33">
        <v>4.0000000000000001E-3</v>
      </c>
      <c r="AG4" s="33">
        <v>4.0000000000000001E-3</v>
      </c>
      <c r="AH4" s="33">
        <v>6.0000000000000001E-3</v>
      </c>
      <c r="AI4" s="33">
        <v>4.3999999999999997E-2</v>
      </c>
      <c r="AJ4" s="33">
        <v>5.0000000000000001E-3</v>
      </c>
      <c r="AK4" s="33">
        <v>1.7999999999999999E-2</v>
      </c>
      <c r="AL4" s="33">
        <v>4.0000000000000001E-3</v>
      </c>
      <c r="AM4" s="33">
        <v>4.0000000000000001E-3</v>
      </c>
      <c r="AN4" s="33">
        <v>6.0000000000000001E-3</v>
      </c>
      <c r="AO4" s="33">
        <v>4.2999999999999997E-2</v>
      </c>
      <c r="AP4" s="34">
        <v>6.0000000000000001E-3</v>
      </c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</row>
    <row r="5" spans="2:255" ht="15.75" customHeight="1">
      <c r="B5" s="8" t="s">
        <v>39</v>
      </c>
      <c r="C5" s="30">
        <v>18.79</v>
      </c>
      <c r="D5" s="30">
        <v>220.38</v>
      </c>
      <c r="E5" s="30">
        <v>104.66</v>
      </c>
      <c r="F5" s="30">
        <v>5.16</v>
      </c>
      <c r="G5" s="30">
        <v>27.14</v>
      </c>
      <c r="H5" s="30">
        <v>199.64</v>
      </c>
      <c r="I5" s="30">
        <v>98.28</v>
      </c>
      <c r="J5" s="30">
        <v>4.71</v>
      </c>
      <c r="K5" s="30">
        <v>85.4</v>
      </c>
      <c r="L5" s="30">
        <v>275.54000000000002</v>
      </c>
      <c r="M5" s="30">
        <v>157.65</v>
      </c>
      <c r="N5" s="30">
        <v>6.86</v>
      </c>
      <c r="O5" s="30">
        <v>106.35</v>
      </c>
      <c r="P5" s="30">
        <v>234.2</v>
      </c>
      <c r="Q5" s="30">
        <v>144.86000000000001</v>
      </c>
      <c r="R5" s="30">
        <v>6.03</v>
      </c>
      <c r="S5" s="33">
        <v>3.8700000000000002E-3</v>
      </c>
      <c r="T5" s="33">
        <v>8.4100000000000008E-3</v>
      </c>
      <c r="U5" s="33">
        <v>4.2399999999999998E-3</v>
      </c>
      <c r="V5" s="33">
        <v>7.6400000000000001E-3</v>
      </c>
      <c r="W5" s="33">
        <v>4.3580000000000001E-2</v>
      </c>
      <c r="X5" s="33">
        <v>4.96E-3</v>
      </c>
      <c r="Y5" s="33">
        <v>3.8999999999999998E-3</v>
      </c>
      <c r="Z5" s="33">
        <v>4.4600000000000004E-3</v>
      </c>
      <c r="AA5" s="33">
        <v>4.2100000000000002E-3</v>
      </c>
      <c r="AB5" s="33">
        <v>7.4700000000000001E-3</v>
      </c>
      <c r="AC5" s="33">
        <v>3.5499999999999997E-2</v>
      </c>
      <c r="AD5" s="33">
        <v>4.7000000000000002E-3</v>
      </c>
      <c r="AE5" s="33">
        <v>3.8500000000000001E-3</v>
      </c>
      <c r="AF5" s="33">
        <v>4.9500000000000004E-3</v>
      </c>
      <c r="AG5" s="33">
        <v>4.2399999999999998E-3</v>
      </c>
      <c r="AH5" s="33">
        <v>7.62E-3</v>
      </c>
      <c r="AI5" s="33">
        <v>2.9440000000000001E-2</v>
      </c>
      <c r="AJ5" s="33">
        <v>9.11E-3</v>
      </c>
      <c r="AK5" s="33">
        <v>3.8899999999999998E-3</v>
      </c>
      <c r="AL5" s="33">
        <v>7.0600000000000003E-3</v>
      </c>
      <c r="AM5" s="33">
        <v>4.3499999999999997E-3</v>
      </c>
      <c r="AN5" s="33">
        <v>7.7600000000000004E-3</v>
      </c>
      <c r="AO5" s="33">
        <v>3.3689999999999998E-2</v>
      </c>
      <c r="AP5" s="34">
        <v>6.5399999999999998E-3</v>
      </c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2:255" ht="15.75" customHeight="1">
      <c r="B6" s="8" t="s">
        <v>40</v>
      </c>
      <c r="C6" s="30">
        <v>18.16</v>
      </c>
      <c r="D6" s="30">
        <v>114.53</v>
      </c>
      <c r="E6" s="30">
        <v>130.08000000000001</v>
      </c>
      <c r="F6" s="30">
        <v>3.78</v>
      </c>
      <c r="G6" s="30">
        <v>75.03</v>
      </c>
      <c r="H6" s="30">
        <v>135.07</v>
      </c>
      <c r="I6" s="30">
        <v>178.91</v>
      </c>
      <c r="J6" s="30">
        <v>4.87</v>
      </c>
      <c r="K6" s="30">
        <v>33.409999999999997</v>
      </c>
      <c r="L6" s="30">
        <v>176.54</v>
      </c>
      <c r="M6" s="30">
        <v>128.38999999999999</v>
      </c>
      <c r="N6" s="30">
        <v>4.75</v>
      </c>
      <c r="O6" s="30">
        <v>70.23</v>
      </c>
      <c r="P6" s="30">
        <v>111.42</v>
      </c>
      <c r="Q6" s="30">
        <v>184.85</v>
      </c>
      <c r="R6" s="30">
        <v>4.5999999999999996</v>
      </c>
      <c r="S6" s="33">
        <v>1.804E-2</v>
      </c>
      <c r="T6" s="33">
        <v>5.0600000000000003E-3</v>
      </c>
      <c r="U6" s="33">
        <v>4.4799999999999996E-3</v>
      </c>
      <c r="V6" s="33">
        <v>2.172E-2</v>
      </c>
      <c r="W6" s="33">
        <v>2.6929999999999999E-2</v>
      </c>
      <c r="X6" s="33">
        <v>1.7469999999999999E-2</v>
      </c>
      <c r="Y6" s="33">
        <v>2.46E-2</v>
      </c>
      <c r="Z6" s="33">
        <v>4.6600000000000001E-3</v>
      </c>
      <c r="AA6" s="33">
        <v>1.746E-2</v>
      </c>
      <c r="AB6" s="33">
        <v>1.214E-2</v>
      </c>
      <c r="AC6" s="33">
        <v>9.9100000000000004E-3</v>
      </c>
      <c r="AD6" s="33">
        <v>5.13E-3</v>
      </c>
      <c r="AE6" s="33">
        <v>1.6119999999999999E-2</v>
      </c>
      <c r="AF6" s="33">
        <v>4.5300000000000002E-3</v>
      </c>
      <c r="AG6" s="33">
        <v>4.5100000000000001E-3</v>
      </c>
      <c r="AH6" s="33">
        <v>1.091E-2</v>
      </c>
      <c r="AI6" s="33">
        <v>2.7179999999999999E-2</v>
      </c>
      <c r="AJ6" s="33">
        <v>5.64E-3</v>
      </c>
      <c r="AK6" s="33">
        <v>2.384E-2</v>
      </c>
      <c r="AL6" s="33">
        <v>5.6499999999999996E-3</v>
      </c>
      <c r="AM6" s="33">
        <v>5.8999999999999999E-3</v>
      </c>
      <c r="AN6" s="33">
        <v>1.191E-2</v>
      </c>
      <c r="AO6" s="33">
        <v>1.9019999999999999E-2</v>
      </c>
      <c r="AP6" s="34">
        <v>4.7499999999999999E-3</v>
      </c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2:255" ht="15.75" customHeight="1">
      <c r="B7" s="8" t="s">
        <v>41</v>
      </c>
      <c r="C7" s="30">
        <v>43.27</v>
      </c>
      <c r="D7" s="30">
        <v>278.33</v>
      </c>
      <c r="E7" s="30">
        <v>108.45</v>
      </c>
      <c r="F7" s="30">
        <v>6.23</v>
      </c>
      <c r="G7" s="30">
        <v>49.43</v>
      </c>
      <c r="H7" s="30">
        <v>250.36</v>
      </c>
      <c r="I7" s="30">
        <v>108.37</v>
      </c>
      <c r="J7" s="30">
        <v>5.75</v>
      </c>
      <c r="K7" s="30">
        <v>45.42</v>
      </c>
      <c r="L7" s="30">
        <v>263.47000000000003</v>
      </c>
      <c r="M7" s="30">
        <v>107.44</v>
      </c>
      <c r="N7" s="30">
        <v>5.92</v>
      </c>
      <c r="O7" s="30">
        <v>51.8</v>
      </c>
      <c r="P7" s="30">
        <v>307.43</v>
      </c>
      <c r="Q7" s="30">
        <v>114.27</v>
      </c>
      <c r="R7" s="30">
        <v>6.84</v>
      </c>
      <c r="S7" s="33">
        <v>1.609E-2</v>
      </c>
      <c r="T7" s="33">
        <v>4.5300000000000002E-3</v>
      </c>
      <c r="U7" s="33">
        <v>4.0499999999999998E-3</v>
      </c>
      <c r="V7" s="33">
        <v>6.28E-3</v>
      </c>
      <c r="W7" s="33">
        <v>9.1900000000000003E-3</v>
      </c>
      <c r="X7" s="33">
        <v>6.2789999999999999E-2</v>
      </c>
      <c r="Y7" s="33">
        <v>7.8899999999999994E-3</v>
      </c>
      <c r="Z7" s="33">
        <v>4.3800000000000002E-3</v>
      </c>
      <c r="AA7" s="33">
        <v>4.1000000000000003E-3</v>
      </c>
      <c r="AB7" s="33">
        <v>5.7400000000000003E-3</v>
      </c>
      <c r="AC7" s="33">
        <v>7.0699999999999999E-3</v>
      </c>
      <c r="AD7" s="33">
        <v>3.687E-2</v>
      </c>
      <c r="AE7" s="33">
        <v>1.38E-2</v>
      </c>
      <c r="AF7" s="33">
        <v>4.6800000000000001E-3</v>
      </c>
      <c r="AG7" s="33">
        <v>4.1700000000000001E-3</v>
      </c>
      <c r="AH7" s="33">
        <v>6.6699999999999997E-3</v>
      </c>
      <c r="AI7" s="33">
        <v>5.62E-3</v>
      </c>
      <c r="AJ7" s="33">
        <v>2.2710000000000001E-2</v>
      </c>
      <c r="AK7" s="33">
        <v>9.6900000000000007E-3</v>
      </c>
      <c r="AL7" s="33">
        <v>4.7200000000000002E-3</v>
      </c>
      <c r="AM7" s="33">
        <v>4.2199999999999998E-3</v>
      </c>
      <c r="AN7" s="33">
        <v>1.43E-2</v>
      </c>
      <c r="AO7" s="33">
        <v>8.1600000000000006E-3</v>
      </c>
      <c r="AP7" s="34">
        <v>5.2060000000000002E-2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2:255" ht="15.75" customHeight="1">
      <c r="B8" s="8" t="s">
        <v>42</v>
      </c>
      <c r="C8" s="30">
        <v>30.7</v>
      </c>
      <c r="D8" s="30">
        <v>257.93</v>
      </c>
      <c r="E8" s="30">
        <v>113.45</v>
      </c>
      <c r="F8" s="30">
        <v>5.88</v>
      </c>
      <c r="G8" s="30">
        <v>81.86</v>
      </c>
      <c r="H8" s="30">
        <v>308.70999999999998</v>
      </c>
      <c r="I8" s="30">
        <v>122.94</v>
      </c>
      <c r="J8" s="30">
        <v>6.95</v>
      </c>
      <c r="K8" s="30">
        <v>46.29</v>
      </c>
      <c r="L8" s="30">
        <v>276.70999999999998</v>
      </c>
      <c r="M8" s="30">
        <v>122.09</v>
      </c>
      <c r="N8" s="30">
        <v>6.38</v>
      </c>
      <c r="O8" s="30">
        <v>34.99</v>
      </c>
      <c r="P8" s="30">
        <v>262.45999999999998</v>
      </c>
      <c r="Q8" s="30">
        <v>110.32</v>
      </c>
      <c r="R8" s="30">
        <v>5.98</v>
      </c>
      <c r="S8" s="33">
        <v>3.2149999999999998E-2</v>
      </c>
      <c r="T8" s="33">
        <v>4.1900000000000001E-3</v>
      </c>
      <c r="U8" s="33">
        <v>4.0099999999999997E-3</v>
      </c>
      <c r="V8" s="33">
        <v>1.1350000000000001E-2</v>
      </c>
      <c r="W8" s="33">
        <v>8.0800000000000004E-3</v>
      </c>
      <c r="X8" s="33">
        <v>5.3200000000000001E-3</v>
      </c>
      <c r="Y8" s="33">
        <v>4.0030000000000003E-2</v>
      </c>
      <c r="Z8" s="33">
        <v>8.8699999999999994E-3</v>
      </c>
      <c r="AA8" s="33">
        <v>7.9000000000000008E-3</v>
      </c>
      <c r="AB8" s="33">
        <v>1.0359999999999999E-2</v>
      </c>
      <c r="AC8" s="33">
        <v>8.7500000000000008E-3</v>
      </c>
      <c r="AD8" s="33">
        <v>7.6E-3</v>
      </c>
      <c r="AE8" s="33">
        <v>1.3350000000000001E-2</v>
      </c>
      <c r="AF8" s="33">
        <v>4.5100000000000001E-3</v>
      </c>
      <c r="AG8" s="33">
        <v>4.7699999999999999E-3</v>
      </c>
      <c r="AH8" s="33">
        <v>1.085E-2</v>
      </c>
      <c r="AI8" s="33">
        <v>8.2799999999999992E-3</v>
      </c>
      <c r="AJ8" s="33">
        <v>6.79E-3</v>
      </c>
      <c r="AK8" s="33">
        <v>6.6650000000000001E-2</v>
      </c>
      <c r="AL8" s="33">
        <v>4.3200000000000001E-3</v>
      </c>
      <c r="AM8" s="33">
        <v>3.7499999999999999E-3</v>
      </c>
      <c r="AN8" s="33">
        <v>1.1050000000000001E-2</v>
      </c>
      <c r="AO8" s="33">
        <v>7.6099999999999996E-3</v>
      </c>
      <c r="AP8" s="34">
        <v>5.8700000000000002E-3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</row>
    <row r="9" spans="2:255" ht="15.75" customHeight="1">
      <c r="B9" s="8" t="s">
        <v>43</v>
      </c>
      <c r="C9" s="30">
        <v>54.58</v>
      </c>
      <c r="D9" s="30">
        <v>280.61</v>
      </c>
      <c r="E9" s="30">
        <v>141.72</v>
      </c>
      <c r="F9" s="30">
        <v>6.67</v>
      </c>
      <c r="G9" s="30">
        <v>117.1</v>
      </c>
      <c r="H9" s="30">
        <v>235.09</v>
      </c>
      <c r="I9" s="30">
        <v>147.02000000000001</v>
      </c>
      <c r="J9" s="30">
        <v>5.96</v>
      </c>
      <c r="K9" s="30">
        <v>84.46</v>
      </c>
      <c r="L9" s="30">
        <v>243.92</v>
      </c>
      <c r="M9" s="30">
        <v>150.86000000000001</v>
      </c>
      <c r="N9" s="30">
        <v>6.17</v>
      </c>
      <c r="O9" s="30">
        <v>79.27</v>
      </c>
      <c r="P9" s="30">
        <v>238.24</v>
      </c>
      <c r="Q9" s="30">
        <v>148.41999999999999</v>
      </c>
      <c r="R9" s="30">
        <v>6.04</v>
      </c>
      <c r="S9" s="33">
        <v>3.96E-3</v>
      </c>
      <c r="T9" s="33">
        <v>1.2760000000000001E-2</v>
      </c>
      <c r="U9" s="33">
        <v>4.1099999999999999E-3</v>
      </c>
      <c r="V9" s="33">
        <v>1.3259999999999999E-2</v>
      </c>
      <c r="W9" s="33">
        <v>2.648E-2</v>
      </c>
      <c r="X9" s="33">
        <v>1.274E-2</v>
      </c>
      <c r="Y9" s="33">
        <v>3.9300000000000003E-3</v>
      </c>
      <c r="Z9" s="33">
        <v>4.8500000000000001E-3</v>
      </c>
      <c r="AA9" s="33">
        <v>4.0600000000000002E-3</v>
      </c>
      <c r="AB9" s="33">
        <v>1.8110000000000001E-2</v>
      </c>
      <c r="AC9" s="33">
        <v>2.7830000000000001E-2</v>
      </c>
      <c r="AD9" s="33">
        <v>1.805E-2</v>
      </c>
      <c r="AE9" s="33">
        <v>3.5999999999999999E-3</v>
      </c>
      <c r="AF9" s="33">
        <v>7.62E-3</v>
      </c>
      <c r="AG9" s="33">
        <v>4.0699999999999998E-3</v>
      </c>
      <c r="AH9" s="33">
        <v>2.3619999999999999E-2</v>
      </c>
      <c r="AI9" s="33">
        <v>2.2679999999999999E-2</v>
      </c>
      <c r="AJ9" s="33">
        <v>1.5699999999999999E-2</v>
      </c>
      <c r="AK9" s="33">
        <v>3.9199999999999999E-3</v>
      </c>
      <c r="AL9" s="33">
        <v>8.7100000000000007E-3</v>
      </c>
      <c r="AM9" s="33">
        <v>4.0600000000000002E-3</v>
      </c>
      <c r="AN9" s="33">
        <v>1.346E-2</v>
      </c>
      <c r="AO9" s="33">
        <v>2.8750000000000001E-2</v>
      </c>
      <c r="AP9" s="34">
        <v>1.3639999999999999E-2</v>
      </c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pans="2:255" ht="15.75" customHeight="1">
      <c r="B10" s="8" t="s">
        <v>44</v>
      </c>
      <c r="C10" s="30">
        <v>324.97000000000003</v>
      </c>
      <c r="D10" s="30">
        <v>272.5</v>
      </c>
      <c r="E10" s="30">
        <v>325.02999999999997</v>
      </c>
      <c r="F10" s="30">
        <v>9.25</v>
      </c>
      <c r="G10" s="30">
        <v>97.83</v>
      </c>
      <c r="H10" s="30">
        <v>184.57</v>
      </c>
      <c r="I10" s="30">
        <v>201.27</v>
      </c>
      <c r="J10" s="30">
        <v>5.93</v>
      </c>
      <c r="K10" s="30">
        <v>123</v>
      </c>
      <c r="L10" s="30">
        <v>271.05</v>
      </c>
      <c r="M10" s="30">
        <v>273.95999999999998</v>
      </c>
      <c r="N10" s="30">
        <v>8.6</v>
      </c>
      <c r="O10" s="30">
        <v>184.54</v>
      </c>
      <c r="P10" s="30">
        <v>293.89</v>
      </c>
      <c r="Q10" s="30">
        <v>287.89</v>
      </c>
      <c r="R10" s="30">
        <v>8.99</v>
      </c>
      <c r="S10" s="33">
        <v>4.6100000000000004E-3</v>
      </c>
      <c r="T10" s="33">
        <v>2.324E-2</v>
      </c>
      <c r="U10" s="33">
        <v>4.7099999999999998E-3</v>
      </c>
      <c r="V10" s="33">
        <v>1.5169999999999999E-2</v>
      </c>
      <c r="W10" s="33">
        <v>5.7869999999999998E-2</v>
      </c>
      <c r="X10" s="33">
        <v>6.1000000000000004E-3</v>
      </c>
      <c r="Y10" s="33">
        <v>4.4000000000000003E-3</v>
      </c>
      <c r="Z10" s="33">
        <v>2.9239999999999999E-2</v>
      </c>
      <c r="AA10" s="33">
        <v>4.5999999999999999E-3</v>
      </c>
      <c r="AB10" s="33">
        <v>1.0529999999999999E-2</v>
      </c>
      <c r="AC10" s="33">
        <v>5.1670000000000001E-2</v>
      </c>
      <c r="AD10" s="33">
        <v>5.1999999999999998E-3</v>
      </c>
      <c r="AE10" s="33">
        <v>4.47E-3</v>
      </c>
      <c r="AF10" s="33">
        <v>5.9500000000000004E-3</v>
      </c>
      <c r="AG10" s="33">
        <v>4.3400000000000001E-3</v>
      </c>
      <c r="AH10" s="33">
        <v>1.034E-2</v>
      </c>
      <c r="AI10" s="33">
        <v>5.2220000000000003E-2</v>
      </c>
      <c r="AJ10" s="33">
        <v>4.8300000000000001E-3</v>
      </c>
      <c r="AK10" s="33">
        <v>1.2930000000000001E-2</v>
      </c>
      <c r="AL10" s="33">
        <v>3.4700000000000002E-2</v>
      </c>
      <c r="AM10" s="33">
        <v>2.1690000000000001E-2</v>
      </c>
      <c r="AN10" s="33">
        <v>1.7520000000000001E-2</v>
      </c>
      <c r="AO10" s="33">
        <v>5.8700000000000002E-2</v>
      </c>
      <c r="AP10" s="34">
        <v>1.8970000000000001E-2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2:255" ht="15.75" customHeight="1">
      <c r="B11" s="8" t="s">
        <v>45</v>
      </c>
      <c r="C11" s="30">
        <v>83.96</v>
      </c>
      <c r="D11" s="30">
        <v>210.52</v>
      </c>
      <c r="E11" s="30">
        <v>237.35</v>
      </c>
      <c r="F11" s="30">
        <v>6.82</v>
      </c>
      <c r="G11" s="30">
        <v>94.34</v>
      </c>
      <c r="H11" s="30">
        <v>220.98</v>
      </c>
      <c r="I11" s="30">
        <v>264.83</v>
      </c>
      <c r="J11" s="30">
        <v>7.48</v>
      </c>
      <c r="K11" s="30">
        <v>135.34</v>
      </c>
      <c r="L11" s="30">
        <v>187.41</v>
      </c>
      <c r="M11" s="30">
        <v>311.39</v>
      </c>
      <c r="N11" s="30">
        <v>7.76</v>
      </c>
      <c r="O11" s="30">
        <v>110.68</v>
      </c>
      <c r="P11" s="30">
        <v>191.77</v>
      </c>
      <c r="Q11" s="30">
        <v>309.95</v>
      </c>
      <c r="R11" s="30">
        <v>7.75</v>
      </c>
      <c r="S11" s="34">
        <v>3.9399999999999999E-3</v>
      </c>
      <c r="T11" s="35">
        <v>3.483E-2</v>
      </c>
      <c r="U11" s="35">
        <v>4.7200000000000002E-3</v>
      </c>
      <c r="V11" s="35">
        <v>1.491E-2</v>
      </c>
      <c r="W11" s="35">
        <v>3.8760000000000003E-2</v>
      </c>
      <c r="X11" s="35">
        <v>4.1599999999999996E-3</v>
      </c>
      <c r="Y11" s="35">
        <v>3.9899999999999996E-3</v>
      </c>
      <c r="Z11" s="35">
        <v>2.1270000000000001E-2</v>
      </c>
      <c r="AA11" s="35">
        <v>4.6299999999999996E-3</v>
      </c>
      <c r="AB11" s="35">
        <v>1.3429999999999999E-2</v>
      </c>
      <c r="AC11" s="35">
        <v>4.2299999999999997E-2</v>
      </c>
      <c r="AD11" s="35">
        <v>1.3849999999999999E-2</v>
      </c>
      <c r="AE11" s="35">
        <v>1.0330000000000001E-2</v>
      </c>
      <c r="AF11" s="35">
        <v>2.2210000000000001E-2</v>
      </c>
      <c r="AG11" s="35">
        <v>1.201E-2</v>
      </c>
      <c r="AH11" s="35">
        <v>2.1930000000000002E-2</v>
      </c>
      <c r="AI11" s="35">
        <v>4.648E-2</v>
      </c>
      <c r="AJ11" s="36">
        <v>9.2399999999999999E-3</v>
      </c>
      <c r="AK11" s="33">
        <v>3.9100000000000003E-3</v>
      </c>
      <c r="AL11" s="33">
        <v>2.111E-2</v>
      </c>
      <c r="AM11" s="33">
        <v>4.5199999999999997E-3</v>
      </c>
      <c r="AN11" s="33">
        <v>1.635E-2</v>
      </c>
      <c r="AO11" s="33">
        <v>4.0500000000000001E-2</v>
      </c>
      <c r="AP11" s="34">
        <v>7.0899999999999999E-3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2:255" ht="15.75" customHeight="1">
      <c r="B12" s="8" t="s">
        <v>46</v>
      </c>
      <c r="C12" s="30">
        <v>34.36</v>
      </c>
      <c r="D12" s="30">
        <v>203.94</v>
      </c>
      <c r="E12" s="30">
        <v>123.96</v>
      </c>
      <c r="F12" s="30">
        <v>5.1100000000000003</v>
      </c>
      <c r="G12" s="30">
        <v>37.04</v>
      </c>
      <c r="H12" s="30">
        <v>248.24</v>
      </c>
      <c r="I12" s="30">
        <v>109.55</v>
      </c>
      <c r="J12" s="30">
        <v>5.67</v>
      </c>
      <c r="K12" s="30">
        <v>99.49</v>
      </c>
      <c r="L12" s="30">
        <v>302.8</v>
      </c>
      <c r="M12" s="30">
        <v>161.4</v>
      </c>
      <c r="N12" s="30">
        <v>7.29</v>
      </c>
      <c r="O12" s="30">
        <v>100.52</v>
      </c>
      <c r="P12" s="30">
        <v>337.55</v>
      </c>
      <c r="Q12" s="30">
        <v>114.48</v>
      </c>
      <c r="R12" s="30">
        <v>7.37</v>
      </c>
      <c r="S12" s="33">
        <v>5.2399999999999999E-3</v>
      </c>
      <c r="T12" s="33">
        <v>3.2320000000000002E-2</v>
      </c>
      <c r="U12" s="33">
        <v>5.4400000000000004E-3</v>
      </c>
      <c r="V12" s="33">
        <v>9.3200000000000002E-3</v>
      </c>
      <c r="W12" s="33">
        <v>3.9120000000000002E-2</v>
      </c>
      <c r="X12" s="33">
        <v>5.11E-3</v>
      </c>
      <c r="Y12" s="33">
        <v>5.1599999999999997E-3</v>
      </c>
      <c r="Z12" s="33">
        <v>3.7379999999999997E-2</v>
      </c>
      <c r="AA12" s="33">
        <v>5.2100000000000002E-3</v>
      </c>
      <c r="AB12" s="33">
        <v>1.2120000000000001E-2</v>
      </c>
      <c r="AC12" s="33">
        <v>3.7170000000000002E-2</v>
      </c>
      <c r="AD12" s="33">
        <v>4.3899999999999998E-3</v>
      </c>
      <c r="AE12" s="33">
        <v>5.47E-3</v>
      </c>
      <c r="AF12" s="33">
        <v>8.4700000000000001E-3</v>
      </c>
      <c r="AG12" s="33">
        <v>5.4999999999999997E-3</v>
      </c>
      <c r="AH12" s="33">
        <v>7.4400000000000004E-3</v>
      </c>
      <c r="AI12" s="33">
        <v>3.5990000000000001E-2</v>
      </c>
      <c r="AJ12" s="33">
        <v>6.5599999999999999E-3</v>
      </c>
      <c r="AK12" s="33">
        <v>5.3200000000000001E-3</v>
      </c>
      <c r="AL12" s="33">
        <v>9.1900000000000003E-3</v>
      </c>
      <c r="AM12" s="33">
        <v>5.7000000000000002E-3</v>
      </c>
      <c r="AN12" s="33">
        <v>7.6699999999999997E-3</v>
      </c>
      <c r="AO12" s="33">
        <v>9.4299999999999991E-3</v>
      </c>
      <c r="AP12" s="34">
        <v>1.38E-2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2:255" ht="15.75" customHeight="1">
      <c r="B13" s="8" t="s">
        <v>47</v>
      </c>
      <c r="C13" s="30">
        <v>55.74</v>
      </c>
      <c r="D13" s="30">
        <v>238.06</v>
      </c>
      <c r="E13" s="30">
        <v>164.06</v>
      </c>
      <c r="F13" s="30">
        <v>6.26</v>
      </c>
      <c r="G13" s="30">
        <v>85.42</v>
      </c>
      <c r="H13" s="30">
        <v>298.83999999999997</v>
      </c>
      <c r="I13" s="30">
        <v>171.99</v>
      </c>
      <c r="J13" s="30">
        <v>7.37</v>
      </c>
      <c r="K13" s="30">
        <v>54.06</v>
      </c>
      <c r="L13" s="30">
        <v>288.45</v>
      </c>
      <c r="M13" s="30">
        <v>156.37</v>
      </c>
      <c r="N13" s="30">
        <v>7.03</v>
      </c>
      <c r="O13" s="30">
        <v>45.14</v>
      </c>
      <c r="P13" s="30">
        <v>252.38</v>
      </c>
      <c r="Q13" s="30">
        <v>153.01</v>
      </c>
      <c r="R13" s="30">
        <v>6.39</v>
      </c>
      <c r="S13" s="33">
        <v>1.8450000000000001E-2</v>
      </c>
      <c r="T13" s="33">
        <v>4.1200000000000004E-3</v>
      </c>
      <c r="U13" s="33">
        <v>3.7499999999999999E-3</v>
      </c>
      <c r="V13" s="33">
        <v>9.11E-3</v>
      </c>
      <c r="W13" s="33">
        <v>4.7780000000000003E-2</v>
      </c>
      <c r="X13" s="33">
        <v>5.3200000000000001E-3</v>
      </c>
      <c r="Y13" s="33">
        <v>6.4200000000000004E-3</v>
      </c>
      <c r="Z13" s="33">
        <v>1.2070000000000001E-2</v>
      </c>
      <c r="AA13" s="33">
        <v>3.8800000000000002E-3</v>
      </c>
      <c r="AB13" s="33">
        <v>9.4500000000000001E-3</v>
      </c>
      <c r="AC13" s="33">
        <v>3.8190000000000002E-2</v>
      </c>
      <c r="AD13" s="33">
        <v>4.7999999999999996E-3</v>
      </c>
      <c r="AE13" s="33">
        <v>1.4080000000000001E-2</v>
      </c>
      <c r="AF13" s="33">
        <v>4.1700000000000001E-3</v>
      </c>
      <c r="AG13" s="33">
        <v>3.9199999999999999E-3</v>
      </c>
      <c r="AH13" s="33">
        <v>9.6299999999999997E-3</v>
      </c>
      <c r="AI13" s="33">
        <v>4.2299999999999997E-2</v>
      </c>
      <c r="AJ13" s="33">
        <v>7.3699999999999998E-3</v>
      </c>
      <c r="AK13" s="33">
        <v>1.316E-2</v>
      </c>
      <c r="AL13" s="33">
        <v>4.2300000000000003E-3</v>
      </c>
      <c r="AM13" s="33">
        <v>3.9300000000000003E-3</v>
      </c>
      <c r="AN13" s="33">
        <v>9.6299999999999997E-3</v>
      </c>
      <c r="AO13" s="33">
        <v>4.4060000000000002E-2</v>
      </c>
      <c r="AP13" s="34">
        <v>5.2300000000000003E-3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2:255" ht="15.75" customHeight="1">
      <c r="B14" s="8" t="s">
        <v>48</v>
      </c>
      <c r="C14" s="30">
        <v>97.99</v>
      </c>
      <c r="D14" s="30">
        <v>219.93</v>
      </c>
      <c r="E14" s="30">
        <v>109.07</v>
      </c>
      <c r="F14" s="30">
        <v>5.19</v>
      </c>
      <c r="G14" s="30">
        <v>80.099999999999994</v>
      </c>
      <c r="H14" s="30">
        <v>196.13</v>
      </c>
      <c r="I14" s="30">
        <v>90.19</v>
      </c>
      <c r="J14" s="30">
        <v>4.5599999999999996</v>
      </c>
      <c r="K14" s="30">
        <v>46.28</v>
      </c>
      <c r="L14" s="30">
        <v>168.28</v>
      </c>
      <c r="M14" s="30">
        <v>105.8</v>
      </c>
      <c r="N14" s="30">
        <v>4.26</v>
      </c>
      <c r="O14" s="30">
        <v>38.97</v>
      </c>
      <c r="P14" s="30">
        <v>178.21</v>
      </c>
      <c r="Q14" s="30">
        <v>93.13</v>
      </c>
      <c r="R14" s="30">
        <v>4.29</v>
      </c>
      <c r="S14" s="33">
        <v>3.8400000000000001E-3</v>
      </c>
      <c r="T14" s="33">
        <v>1.874E-2</v>
      </c>
      <c r="U14" s="33">
        <v>5.2500000000000003E-3</v>
      </c>
      <c r="V14" s="33">
        <v>1.5650000000000001E-2</v>
      </c>
      <c r="W14" s="33">
        <v>3.4569999999999997E-2</v>
      </c>
      <c r="X14" s="33">
        <v>5.1399999999999996E-3</v>
      </c>
      <c r="Y14" s="33">
        <v>3.82E-3</v>
      </c>
      <c r="Z14" s="33">
        <v>1.4030000000000001E-2</v>
      </c>
      <c r="AA14" s="33">
        <v>4.8799999999999998E-3</v>
      </c>
      <c r="AB14" s="33">
        <v>1.391E-2</v>
      </c>
      <c r="AC14" s="33">
        <v>3.2840000000000001E-2</v>
      </c>
      <c r="AD14" s="33">
        <v>5.3499999999999997E-3</v>
      </c>
      <c r="AE14" s="33">
        <v>8.9700000000000005E-3</v>
      </c>
      <c r="AF14" s="33">
        <v>1.304E-2</v>
      </c>
      <c r="AG14" s="33">
        <v>5.0000000000000001E-3</v>
      </c>
      <c r="AH14" s="33">
        <v>8.94E-3</v>
      </c>
      <c r="AI14" s="33">
        <v>2.1049999999999999E-2</v>
      </c>
      <c r="AJ14" s="33">
        <v>4.7800000000000004E-3</v>
      </c>
      <c r="AK14" s="33">
        <v>3.79E-3</v>
      </c>
      <c r="AL14" s="33">
        <v>9.2300000000000004E-3</v>
      </c>
      <c r="AM14" s="33">
        <v>4.6800000000000001E-3</v>
      </c>
      <c r="AN14" s="33">
        <v>2.8989999999999998E-2</v>
      </c>
      <c r="AO14" s="33">
        <v>1.321E-2</v>
      </c>
      <c r="AP14" s="34">
        <v>4.7800000000000004E-3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2:255" ht="15.75" customHeight="1">
      <c r="B15" s="8" t="s">
        <v>49</v>
      </c>
      <c r="C15" s="30">
        <v>100.16</v>
      </c>
      <c r="D15" s="30">
        <v>318.51</v>
      </c>
      <c r="E15" s="30">
        <v>132.88</v>
      </c>
      <c r="F15" s="30">
        <v>7.25</v>
      </c>
      <c r="G15" s="30">
        <v>67.05</v>
      </c>
      <c r="H15" s="30">
        <v>232.03</v>
      </c>
      <c r="I15" s="30">
        <v>132.86000000000001</v>
      </c>
      <c r="J15" s="30">
        <v>5.74</v>
      </c>
      <c r="K15" s="30">
        <v>66.25</v>
      </c>
      <c r="L15" s="30">
        <v>392.76</v>
      </c>
      <c r="M15" s="30">
        <v>138.43</v>
      </c>
      <c r="N15" s="30">
        <v>8.64</v>
      </c>
      <c r="O15" s="30">
        <v>85.57</v>
      </c>
      <c r="P15" s="30">
        <v>300.07</v>
      </c>
      <c r="Q15" s="30">
        <v>147.04</v>
      </c>
      <c r="R15" s="30">
        <v>7.07</v>
      </c>
      <c r="S15" s="33">
        <v>3.96E-3</v>
      </c>
      <c r="T15" s="33">
        <v>3.32E-2</v>
      </c>
      <c r="U15" s="33">
        <v>4.2399999999999998E-3</v>
      </c>
      <c r="V15" s="33">
        <v>1.149E-2</v>
      </c>
      <c r="W15" s="33">
        <v>1.575E-2</v>
      </c>
      <c r="X15" s="33">
        <v>1.0540000000000001E-2</v>
      </c>
      <c r="Y15" s="33">
        <v>4.3600000000000002E-3</v>
      </c>
      <c r="Z15" s="33">
        <v>4.351E-2</v>
      </c>
      <c r="AA15" s="33">
        <v>6.79E-3</v>
      </c>
      <c r="AB15" s="33">
        <v>1.086E-2</v>
      </c>
      <c r="AC15" s="33">
        <v>1.363E-2</v>
      </c>
      <c r="AD15" s="33">
        <v>1.0070000000000001E-2</v>
      </c>
      <c r="AE15" s="33">
        <v>3.8700000000000002E-3</v>
      </c>
      <c r="AF15" s="33">
        <v>5.3699999999999998E-3</v>
      </c>
      <c r="AG15" s="33">
        <v>4.15E-3</v>
      </c>
      <c r="AH15" s="33">
        <v>1.4069999999999999E-2</v>
      </c>
      <c r="AI15" s="33">
        <v>6.6600000000000001E-3</v>
      </c>
      <c r="AJ15" s="33">
        <v>1.482E-2</v>
      </c>
      <c r="AK15" s="33">
        <v>1.4630000000000001E-2</v>
      </c>
      <c r="AL15" s="33">
        <v>1.068E-2</v>
      </c>
      <c r="AM15" s="33">
        <v>4.1900000000000001E-3</v>
      </c>
      <c r="AN15" s="33">
        <v>1.2529999999999999E-2</v>
      </c>
      <c r="AO15" s="33">
        <v>1.023E-2</v>
      </c>
      <c r="AP15" s="34">
        <v>5.6600000000000001E-3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2:255" ht="15.75" customHeight="1">
      <c r="B16" s="1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255" ht="15.75" customHeight="1">
      <c r="A17" s="8" t="s">
        <v>56</v>
      </c>
      <c r="B17" s="8" t="s">
        <v>53</v>
      </c>
      <c r="C17" s="23">
        <f t="shared" ref="C17:AP17" si="0">AVERAGE(C4:C8)</f>
        <v>47.1</v>
      </c>
      <c r="D17" s="23">
        <f t="shared" si="0"/>
        <v>233.142</v>
      </c>
      <c r="E17" s="23">
        <f t="shared" si="0"/>
        <v>122.982</v>
      </c>
      <c r="F17" s="23">
        <f t="shared" si="0"/>
        <v>5.6440000000000001</v>
      </c>
      <c r="G17" s="23">
        <f t="shared" si="0"/>
        <v>100.96000000000001</v>
      </c>
      <c r="H17" s="23">
        <f t="shared" si="0"/>
        <v>252.90600000000001</v>
      </c>
      <c r="I17" s="23">
        <f t="shared" si="0"/>
        <v>143.94800000000001</v>
      </c>
      <c r="J17" s="23">
        <f t="shared" si="0"/>
        <v>6.2759999999999998</v>
      </c>
      <c r="K17" s="23">
        <f t="shared" si="0"/>
        <v>102.50999999999999</v>
      </c>
      <c r="L17" s="23">
        <f t="shared" si="0"/>
        <v>288.63800000000003</v>
      </c>
      <c r="M17" s="23">
        <f t="shared" si="0"/>
        <v>149.59600000000003</v>
      </c>
      <c r="N17" s="23">
        <f t="shared" si="0"/>
        <v>6.9300000000000015</v>
      </c>
      <c r="O17" s="23">
        <f t="shared" si="0"/>
        <v>91.52200000000002</v>
      </c>
      <c r="P17" s="23">
        <f t="shared" si="0"/>
        <v>271.40600000000001</v>
      </c>
      <c r="Q17" s="23">
        <f t="shared" si="0"/>
        <v>157.108</v>
      </c>
      <c r="R17" s="23">
        <f t="shared" si="0"/>
        <v>6.8</v>
      </c>
      <c r="S17" s="29">
        <f t="shared" si="0"/>
        <v>1.8030000000000001E-2</v>
      </c>
      <c r="T17" s="29">
        <f t="shared" si="0"/>
        <v>5.2379999999999996E-3</v>
      </c>
      <c r="U17" s="29">
        <f t="shared" si="0"/>
        <v>7.755999999999999E-3</v>
      </c>
      <c r="V17" s="29">
        <f t="shared" si="0"/>
        <v>1.0798E-2</v>
      </c>
      <c r="W17" s="29">
        <f t="shared" si="0"/>
        <v>2.4756E-2</v>
      </c>
      <c r="X17" s="29">
        <f t="shared" si="0"/>
        <v>2.0108000000000001E-2</v>
      </c>
      <c r="Y17" s="29">
        <f t="shared" si="0"/>
        <v>1.7284000000000001E-2</v>
      </c>
      <c r="Z17" s="29">
        <f t="shared" si="0"/>
        <v>5.274E-3</v>
      </c>
      <c r="AA17" s="29">
        <f t="shared" si="0"/>
        <v>7.7339999999999996E-3</v>
      </c>
      <c r="AB17" s="29">
        <f t="shared" si="0"/>
        <v>8.3420000000000005E-3</v>
      </c>
      <c r="AC17" s="29">
        <f t="shared" si="0"/>
        <v>2.0446000000000002E-2</v>
      </c>
      <c r="AD17" s="29">
        <f t="shared" si="0"/>
        <v>1.206E-2</v>
      </c>
      <c r="AE17" s="29">
        <f t="shared" si="0"/>
        <v>1.3224E-2</v>
      </c>
      <c r="AF17" s="29">
        <f t="shared" si="0"/>
        <v>4.5339999999999998E-3</v>
      </c>
      <c r="AG17" s="29">
        <f t="shared" si="0"/>
        <v>4.3379999999999998E-3</v>
      </c>
      <c r="AH17" s="29">
        <f t="shared" si="0"/>
        <v>8.4099999999999991E-3</v>
      </c>
      <c r="AI17" s="29">
        <f t="shared" si="0"/>
        <v>2.2904000000000001E-2</v>
      </c>
      <c r="AJ17" s="29">
        <f t="shared" si="0"/>
        <v>9.8499999999999994E-3</v>
      </c>
      <c r="AK17" s="29">
        <f t="shared" si="0"/>
        <v>2.4413999999999998E-2</v>
      </c>
      <c r="AL17" s="29">
        <f t="shared" si="0"/>
        <v>5.1500000000000001E-3</v>
      </c>
      <c r="AM17" s="29">
        <f t="shared" si="0"/>
        <v>4.444E-3</v>
      </c>
      <c r="AN17" s="29">
        <f t="shared" si="0"/>
        <v>1.0204000000000001E-2</v>
      </c>
      <c r="AO17" s="29">
        <f t="shared" si="0"/>
        <v>2.2296E-2</v>
      </c>
      <c r="AP17" s="29">
        <f t="shared" si="0"/>
        <v>1.5043999999999998E-2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pans="1:255" ht="15.75" customHeight="1">
      <c r="A18" s="8"/>
      <c r="B18" s="8" t="s">
        <v>54</v>
      </c>
      <c r="C18" s="23">
        <f t="shared" ref="C18:AP18" si="1">STDEVP(C4:C8)</f>
        <v>39.813964886707787</v>
      </c>
      <c r="D18" s="23">
        <f t="shared" si="1"/>
        <v>64.277196391877595</v>
      </c>
      <c r="E18" s="23">
        <f t="shared" si="1"/>
        <v>19.663968470275826</v>
      </c>
      <c r="F18" s="23">
        <f t="shared" si="1"/>
        <v>1.1345942005845082</v>
      </c>
      <c r="G18" s="23">
        <f t="shared" si="1"/>
        <v>87.374198250971077</v>
      </c>
      <c r="H18" s="23">
        <f t="shared" si="1"/>
        <v>82.134483038490004</v>
      </c>
      <c r="I18" s="23">
        <f t="shared" si="1"/>
        <v>43.688101538061865</v>
      </c>
      <c r="J18" s="23">
        <f t="shared" si="1"/>
        <v>1.6208096742060731</v>
      </c>
      <c r="K18" s="23">
        <f t="shared" si="1"/>
        <v>101.28746121805995</v>
      </c>
      <c r="L18" s="23">
        <f t="shared" si="1"/>
        <v>89.277004743662886</v>
      </c>
      <c r="M18" s="23">
        <f t="shared" si="1"/>
        <v>44.51163515306969</v>
      </c>
      <c r="N18" s="23">
        <f t="shared" si="1"/>
        <v>2.0295812375955742</v>
      </c>
      <c r="O18" s="23">
        <f t="shared" si="1"/>
        <v>56.56484894349137</v>
      </c>
      <c r="P18" s="23">
        <f t="shared" si="1"/>
        <v>107.04796973319951</v>
      </c>
      <c r="Q18" s="23">
        <f t="shared" si="1"/>
        <v>45.693318286156519</v>
      </c>
      <c r="R18" s="23">
        <f t="shared" si="1"/>
        <v>2.0084521403309563</v>
      </c>
      <c r="S18" s="29">
        <f t="shared" si="1"/>
        <v>9.0280075321191415E-3</v>
      </c>
      <c r="T18" s="29">
        <f t="shared" si="1"/>
        <v>1.6263751104834336E-3</v>
      </c>
      <c r="U18" s="29">
        <f t="shared" si="1"/>
        <v>7.1239444130341148E-3</v>
      </c>
      <c r="V18" s="29">
        <f t="shared" si="1"/>
        <v>5.7341935788740132E-3</v>
      </c>
      <c r="W18" s="29">
        <f t="shared" si="1"/>
        <v>1.4183695710216002E-2</v>
      </c>
      <c r="X18" s="29">
        <f t="shared" si="1"/>
        <v>2.1812980905873452E-2</v>
      </c>
      <c r="Y18" s="29">
        <f t="shared" si="1"/>
        <v>1.3351701913988344E-2</v>
      </c>
      <c r="Z18" s="29">
        <f t="shared" si="1"/>
        <v>1.8106971033278866E-3</v>
      </c>
      <c r="AA18" s="29">
        <f t="shared" si="1"/>
        <v>5.0541452294131815E-3</v>
      </c>
      <c r="AB18" s="29">
        <f t="shared" si="1"/>
        <v>2.510493178640404E-3</v>
      </c>
      <c r="AC18" s="29">
        <f t="shared" si="1"/>
        <v>1.4668407684544355E-2</v>
      </c>
      <c r="AD18" s="29">
        <f t="shared" si="1"/>
        <v>1.2444643827767833E-2</v>
      </c>
      <c r="AE18" s="29">
        <f t="shared" si="1"/>
        <v>5.0984021026199986E-3</v>
      </c>
      <c r="AF18" s="29">
        <f t="shared" si="1"/>
        <v>3.0987739510974349E-4</v>
      </c>
      <c r="AG18" s="29">
        <f t="shared" si="1"/>
        <v>2.7139638906956734E-4</v>
      </c>
      <c r="AH18" s="29">
        <f t="shared" si="1"/>
        <v>2.0815090679600703E-3</v>
      </c>
      <c r="AI18" s="29">
        <f t="shared" si="1"/>
        <v>1.4273350832933381E-2</v>
      </c>
      <c r="AJ18" s="29">
        <f t="shared" si="1"/>
        <v>6.5808418914300041E-3</v>
      </c>
      <c r="AK18" s="29">
        <f t="shared" si="1"/>
        <v>2.2196302935398947E-2</v>
      </c>
      <c r="AL18" s="29">
        <f t="shared" si="1"/>
        <v>1.1040289851267494E-3</v>
      </c>
      <c r="AM18" s="29">
        <f t="shared" si="1"/>
        <v>7.5600529098677615E-4</v>
      </c>
      <c r="AN18" s="29">
        <f t="shared" si="1"/>
        <v>2.968168458831136E-3</v>
      </c>
      <c r="AO18" s="29">
        <f t="shared" si="1"/>
        <v>1.4033646140615058E-2</v>
      </c>
      <c r="AP18" s="29">
        <f t="shared" si="1"/>
        <v>1.8517153776971235E-2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pans="1:255" ht="15.75" customHeight="1">
      <c r="A19" s="8" t="s">
        <v>57</v>
      </c>
      <c r="B19" s="8" t="s">
        <v>53</v>
      </c>
      <c r="C19" s="23">
        <f t="shared" ref="C19:AP19" si="2">AVERAGE(C9:C15)</f>
        <v>107.39428571428572</v>
      </c>
      <c r="D19" s="23">
        <f t="shared" si="2"/>
        <v>249.15285714285713</v>
      </c>
      <c r="E19" s="23">
        <f t="shared" si="2"/>
        <v>176.2957142857143</v>
      </c>
      <c r="F19" s="23">
        <f t="shared" si="2"/>
        <v>6.6499999999999995</v>
      </c>
      <c r="G19" s="23">
        <f t="shared" si="2"/>
        <v>82.69714285714285</v>
      </c>
      <c r="H19" s="23">
        <f t="shared" si="2"/>
        <v>230.83999999999997</v>
      </c>
      <c r="I19" s="23">
        <f t="shared" si="2"/>
        <v>159.67285714285714</v>
      </c>
      <c r="J19" s="23">
        <f t="shared" si="2"/>
        <v>6.1014285714285714</v>
      </c>
      <c r="K19" s="23">
        <f t="shared" si="2"/>
        <v>86.982857142857142</v>
      </c>
      <c r="L19" s="23">
        <f t="shared" si="2"/>
        <v>264.95285714285717</v>
      </c>
      <c r="M19" s="23">
        <f t="shared" si="2"/>
        <v>185.45857142857145</v>
      </c>
      <c r="N19" s="23">
        <f t="shared" si="2"/>
        <v>7.1071428571428568</v>
      </c>
      <c r="O19" s="23">
        <f t="shared" si="2"/>
        <v>92.098571428571432</v>
      </c>
      <c r="P19" s="23">
        <f t="shared" si="2"/>
        <v>256.0157142857143</v>
      </c>
      <c r="Q19" s="23">
        <f t="shared" si="2"/>
        <v>179.13142857142859</v>
      </c>
      <c r="R19" s="23">
        <f t="shared" si="2"/>
        <v>6.8428571428571425</v>
      </c>
      <c r="S19" s="29">
        <f t="shared" si="2"/>
        <v>6.285714285714286E-3</v>
      </c>
      <c r="T19" s="29">
        <f t="shared" si="2"/>
        <v>2.2744285714285717E-2</v>
      </c>
      <c r="U19" s="29">
        <f t="shared" si="2"/>
        <v>4.6028571428571429E-3</v>
      </c>
      <c r="V19" s="29">
        <f t="shared" si="2"/>
        <v>1.2701428571428572E-2</v>
      </c>
      <c r="W19" s="29">
        <f t="shared" si="2"/>
        <v>3.7189999999999994E-2</v>
      </c>
      <c r="X19" s="29">
        <f t="shared" si="2"/>
        <v>7.0157142857142857E-3</v>
      </c>
      <c r="Y19" s="29">
        <f t="shared" si="2"/>
        <v>4.5828571428571437E-3</v>
      </c>
      <c r="Z19" s="29">
        <f t="shared" si="2"/>
        <v>2.3192857142857144E-2</v>
      </c>
      <c r="AA19" s="29">
        <f t="shared" si="2"/>
        <v>4.8642857142857142E-3</v>
      </c>
      <c r="AB19" s="29">
        <f t="shared" si="2"/>
        <v>1.2630000000000001E-2</v>
      </c>
      <c r="AC19" s="29">
        <f t="shared" si="2"/>
        <v>3.4804285714285718E-2</v>
      </c>
      <c r="AD19" s="29">
        <f t="shared" si="2"/>
        <v>8.8157142857142861E-3</v>
      </c>
      <c r="AE19" s="29">
        <f t="shared" si="2"/>
        <v>7.2557142857142846E-3</v>
      </c>
      <c r="AF19" s="29">
        <f t="shared" si="2"/>
        <v>9.5471428571428565E-3</v>
      </c>
      <c r="AG19" s="29">
        <f t="shared" si="2"/>
        <v>5.5699999999999994E-3</v>
      </c>
      <c r="AH19" s="29">
        <f t="shared" si="2"/>
        <v>1.371E-2</v>
      </c>
      <c r="AI19" s="29">
        <f t="shared" si="2"/>
        <v>3.248285714285714E-2</v>
      </c>
      <c r="AJ19" s="29">
        <f t="shared" si="2"/>
        <v>9.0428571428571424E-3</v>
      </c>
      <c r="AK19" s="29">
        <f t="shared" si="2"/>
        <v>8.2371428571428578E-3</v>
      </c>
      <c r="AL19" s="29">
        <f t="shared" si="2"/>
        <v>1.3978571428571429E-2</v>
      </c>
      <c r="AM19" s="29">
        <f t="shared" si="2"/>
        <v>6.9671428571428584E-3</v>
      </c>
      <c r="AN19" s="29">
        <f t="shared" si="2"/>
        <v>1.5164285714285713E-2</v>
      </c>
      <c r="AO19" s="29">
        <f t="shared" si="2"/>
        <v>2.9268571428571425E-2</v>
      </c>
      <c r="AP19" s="29">
        <f t="shared" si="2"/>
        <v>9.8814285714285705E-3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pans="1:255" ht="15.75" customHeight="1">
      <c r="A20" s="8"/>
      <c r="B20" s="8" t="s">
        <v>54</v>
      </c>
      <c r="C20" s="23">
        <f t="shared" ref="C20:AP20" si="3">STDEVP(C9:C15)</f>
        <v>91.667608838695486</v>
      </c>
      <c r="D20" s="23">
        <f t="shared" si="3"/>
        <v>39.385967665903536</v>
      </c>
      <c r="E20" s="23">
        <f t="shared" si="3"/>
        <v>72.049540666156048</v>
      </c>
      <c r="F20" s="23">
        <f t="shared" si="3"/>
        <v>1.2986036456792496</v>
      </c>
      <c r="G20" s="23">
        <f t="shared" si="3"/>
        <v>23.578691781403982</v>
      </c>
      <c r="H20" s="23">
        <f t="shared" si="3"/>
        <v>34.618647328530194</v>
      </c>
      <c r="I20" s="23">
        <f t="shared" si="3"/>
        <v>54.97954339421829</v>
      </c>
      <c r="J20" s="23">
        <f t="shared" si="3"/>
        <v>0.94505371837385355</v>
      </c>
      <c r="K20" s="23">
        <f t="shared" si="3"/>
        <v>31.552517995189138</v>
      </c>
      <c r="L20" s="23">
        <f t="shared" si="3"/>
        <v>69.85421548058612</v>
      </c>
      <c r="M20" s="23">
        <f t="shared" si="3"/>
        <v>70.579664296770986</v>
      </c>
      <c r="N20" s="23">
        <f t="shared" si="3"/>
        <v>1.4156443690390044</v>
      </c>
      <c r="O20" s="23">
        <f t="shared" si="3"/>
        <v>45.034200790247453</v>
      </c>
      <c r="P20" s="23">
        <f t="shared" si="3"/>
        <v>54.160497955387349</v>
      </c>
      <c r="Q20" s="23">
        <f t="shared" si="3"/>
        <v>78.534213732172844</v>
      </c>
      <c r="R20" s="23">
        <f t="shared" si="3"/>
        <v>1.369532916056879</v>
      </c>
      <c r="S20" s="29">
        <f t="shared" si="3"/>
        <v>4.9881741782593228E-3</v>
      </c>
      <c r="T20" s="29">
        <f t="shared" si="3"/>
        <v>1.0756464975795256E-2</v>
      </c>
      <c r="U20" s="29">
        <f t="shared" si="3"/>
        <v>5.6653619946665605E-4</v>
      </c>
      <c r="V20" s="29">
        <f t="shared" si="3"/>
        <v>2.5572777298829121E-3</v>
      </c>
      <c r="W20" s="29">
        <f t="shared" si="3"/>
        <v>1.2689942023958546E-2</v>
      </c>
      <c r="X20" s="29">
        <f t="shared" si="3"/>
        <v>3.0286057949532644E-3</v>
      </c>
      <c r="Y20" s="29">
        <f t="shared" si="3"/>
        <v>8.578164020300829E-4</v>
      </c>
      <c r="Z20" s="29">
        <f t="shared" si="3"/>
        <v>1.3084685393112616E-2</v>
      </c>
      <c r="AA20" s="29">
        <f t="shared" si="3"/>
        <v>8.9191378735931233E-4</v>
      </c>
      <c r="AB20" s="29">
        <f t="shared" si="3"/>
        <v>2.6785977141567407E-3</v>
      </c>
      <c r="AC20" s="29">
        <f t="shared" si="3"/>
        <v>1.1074727803353336E-2</v>
      </c>
      <c r="AD20" s="29">
        <f t="shared" si="3"/>
        <v>4.9711563964903926E-3</v>
      </c>
      <c r="AE20" s="29">
        <f t="shared" si="3"/>
        <v>3.6788424310716379E-3</v>
      </c>
      <c r="AF20" s="29">
        <f t="shared" si="3"/>
        <v>5.8152968583745079E-3</v>
      </c>
      <c r="AG20" s="29">
        <f t="shared" si="3"/>
        <v>2.6807568227754548E-3</v>
      </c>
      <c r="AH20" s="29">
        <f t="shared" si="3"/>
        <v>6.0471386385864932E-3</v>
      </c>
      <c r="AI20" s="29">
        <f t="shared" si="3"/>
        <v>1.5060721586095336E-2</v>
      </c>
      <c r="AJ20" s="29">
        <f t="shared" si="3"/>
        <v>4.1852622866629594E-3</v>
      </c>
      <c r="AK20" s="29">
        <f t="shared" si="3"/>
        <v>4.6717195191177865E-3</v>
      </c>
      <c r="AL20" s="29">
        <f t="shared" si="3"/>
        <v>9.7055748759910868E-3</v>
      </c>
      <c r="AM20" s="29">
        <f t="shared" si="3"/>
        <v>6.0353239096073005E-3</v>
      </c>
      <c r="AN20" s="29">
        <f t="shared" si="3"/>
        <v>6.4889177110843766E-3</v>
      </c>
      <c r="AO20" s="29">
        <f t="shared" si="3"/>
        <v>1.7829842903379262E-2</v>
      </c>
      <c r="AP20" s="29">
        <f t="shared" si="3"/>
        <v>5.1458316794731462E-3</v>
      </c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pans="1:255" ht="15.75" customHeight="1">
      <c r="A21" s="8" t="s">
        <v>55</v>
      </c>
      <c r="B21" s="8" t="s">
        <v>53</v>
      </c>
      <c r="C21" s="23">
        <f t="shared" ref="C21:AP21" si="4">AVERAGE(C4:C15)</f>
        <v>82.271666666666661</v>
      </c>
      <c r="D21" s="23">
        <f t="shared" si="4"/>
        <v>242.48166666666665</v>
      </c>
      <c r="E21" s="23">
        <f t="shared" si="4"/>
        <v>154.08166666666662</v>
      </c>
      <c r="F21" s="23">
        <f t="shared" si="4"/>
        <v>6.230833333333333</v>
      </c>
      <c r="G21" s="23">
        <f t="shared" si="4"/>
        <v>90.306666666666672</v>
      </c>
      <c r="H21" s="23">
        <f t="shared" si="4"/>
        <v>240.03416666666669</v>
      </c>
      <c r="I21" s="23">
        <f t="shared" si="4"/>
        <v>153.12083333333331</v>
      </c>
      <c r="J21" s="23">
        <f t="shared" si="4"/>
        <v>6.1741666666666655</v>
      </c>
      <c r="K21" s="23">
        <f t="shared" si="4"/>
        <v>93.452500000000001</v>
      </c>
      <c r="L21" s="23">
        <f t="shared" si="4"/>
        <v>274.82166666666672</v>
      </c>
      <c r="M21" s="23">
        <f t="shared" si="4"/>
        <v>170.51583333333335</v>
      </c>
      <c r="N21" s="23">
        <f t="shared" si="4"/>
        <v>7.033333333333335</v>
      </c>
      <c r="O21" s="23">
        <f t="shared" si="4"/>
        <v>91.858333333333348</v>
      </c>
      <c r="P21" s="23">
        <f t="shared" si="4"/>
        <v>262.42833333333334</v>
      </c>
      <c r="Q21" s="23">
        <f t="shared" si="4"/>
        <v>169.95500000000001</v>
      </c>
      <c r="R21" s="23">
        <f t="shared" si="4"/>
        <v>6.8250000000000002</v>
      </c>
      <c r="S21" s="29">
        <f t="shared" si="4"/>
        <v>1.1179166666666669E-2</v>
      </c>
      <c r="T21" s="29">
        <f t="shared" si="4"/>
        <v>1.5450000000000004E-2</v>
      </c>
      <c r="U21" s="29">
        <f t="shared" si="4"/>
        <v>5.9166666666666664E-3</v>
      </c>
      <c r="V21" s="29">
        <f t="shared" si="4"/>
        <v>1.1908333333333333E-2</v>
      </c>
      <c r="W21" s="29">
        <f t="shared" si="4"/>
        <v>3.2009166666666665E-2</v>
      </c>
      <c r="X21" s="29">
        <f t="shared" si="4"/>
        <v>1.2470833333333332E-2</v>
      </c>
      <c r="Y21" s="29">
        <f t="shared" si="4"/>
        <v>9.8750000000000001E-3</v>
      </c>
      <c r="Z21" s="29">
        <f t="shared" si="4"/>
        <v>1.5726666666666667E-2</v>
      </c>
      <c r="AA21" s="29">
        <f t="shared" si="4"/>
        <v>6.0600000000000003E-3</v>
      </c>
      <c r="AB21" s="29">
        <f t="shared" si="4"/>
        <v>1.0843333333333335E-2</v>
      </c>
      <c r="AC21" s="29">
        <f t="shared" si="4"/>
        <v>2.8821666666666662E-2</v>
      </c>
      <c r="AD21" s="29">
        <f t="shared" si="4"/>
        <v>1.0167499999999999E-2</v>
      </c>
      <c r="AE21" s="29">
        <f t="shared" si="4"/>
        <v>9.7425000000000012E-3</v>
      </c>
      <c r="AF21" s="29">
        <f t="shared" si="4"/>
        <v>7.4583333333333316E-3</v>
      </c>
      <c r="AG21" s="29">
        <f t="shared" si="4"/>
        <v>5.0566666666666668E-3</v>
      </c>
      <c r="AH21" s="29">
        <f t="shared" si="4"/>
        <v>1.1501666666666667E-2</v>
      </c>
      <c r="AI21" s="29">
        <f t="shared" si="4"/>
        <v>2.8491666666666665E-2</v>
      </c>
      <c r="AJ21" s="29">
        <f t="shared" si="4"/>
        <v>9.3791666666666659E-3</v>
      </c>
      <c r="AK21" s="29">
        <f t="shared" si="4"/>
        <v>1.4977499999999998E-2</v>
      </c>
      <c r="AL21" s="29">
        <f t="shared" si="4"/>
        <v>1.03E-2</v>
      </c>
      <c r="AM21" s="29">
        <f t="shared" si="4"/>
        <v>5.9158333333333328E-3</v>
      </c>
      <c r="AN21" s="29">
        <f t="shared" si="4"/>
        <v>1.3097500000000003E-2</v>
      </c>
      <c r="AO21" s="29">
        <f t="shared" si="4"/>
        <v>2.6363333333333336E-2</v>
      </c>
      <c r="AP21" s="29">
        <f t="shared" si="4"/>
        <v>1.2032500000000002E-2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pans="1:255" ht="15.75" customHeight="1">
      <c r="B22" s="8" t="s">
        <v>54</v>
      </c>
      <c r="C22" s="23">
        <f t="shared" ref="C22:AP22" si="5">STDEVP(C4:C15)</f>
        <v>80.285773525298708</v>
      </c>
      <c r="D22" s="23">
        <f t="shared" si="5"/>
        <v>51.852556483638196</v>
      </c>
      <c r="E22" s="23">
        <f t="shared" si="5"/>
        <v>62.290653503466302</v>
      </c>
      <c r="F22" s="23">
        <f t="shared" si="5"/>
        <v>1.3289372842822775</v>
      </c>
      <c r="G22" s="23">
        <f t="shared" si="5"/>
        <v>59.885819876012548</v>
      </c>
      <c r="H22" s="23">
        <f t="shared" si="5"/>
        <v>60.235420844429598</v>
      </c>
      <c r="I22" s="23">
        <f t="shared" si="5"/>
        <v>51.172673283425681</v>
      </c>
      <c r="J22" s="23">
        <f t="shared" si="5"/>
        <v>1.2739666291635083</v>
      </c>
      <c r="K22" s="23">
        <f t="shared" si="5"/>
        <v>70.099847969996802</v>
      </c>
      <c r="L22" s="23">
        <f t="shared" si="5"/>
        <v>79.396372170829395</v>
      </c>
      <c r="M22" s="23">
        <f t="shared" si="5"/>
        <v>63.592482844323314</v>
      </c>
      <c r="N22" s="23">
        <f t="shared" si="5"/>
        <v>1.7008788577934812</v>
      </c>
      <c r="O22" s="23">
        <f t="shared" si="5"/>
        <v>50.162598090830748</v>
      </c>
      <c r="P22" s="23">
        <f t="shared" si="5"/>
        <v>80.891233644663458</v>
      </c>
      <c r="Q22" s="23">
        <f t="shared" si="5"/>
        <v>67.717200362980151</v>
      </c>
      <c r="R22" s="23">
        <f t="shared" si="5"/>
        <v>1.665935673027823</v>
      </c>
      <c r="S22" s="29">
        <f t="shared" si="5"/>
        <v>9.0553321845320573E-3</v>
      </c>
      <c r="T22" s="29">
        <f t="shared" si="5"/>
        <v>1.1961769657259466E-2</v>
      </c>
      <c r="U22" s="29">
        <f t="shared" si="5"/>
        <v>4.8733806427252195E-3</v>
      </c>
      <c r="V22" s="29">
        <f t="shared" si="5"/>
        <v>4.2890341440572476E-3</v>
      </c>
      <c r="W22" s="29">
        <f t="shared" si="5"/>
        <v>1.4674404847859722E-2</v>
      </c>
      <c r="X22" s="29">
        <f t="shared" si="5"/>
        <v>1.5660932527754818E-2</v>
      </c>
      <c r="Y22" s="29">
        <f t="shared" si="5"/>
        <v>1.0673192665115095E-2</v>
      </c>
      <c r="Z22" s="29">
        <f t="shared" si="5"/>
        <v>1.3389533433079569E-2</v>
      </c>
      <c r="AA22" s="29">
        <f t="shared" si="5"/>
        <v>3.6206583195140989E-3</v>
      </c>
      <c r="AB22" s="29">
        <f t="shared" si="5"/>
        <v>3.3586414250738653E-3</v>
      </c>
      <c r="AC22" s="29">
        <f t="shared" si="5"/>
        <v>1.4536331399481647E-2</v>
      </c>
      <c r="AD22" s="29">
        <f t="shared" si="5"/>
        <v>9.0278810036833485E-3</v>
      </c>
      <c r="AE22" s="29">
        <f t="shared" si="5"/>
        <v>5.2328977393027633E-3</v>
      </c>
      <c r="AF22" s="29">
        <f t="shared" si="5"/>
        <v>5.0867832555445995E-3</v>
      </c>
      <c r="AG22" s="29">
        <f t="shared" si="5"/>
        <v>2.1428265341729264E-3</v>
      </c>
      <c r="AH22" s="29">
        <f t="shared" si="5"/>
        <v>5.4739364771209699E-3</v>
      </c>
      <c r="AI22" s="29">
        <f t="shared" si="5"/>
        <v>1.5475888145398608E-2</v>
      </c>
      <c r="AJ22" s="29">
        <f t="shared" si="5"/>
        <v>5.3311388063173003E-3</v>
      </c>
      <c r="AK22" s="29">
        <f t="shared" si="5"/>
        <v>1.6781484402459759E-2</v>
      </c>
      <c r="AL22" s="29">
        <f t="shared" si="5"/>
        <v>8.6256275134044599E-3</v>
      </c>
      <c r="AM22" s="29">
        <f t="shared" si="5"/>
        <v>4.7993219283792811E-3</v>
      </c>
      <c r="AN22" s="29">
        <f t="shared" si="5"/>
        <v>5.849183881819181E-3</v>
      </c>
      <c r="AO22" s="29">
        <f t="shared" si="5"/>
        <v>1.6712864472881027E-2</v>
      </c>
      <c r="AP22" s="29">
        <f t="shared" si="5"/>
        <v>1.2837177211131735E-2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spans="1:255" ht="15.75" customHeight="1"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</row>
    <row r="24" spans="1:255" ht="15.75" customHeight="1">
      <c r="B24" s="6"/>
      <c r="C24" s="20" t="s">
        <v>21</v>
      </c>
      <c r="D24" s="21"/>
      <c r="E24" s="21"/>
      <c r="F24" s="21"/>
      <c r="G24" s="20" t="s">
        <v>22</v>
      </c>
      <c r="H24" s="21"/>
      <c r="I24" s="21"/>
      <c r="J24" s="21"/>
      <c r="K24" s="20" t="s">
        <v>23</v>
      </c>
      <c r="L24" s="21"/>
      <c r="M24" s="21"/>
      <c r="N24" s="21"/>
      <c r="O24" s="20" t="s">
        <v>24</v>
      </c>
      <c r="P24" s="21"/>
      <c r="Q24" s="21"/>
      <c r="R24" s="21"/>
      <c r="S24" s="26" t="s">
        <v>25</v>
      </c>
      <c r="T24" s="27"/>
      <c r="U24" s="27"/>
      <c r="V24" s="27"/>
      <c r="W24" s="27"/>
      <c r="X24" s="27"/>
      <c r="Y24" s="26" t="s">
        <v>26</v>
      </c>
      <c r="Z24" s="27"/>
      <c r="AA24" s="27"/>
      <c r="AB24" s="27"/>
      <c r="AC24" s="27"/>
      <c r="AD24" s="27"/>
      <c r="AE24" s="26" t="s">
        <v>27</v>
      </c>
      <c r="AF24" s="27"/>
      <c r="AG24" s="27"/>
      <c r="AH24" s="27"/>
      <c r="AI24" s="27"/>
      <c r="AJ24" s="27"/>
      <c r="AK24" s="26" t="s">
        <v>28</v>
      </c>
      <c r="AL24" s="27"/>
      <c r="AM24" s="27"/>
      <c r="AN24" s="27"/>
      <c r="AO24" s="27"/>
      <c r="AP24" s="2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ht="15.75" customHeight="1">
      <c r="B25" s="6" t="s">
        <v>78</v>
      </c>
      <c r="C25" s="22" t="s">
        <v>29</v>
      </c>
      <c r="D25" s="22" t="s">
        <v>79</v>
      </c>
      <c r="E25" s="22" t="s">
        <v>80</v>
      </c>
      <c r="F25" s="22" t="s">
        <v>81</v>
      </c>
      <c r="G25" s="22" t="s">
        <v>29</v>
      </c>
      <c r="H25" s="22" t="s">
        <v>79</v>
      </c>
      <c r="I25" s="22" t="s">
        <v>80</v>
      </c>
      <c r="J25" s="22" t="s">
        <v>81</v>
      </c>
      <c r="K25" s="22" t="s">
        <v>29</v>
      </c>
      <c r="L25" s="22" t="s">
        <v>79</v>
      </c>
      <c r="M25" s="22" t="s">
        <v>80</v>
      </c>
      <c r="N25" s="22" t="s">
        <v>81</v>
      </c>
      <c r="O25" s="22" t="s">
        <v>29</v>
      </c>
      <c r="P25" s="22" t="s">
        <v>79</v>
      </c>
      <c r="Q25" s="22" t="s">
        <v>80</v>
      </c>
      <c r="R25" s="22" t="s">
        <v>81</v>
      </c>
      <c r="S25" s="28" t="s">
        <v>30</v>
      </c>
      <c r="T25" s="28" t="s">
        <v>31</v>
      </c>
      <c r="U25" s="28" t="s">
        <v>32</v>
      </c>
      <c r="V25" s="28" t="s">
        <v>33</v>
      </c>
      <c r="W25" s="28" t="s">
        <v>34</v>
      </c>
      <c r="X25" s="28" t="s">
        <v>35</v>
      </c>
      <c r="Y25" s="28" t="s">
        <v>30</v>
      </c>
      <c r="Z25" s="28" t="s">
        <v>31</v>
      </c>
      <c r="AA25" s="28" t="s">
        <v>32</v>
      </c>
      <c r="AB25" s="28" t="s">
        <v>33</v>
      </c>
      <c r="AC25" s="28" t="s">
        <v>34</v>
      </c>
      <c r="AD25" s="28" t="s">
        <v>35</v>
      </c>
      <c r="AE25" s="26" t="s">
        <v>30</v>
      </c>
      <c r="AF25" s="26" t="s">
        <v>31</v>
      </c>
      <c r="AG25" s="26" t="s">
        <v>32</v>
      </c>
      <c r="AH25" s="26" t="s">
        <v>33</v>
      </c>
      <c r="AI25" s="26" t="s">
        <v>34</v>
      </c>
      <c r="AJ25" s="26" t="s">
        <v>35</v>
      </c>
      <c r="AK25" s="26" t="s">
        <v>30</v>
      </c>
      <c r="AL25" s="26" t="s">
        <v>31</v>
      </c>
      <c r="AM25" s="26" t="s">
        <v>32</v>
      </c>
      <c r="AN25" s="26" t="s">
        <v>33</v>
      </c>
      <c r="AO25" s="26" t="s">
        <v>34</v>
      </c>
      <c r="AP25" s="26" t="s">
        <v>35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ht="15.75" customHeight="1">
      <c r="B26" s="8" t="s">
        <v>38</v>
      </c>
      <c r="C26" s="23">
        <v>123.4</v>
      </c>
      <c r="D26" s="23">
        <v>381.96</v>
      </c>
      <c r="E26" s="23">
        <v>211.23</v>
      </c>
      <c r="F26" s="23">
        <v>9.35</v>
      </c>
      <c r="G26" s="23">
        <v>193.28</v>
      </c>
      <c r="H26" s="23">
        <v>386.76</v>
      </c>
      <c r="I26" s="23">
        <v>208.14</v>
      </c>
      <c r="J26" s="23">
        <v>9.3000000000000007</v>
      </c>
      <c r="K26" s="23">
        <v>157.82</v>
      </c>
      <c r="L26" s="23">
        <v>331.81</v>
      </c>
      <c r="M26" s="23">
        <v>207.17</v>
      </c>
      <c r="N26" s="23">
        <v>8.41</v>
      </c>
      <c r="O26" s="23">
        <v>162.77000000000001</v>
      </c>
      <c r="P26" s="23">
        <v>318.27999999999997</v>
      </c>
      <c r="Q26" s="23">
        <v>192.97</v>
      </c>
      <c r="R26" s="32">
        <v>7.98</v>
      </c>
      <c r="S26" s="33">
        <v>1.179E-2</v>
      </c>
      <c r="T26" s="33">
        <v>4.2399999999999998E-3</v>
      </c>
      <c r="U26" s="33">
        <v>5.5500000000000002E-3</v>
      </c>
      <c r="V26" s="33">
        <v>7.1399999999999996E-3</v>
      </c>
      <c r="W26" s="33">
        <v>4.1079999999999998E-2</v>
      </c>
      <c r="X26" s="33">
        <v>5.2300000000000003E-3</v>
      </c>
      <c r="Y26" s="33">
        <v>6.5900000000000004E-3</v>
      </c>
      <c r="Z26" s="33">
        <v>4.3499999999999997E-3</v>
      </c>
      <c r="AA26" s="33">
        <v>6.0400000000000002E-3</v>
      </c>
      <c r="AB26" s="33">
        <v>6.3699999999999998E-3</v>
      </c>
      <c r="AC26" s="33">
        <v>4.5069999999999999E-2</v>
      </c>
      <c r="AD26" s="33">
        <v>6.13E-3</v>
      </c>
      <c r="AE26" s="38">
        <v>1.823E-2</v>
      </c>
      <c r="AF26" s="29">
        <v>4.4600000000000004E-3</v>
      </c>
      <c r="AG26" s="29">
        <v>5.4299999999999999E-3</v>
      </c>
      <c r="AH26" s="29">
        <v>6.6499999999999997E-3</v>
      </c>
      <c r="AI26" s="29">
        <v>4.4200000000000003E-2</v>
      </c>
      <c r="AJ26" s="29">
        <v>5.28E-3</v>
      </c>
      <c r="AK26" s="29">
        <v>7.3800000000000003E-3</v>
      </c>
      <c r="AL26" s="29">
        <v>4.28E-3</v>
      </c>
      <c r="AM26" s="29">
        <v>5.0800000000000003E-3</v>
      </c>
      <c r="AN26" s="29">
        <v>6.11E-3</v>
      </c>
      <c r="AO26" s="29">
        <v>4.4859999999999997E-2</v>
      </c>
      <c r="AP26" s="29">
        <v>5.2700000000000004E-3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ht="15.75" customHeight="1">
      <c r="B27" s="8" t="s">
        <v>39</v>
      </c>
      <c r="C27" s="23">
        <v>85.2</v>
      </c>
      <c r="D27" s="23">
        <v>234.32</v>
      </c>
      <c r="E27" s="23">
        <v>257.64999999999998</v>
      </c>
      <c r="F27" s="23">
        <v>7.61</v>
      </c>
      <c r="G27" s="23">
        <v>182.87</v>
      </c>
      <c r="H27" s="23">
        <v>279.7</v>
      </c>
      <c r="I27" s="23">
        <v>289.7</v>
      </c>
      <c r="J27" s="23">
        <v>8.83</v>
      </c>
      <c r="K27" s="23">
        <v>152.36000000000001</v>
      </c>
      <c r="L27" s="23">
        <v>255.47</v>
      </c>
      <c r="M27" s="23">
        <v>279.07</v>
      </c>
      <c r="N27" s="23">
        <v>8.2100000000000009</v>
      </c>
      <c r="O27" s="23">
        <v>170.94</v>
      </c>
      <c r="P27" s="23">
        <v>226.04</v>
      </c>
      <c r="Q27" s="23">
        <v>228.9</v>
      </c>
      <c r="R27" s="23">
        <v>6.99</v>
      </c>
      <c r="S27" s="39">
        <v>3.8600000000000001E-3</v>
      </c>
      <c r="T27" s="39">
        <v>4.2759999999999999E-2</v>
      </c>
      <c r="U27" s="39">
        <v>4.4600000000000004E-3</v>
      </c>
      <c r="V27" s="39">
        <v>6.3299999999999997E-3</v>
      </c>
      <c r="W27" s="39">
        <v>2.435E-2</v>
      </c>
      <c r="X27" s="39">
        <v>4.3800000000000002E-3</v>
      </c>
      <c r="Y27" s="39">
        <v>3.82E-3</v>
      </c>
      <c r="Z27" s="39">
        <v>5.4000000000000003E-3</v>
      </c>
      <c r="AA27" s="39">
        <v>4.3099999999999996E-3</v>
      </c>
      <c r="AB27" s="39">
        <v>6.5900000000000004E-3</v>
      </c>
      <c r="AC27" s="39">
        <v>2.8209999999999999E-2</v>
      </c>
      <c r="AD27" s="39">
        <v>4.7400000000000003E-3</v>
      </c>
      <c r="AE27" s="29">
        <v>3.8899999999999998E-3</v>
      </c>
      <c r="AF27" s="29">
        <v>2.5479999999999999E-2</v>
      </c>
      <c r="AG27" s="29">
        <v>4.4600000000000004E-3</v>
      </c>
      <c r="AH27" s="29">
        <v>6.2899999999999996E-3</v>
      </c>
      <c r="AI27" s="29">
        <v>2.3089999999999999E-2</v>
      </c>
      <c r="AJ27" s="29">
        <v>7.1900000000000002E-3</v>
      </c>
      <c r="AK27" s="29">
        <v>3.9300000000000003E-3</v>
      </c>
      <c r="AL27" s="29">
        <v>1.8159999999999999E-2</v>
      </c>
      <c r="AM27" s="29">
        <v>4.3600000000000002E-3</v>
      </c>
      <c r="AN27" s="29">
        <v>6.1399999999999996E-3</v>
      </c>
      <c r="AO27" s="29">
        <v>3.4590000000000003E-2</v>
      </c>
      <c r="AP27" s="29">
        <v>5.2500000000000003E-3</v>
      </c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ht="15.75" customHeight="1">
      <c r="B28" s="8" t="s">
        <v>40</v>
      </c>
      <c r="C28" s="23">
        <v>36.619999999999997</v>
      </c>
      <c r="D28" s="23">
        <v>124.78</v>
      </c>
      <c r="E28" s="23">
        <v>189.46</v>
      </c>
      <c r="F28" s="23">
        <v>4.8600000000000003</v>
      </c>
      <c r="G28" s="23">
        <v>110.5</v>
      </c>
      <c r="H28" s="23">
        <v>139.11000000000001</v>
      </c>
      <c r="I28" s="23">
        <v>199.15</v>
      </c>
      <c r="J28" s="23">
        <v>5.24</v>
      </c>
      <c r="K28" s="23">
        <v>68.84</v>
      </c>
      <c r="L28" s="23">
        <v>131.62</v>
      </c>
      <c r="M28" s="23">
        <v>162.05000000000001</v>
      </c>
      <c r="N28" s="23">
        <v>4.51</v>
      </c>
      <c r="O28" s="23">
        <v>60.6</v>
      </c>
      <c r="P28" s="23">
        <v>131.47</v>
      </c>
      <c r="Q28" s="23">
        <v>183.21</v>
      </c>
      <c r="R28" s="23">
        <v>4.87</v>
      </c>
      <c r="S28" s="29">
        <v>4.4099999999999999E-3</v>
      </c>
      <c r="T28" s="29">
        <v>4.9849999999999998E-2</v>
      </c>
      <c r="U28" s="29">
        <v>4.96E-3</v>
      </c>
      <c r="V28" s="29">
        <v>9.75E-3</v>
      </c>
      <c r="W28" s="29">
        <v>2.1600000000000001E-2</v>
      </c>
      <c r="X28" s="29">
        <v>5.4299999999999999E-3</v>
      </c>
      <c r="Y28" s="29">
        <v>4.7200000000000002E-3</v>
      </c>
      <c r="Z28" s="29">
        <v>3.2149999999999998E-2</v>
      </c>
      <c r="AA28" s="29">
        <v>4.7699999999999999E-3</v>
      </c>
      <c r="AB28" s="29">
        <v>1.0630000000000001E-2</v>
      </c>
      <c r="AC28" s="29">
        <v>2.3890000000000002E-2</v>
      </c>
      <c r="AD28" s="29">
        <v>6.11E-3</v>
      </c>
      <c r="AE28" s="29">
        <v>5.4200000000000003E-3</v>
      </c>
      <c r="AF28" s="29">
        <v>3.9219999999999998E-2</v>
      </c>
      <c r="AG28" s="29">
        <v>4.4299999999999999E-3</v>
      </c>
      <c r="AH28" s="29">
        <v>1.7010000000000001E-2</v>
      </c>
      <c r="AI28" s="29">
        <v>3.9280000000000002E-2</v>
      </c>
      <c r="AJ28" s="29">
        <v>1.154E-2</v>
      </c>
      <c r="AK28" s="29">
        <v>4.4200000000000003E-3</v>
      </c>
      <c r="AL28" s="29">
        <v>3.4160000000000003E-2</v>
      </c>
      <c r="AM28" s="29">
        <v>4.5799999999999999E-3</v>
      </c>
      <c r="AN28" s="29">
        <v>9.7900000000000001E-3</v>
      </c>
      <c r="AO28" s="29">
        <v>3.0339999999999999E-2</v>
      </c>
      <c r="AP28" s="29">
        <v>5.7800000000000004E-3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ht="15.75" customHeight="1">
      <c r="B29" s="8" t="s">
        <v>41</v>
      </c>
      <c r="C29" s="23">
        <v>37.54</v>
      </c>
      <c r="D29" s="23">
        <v>193.71</v>
      </c>
      <c r="E29" s="23">
        <v>109.33</v>
      </c>
      <c r="F29" s="23">
        <v>4.75</v>
      </c>
      <c r="G29" s="23">
        <v>73.66</v>
      </c>
      <c r="H29" s="23">
        <v>271</v>
      </c>
      <c r="I29" s="23">
        <v>124.6</v>
      </c>
      <c r="J29" s="23">
        <v>6.29</v>
      </c>
      <c r="K29" s="23">
        <v>81.680000000000007</v>
      </c>
      <c r="L29" s="23">
        <v>309.2</v>
      </c>
      <c r="M29" s="23">
        <v>120.31</v>
      </c>
      <c r="N29" s="23">
        <v>6.94</v>
      </c>
      <c r="O29" s="23">
        <v>76.819999999999993</v>
      </c>
      <c r="P29" s="23">
        <v>302</v>
      </c>
      <c r="Q29" s="23">
        <v>112.29</v>
      </c>
      <c r="R29" s="23">
        <v>6.7</v>
      </c>
      <c r="S29" s="29">
        <v>6.8900000000000003E-3</v>
      </c>
      <c r="T29" s="29">
        <v>4.5500000000000002E-3</v>
      </c>
      <c r="U29" s="29">
        <v>5.0000000000000001E-3</v>
      </c>
      <c r="V29" s="29">
        <v>6.4799999999999996E-3</v>
      </c>
      <c r="W29" s="29">
        <v>6.0099999999999997E-3</v>
      </c>
      <c r="X29" s="29">
        <v>1.11E-2</v>
      </c>
      <c r="Y29" s="29">
        <v>1.1679999999999999E-2</v>
      </c>
      <c r="Z29" s="29">
        <v>4.62E-3</v>
      </c>
      <c r="AA29" s="29">
        <v>4.1799999999999997E-3</v>
      </c>
      <c r="AB29" s="29">
        <v>7.1399999999999996E-3</v>
      </c>
      <c r="AC29" s="29">
        <v>7.9299999999999995E-3</v>
      </c>
      <c r="AD29" s="29">
        <v>1.357E-2</v>
      </c>
      <c r="AE29" s="29">
        <v>8.0199999999999994E-3</v>
      </c>
      <c r="AF29" s="29">
        <v>4.45E-3</v>
      </c>
      <c r="AG29" s="29">
        <v>4.0499999999999998E-3</v>
      </c>
      <c r="AH29" s="29">
        <v>6.9899999999999997E-3</v>
      </c>
      <c r="AI29" s="29">
        <v>4.6600000000000001E-3</v>
      </c>
      <c r="AJ29" s="29">
        <v>2.997E-2</v>
      </c>
      <c r="AK29" s="29">
        <v>1.068E-2</v>
      </c>
      <c r="AL29" s="29">
        <v>4.7099999999999998E-3</v>
      </c>
      <c r="AM29" s="29">
        <v>4.45E-3</v>
      </c>
      <c r="AN29" s="29">
        <v>8.1200000000000005E-3</v>
      </c>
      <c r="AO29" s="29">
        <v>4.8500000000000001E-3</v>
      </c>
      <c r="AP29" s="29">
        <v>7.2199999999999999E-3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ht="15.75" customHeight="1">
      <c r="B30" s="8" t="s">
        <v>42</v>
      </c>
      <c r="C30" s="23">
        <v>25.97</v>
      </c>
      <c r="D30" s="23">
        <v>229.43</v>
      </c>
      <c r="E30" s="23">
        <v>93.34</v>
      </c>
      <c r="F30" s="23">
        <v>5.15</v>
      </c>
      <c r="G30" s="23">
        <v>57.64</v>
      </c>
      <c r="H30" s="23">
        <v>214.15</v>
      </c>
      <c r="I30" s="23">
        <v>113.15</v>
      </c>
      <c r="J30" s="23">
        <v>5.12</v>
      </c>
      <c r="K30" s="23">
        <v>42.9</v>
      </c>
      <c r="L30" s="23">
        <v>272.33</v>
      </c>
      <c r="M30" s="23">
        <v>109.83</v>
      </c>
      <c r="N30" s="23">
        <v>6.15</v>
      </c>
      <c r="O30" s="23">
        <v>29.71</v>
      </c>
      <c r="P30" s="23">
        <v>231.31</v>
      </c>
      <c r="Q30" s="23">
        <v>95.13</v>
      </c>
      <c r="R30" s="23">
        <v>5.23</v>
      </c>
      <c r="S30" s="29">
        <v>3.9300000000000003E-3</v>
      </c>
      <c r="T30" s="29">
        <v>8.6639999999999995E-2</v>
      </c>
      <c r="U30" s="29">
        <v>4.2700000000000004E-3</v>
      </c>
      <c r="V30" s="29">
        <v>8.8800000000000007E-3</v>
      </c>
      <c r="W30" s="29">
        <v>1.048E-2</v>
      </c>
      <c r="X30" s="29">
        <v>9.6299999999999997E-3</v>
      </c>
      <c r="Y30" s="29">
        <v>4.1900000000000001E-3</v>
      </c>
      <c r="Z30" s="29">
        <v>6.4439999999999997E-2</v>
      </c>
      <c r="AA30" s="29">
        <v>4.5300000000000002E-3</v>
      </c>
      <c r="AB30" s="29">
        <v>9.7699999999999992E-3</v>
      </c>
      <c r="AC30" s="29">
        <v>1.325E-2</v>
      </c>
      <c r="AD30" s="29">
        <v>5.9500000000000004E-3</v>
      </c>
      <c r="AE30" s="29">
        <v>4.13E-3</v>
      </c>
      <c r="AF30" s="29">
        <v>4.0309999999999999E-2</v>
      </c>
      <c r="AG30" s="29">
        <v>4.3400000000000001E-3</v>
      </c>
      <c r="AH30" s="29">
        <v>1.047E-2</v>
      </c>
      <c r="AI30" s="29">
        <v>1.1730000000000001E-2</v>
      </c>
      <c r="AJ30" s="29">
        <v>6.2500000000000003E-3</v>
      </c>
      <c r="AK30" s="29">
        <v>4.28E-3</v>
      </c>
      <c r="AL30" s="29">
        <v>1.209E-2</v>
      </c>
      <c r="AM30" s="29">
        <v>4.5799999999999999E-3</v>
      </c>
      <c r="AN30" s="29">
        <v>1.3050000000000001E-2</v>
      </c>
      <c r="AO30" s="29">
        <v>7.9900000000000006E-3</v>
      </c>
      <c r="AP30" s="29">
        <v>7.28E-3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ht="15.75" customHeight="1">
      <c r="B31" s="8" t="s">
        <v>43</v>
      </c>
      <c r="C31" s="23">
        <v>93.13</v>
      </c>
      <c r="D31" s="23">
        <v>290.37</v>
      </c>
      <c r="E31" s="23">
        <v>165.4</v>
      </c>
      <c r="F31" s="23">
        <v>7.08</v>
      </c>
      <c r="G31" s="23">
        <v>91</v>
      </c>
      <c r="H31" s="23">
        <v>279.05</v>
      </c>
      <c r="I31" s="23">
        <v>149.06</v>
      </c>
      <c r="J31" s="23">
        <v>6.73</v>
      </c>
      <c r="K31" s="23">
        <v>35.25</v>
      </c>
      <c r="L31" s="23">
        <v>215.94</v>
      </c>
      <c r="M31" s="23">
        <v>105.99</v>
      </c>
      <c r="N31" s="23">
        <v>5.07</v>
      </c>
      <c r="O31" s="23">
        <v>128.69999999999999</v>
      </c>
      <c r="P31" s="23">
        <v>300.23</v>
      </c>
      <c r="Q31" s="23">
        <v>170.42</v>
      </c>
      <c r="R31" s="23">
        <v>7.33</v>
      </c>
      <c r="S31" s="29">
        <v>2.6960000000000001E-2</v>
      </c>
      <c r="T31" s="29">
        <v>4.2300000000000003E-3</v>
      </c>
      <c r="U31" s="29">
        <v>4.1099999999999999E-3</v>
      </c>
      <c r="V31" s="29">
        <v>8.1700000000000002E-3</v>
      </c>
      <c r="W31" s="29">
        <v>1.3169999999999999E-2</v>
      </c>
      <c r="X31" s="29">
        <v>4.0600000000000002E-3</v>
      </c>
      <c r="Y31" s="29">
        <v>5.62E-3</v>
      </c>
      <c r="Z31" s="29">
        <v>4.1099999999999999E-3</v>
      </c>
      <c r="AA31" s="29">
        <v>3.8700000000000002E-3</v>
      </c>
      <c r="AB31" s="29">
        <v>9.6200000000000001E-3</v>
      </c>
      <c r="AC31" s="29">
        <v>1.7510000000000001E-2</v>
      </c>
      <c r="AD31" s="29">
        <v>4.3899999999999998E-3</v>
      </c>
      <c r="AE31" s="29">
        <v>9.58E-3</v>
      </c>
      <c r="AF31" s="29">
        <v>4.1799999999999997E-3</v>
      </c>
      <c r="AG31" s="29">
        <v>4.3299999999999996E-3</v>
      </c>
      <c r="AH31" s="29">
        <v>7.8499999999999993E-3</v>
      </c>
      <c r="AI31" s="29">
        <v>1.0829999999999999E-2</v>
      </c>
      <c r="AJ31" s="29">
        <v>2.64E-3</v>
      </c>
      <c r="AK31" s="29">
        <v>6.1799999999999997E-3</v>
      </c>
      <c r="AL31" s="29">
        <v>4.0699999999999998E-3</v>
      </c>
      <c r="AM31" s="29">
        <v>7.7999999999999999E-4</v>
      </c>
      <c r="AN31" s="29">
        <v>7.7299999999999999E-3</v>
      </c>
      <c r="AO31" s="29">
        <v>1.504E-2</v>
      </c>
      <c r="AP31" s="29">
        <v>4.5100000000000001E-3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ht="15.75" customHeight="1">
      <c r="B32" s="8" t="s">
        <v>44</v>
      </c>
      <c r="C32" s="23">
        <v>374.7</v>
      </c>
      <c r="D32" s="23">
        <v>418.07</v>
      </c>
      <c r="E32" s="23">
        <v>494.41</v>
      </c>
      <c r="F32" s="23">
        <v>13.9</v>
      </c>
      <c r="G32" s="23">
        <v>254.07</v>
      </c>
      <c r="H32" s="23">
        <v>332.51</v>
      </c>
      <c r="I32" s="23">
        <v>454.66</v>
      </c>
      <c r="J32" s="23">
        <v>12.16</v>
      </c>
      <c r="K32" s="23">
        <v>184.14</v>
      </c>
      <c r="L32" s="23">
        <v>327.86</v>
      </c>
      <c r="M32" s="23">
        <v>382.87</v>
      </c>
      <c r="N32" s="23">
        <v>10.93</v>
      </c>
      <c r="O32" s="23">
        <v>302.26</v>
      </c>
      <c r="P32" s="23">
        <v>363.32</v>
      </c>
      <c r="Q32" s="23">
        <v>526.48</v>
      </c>
      <c r="R32" s="23">
        <v>13.88</v>
      </c>
      <c r="S32" s="29">
        <v>4.0000000000000001E-3</v>
      </c>
      <c r="T32" s="29">
        <v>9.5099999999999994E-3</v>
      </c>
      <c r="U32" s="29">
        <v>4.1000000000000003E-3</v>
      </c>
      <c r="V32" s="29">
        <v>1.617E-2</v>
      </c>
      <c r="W32" s="29">
        <v>5.3310000000000003E-2</v>
      </c>
      <c r="X32" s="29">
        <v>8.8999999999999999E-3</v>
      </c>
      <c r="Y32" s="29">
        <v>4.7699999999999999E-3</v>
      </c>
      <c r="Z32" s="29">
        <v>1.702E-2</v>
      </c>
      <c r="AA32" s="29">
        <v>5.4200000000000003E-3</v>
      </c>
      <c r="AB32" s="29">
        <v>1.0019999999999999E-2</v>
      </c>
      <c r="AC32" s="29">
        <v>5.3990000000000003E-2</v>
      </c>
      <c r="AD32" s="29">
        <v>5.0800000000000003E-3</v>
      </c>
      <c r="AE32" s="29">
        <v>4.1799999999999997E-3</v>
      </c>
      <c r="AF32" s="29">
        <v>5.7400000000000003E-3</v>
      </c>
      <c r="AG32" s="29">
        <v>4.2199999999999998E-3</v>
      </c>
      <c r="AH32" s="29">
        <v>9.6799999999999994E-3</v>
      </c>
      <c r="AI32" s="29">
        <v>5.602E-2</v>
      </c>
      <c r="AJ32" s="29">
        <v>5.0899999999999999E-3</v>
      </c>
      <c r="AK32" s="29">
        <v>4.2100000000000002E-3</v>
      </c>
      <c r="AL32" s="29">
        <v>5.9199999999999999E-3</v>
      </c>
      <c r="AM32" s="29">
        <v>4.2700000000000004E-3</v>
      </c>
      <c r="AN32" s="29">
        <v>1.136E-2</v>
      </c>
      <c r="AO32" s="29">
        <v>5.6770000000000001E-2</v>
      </c>
      <c r="AP32" s="29">
        <v>5.28E-3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ht="15.75" customHeight="1">
      <c r="B33" s="8" t="s">
        <v>45</v>
      </c>
      <c r="C33" s="23">
        <v>38.270000000000003</v>
      </c>
      <c r="D33" s="23">
        <v>358.1</v>
      </c>
      <c r="E33" s="23">
        <v>151.32</v>
      </c>
      <c r="F33" s="23">
        <v>8.1999999999999993</v>
      </c>
      <c r="G33" s="23">
        <v>32.049999999999997</v>
      </c>
      <c r="H33" s="23">
        <v>268.14</v>
      </c>
      <c r="I33" s="23">
        <v>172.63</v>
      </c>
      <c r="J33" s="23">
        <v>6.84</v>
      </c>
      <c r="K33" s="23">
        <v>30.32</v>
      </c>
      <c r="L33" s="23">
        <v>250.36</v>
      </c>
      <c r="M33" s="23">
        <v>147.97999999999999</v>
      </c>
      <c r="N33" s="23">
        <v>6.23</v>
      </c>
      <c r="O33" s="23">
        <v>50.36</v>
      </c>
      <c r="P33" s="23">
        <v>236.41</v>
      </c>
      <c r="Q33" s="23">
        <v>135.41</v>
      </c>
      <c r="R33" s="23">
        <v>5.77</v>
      </c>
      <c r="S33" s="29">
        <v>2.479E-2</v>
      </c>
      <c r="T33" s="29">
        <v>4.28E-3</v>
      </c>
      <c r="U33" s="29">
        <v>3.9199999999999999E-3</v>
      </c>
      <c r="V33" s="29">
        <v>1.8950000000000002E-2</v>
      </c>
      <c r="W33" s="29">
        <v>2.3949999999999999E-2</v>
      </c>
      <c r="X33" s="29">
        <v>4.3499999999999997E-3</v>
      </c>
      <c r="Y33" s="29">
        <v>1.2359999999999999E-2</v>
      </c>
      <c r="Z33" s="29">
        <v>4.5399999999999998E-3</v>
      </c>
      <c r="AA33" s="29">
        <v>4.2700000000000004E-3</v>
      </c>
      <c r="AB33" s="29">
        <v>1.7180000000000001E-2</v>
      </c>
      <c r="AC33" s="29">
        <v>4.1540000000000001E-2</v>
      </c>
      <c r="AD33" s="29">
        <v>5.2500000000000003E-3</v>
      </c>
      <c r="AE33" s="29">
        <v>1.089E-2</v>
      </c>
      <c r="AF33" s="29">
        <v>4.4299999999999999E-3</v>
      </c>
      <c r="AG33" s="29">
        <v>4.0899999999999999E-3</v>
      </c>
      <c r="AH33" s="29">
        <v>1.9109999999999999E-2</v>
      </c>
      <c r="AI33" s="29">
        <v>4.0869999999999997E-2</v>
      </c>
      <c r="AJ33" s="29">
        <v>4.9500000000000004E-3</v>
      </c>
      <c r="AK33" s="29">
        <v>1.324E-2</v>
      </c>
      <c r="AL33" s="29">
        <v>4.5500000000000002E-3</v>
      </c>
      <c r="AM33" s="29">
        <v>4.2500000000000003E-3</v>
      </c>
      <c r="AN33" s="29">
        <v>2.478E-2</v>
      </c>
      <c r="AO33" s="29">
        <v>3.95E-2</v>
      </c>
      <c r="AP33" s="29">
        <v>5.2399999999999999E-3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ht="15.75" customHeight="1">
      <c r="B34" s="8" t="s">
        <v>46</v>
      </c>
      <c r="C34" s="23">
        <v>23.35</v>
      </c>
      <c r="D34" s="23">
        <v>202.14</v>
      </c>
      <c r="E34" s="23">
        <v>106.93</v>
      </c>
      <c r="F34" s="23">
        <v>4.8499999999999996</v>
      </c>
      <c r="G34" s="23">
        <v>45.44</v>
      </c>
      <c r="H34" s="23">
        <v>280.19</v>
      </c>
      <c r="I34" s="23">
        <v>147.52000000000001</v>
      </c>
      <c r="J34" s="23">
        <v>6.73</v>
      </c>
      <c r="K34" s="23">
        <v>55.06</v>
      </c>
      <c r="L34" s="23">
        <v>324.18</v>
      </c>
      <c r="M34" s="23">
        <v>117.01</v>
      </c>
      <c r="N34" s="23">
        <v>7.17</v>
      </c>
      <c r="O34" s="23">
        <v>55.42</v>
      </c>
      <c r="P34" s="23">
        <v>316.04000000000002</v>
      </c>
      <c r="Q34" s="23">
        <v>131.82</v>
      </c>
      <c r="R34" s="23">
        <v>7.22</v>
      </c>
      <c r="S34" s="29">
        <v>4.5560000000000003E-2</v>
      </c>
      <c r="T34" s="29">
        <v>5.1000000000000004E-3</v>
      </c>
      <c r="U34" s="29">
        <v>4.0299999999999997E-3</v>
      </c>
      <c r="V34" s="29">
        <v>1.119E-2</v>
      </c>
      <c r="W34" s="29">
        <v>2.197E-2</v>
      </c>
      <c r="X34" s="29">
        <v>4.3499999999999997E-3</v>
      </c>
      <c r="Y34" s="29">
        <v>3.0599999999999999E-2</v>
      </c>
      <c r="Z34" s="29">
        <v>5.0600000000000003E-3</v>
      </c>
      <c r="AA34" s="29">
        <v>4.0299999999999997E-3</v>
      </c>
      <c r="AB34" s="29">
        <v>1.8360000000000001E-2</v>
      </c>
      <c r="AC34" s="29">
        <v>2.2540000000000001E-2</v>
      </c>
      <c r="AD34" s="29">
        <v>6.5700000000000003E-3</v>
      </c>
      <c r="AE34" s="29">
        <v>1.4420000000000001E-2</v>
      </c>
      <c r="AF34" s="29">
        <v>4.8399999999999997E-3</v>
      </c>
      <c r="AG34" s="29">
        <v>4.3600000000000002E-3</v>
      </c>
      <c r="AH34" s="29">
        <v>2.0119999999999999E-2</v>
      </c>
      <c r="AI34" s="29">
        <v>4.7299999999999998E-3</v>
      </c>
      <c r="AJ34" s="29">
        <v>4.1529999999999997E-2</v>
      </c>
      <c r="AK34" s="29">
        <v>3.1539999999999999E-2</v>
      </c>
      <c r="AL34" s="29">
        <v>4.8300000000000001E-3</v>
      </c>
      <c r="AM34" s="29">
        <v>3.8800000000000002E-3</v>
      </c>
      <c r="AN34" s="29">
        <v>1.6129999999999999E-2</v>
      </c>
      <c r="AO34" s="29">
        <v>1.651E-2</v>
      </c>
      <c r="AP34" s="29">
        <v>8.9599999999999992E-3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ht="15.75" customHeight="1">
      <c r="B35" s="8" t="s">
        <v>47</v>
      </c>
      <c r="C35" s="23">
        <v>26.36</v>
      </c>
      <c r="D35" s="23">
        <v>201.25</v>
      </c>
      <c r="E35" s="23">
        <v>171.18</v>
      </c>
      <c r="F35" s="23">
        <v>5.75</v>
      </c>
      <c r="G35" s="23">
        <v>35.729999999999997</v>
      </c>
      <c r="H35" s="23">
        <v>253.35</v>
      </c>
      <c r="I35" s="23">
        <v>158.63</v>
      </c>
      <c r="J35" s="23">
        <v>6.44</v>
      </c>
      <c r="K35" s="23">
        <v>36.31</v>
      </c>
      <c r="L35" s="23">
        <v>205.41</v>
      </c>
      <c r="M35" s="23">
        <v>151.62</v>
      </c>
      <c r="N35" s="23">
        <v>5.56</v>
      </c>
      <c r="O35" s="23">
        <v>33.78</v>
      </c>
      <c r="P35" s="23">
        <v>210.41</v>
      </c>
      <c r="Q35" s="23">
        <v>152</v>
      </c>
      <c r="R35" s="23">
        <v>5.63</v>
      </c>
      <c r="S35" s="29">
        <v>3.6600000000000001E-3</v>
      </c>
      <c r="T35" s="29">
        <v>3.227E-2</v>
      </c>
      <c r="U35" s="29">
        <v>5.2300000000000003E-3</v>
      </c>
      <c r="V35" s="29">
        <v>1.099E-2</v>
      </c>
      <c r="W35" s="29">
        <v>4.4679999999999997E-2</v>
      </c>
      <c r="X35" s="29">
        <v>5.0400000000000002E-3</v>
      </c>
      <c r="Y35" s="29">
        <v>3.9699999999999996E-3</v>
      </c>
      <c r="Z35" s="29">
        <v>6.6689999999999999E-2</v>
      </c>
      <c r="AA35" s="29">
        <v>5.9699999999999996E-3</v>
      </c>
      <c r="AB35" s="29">
        <v>1.1039999999999999E-2</v>
      </c>
      <c r="AC35" s="29">
        <v>4.3069999999999997E-2</v>
      </c>
      <c r="AD35" s="29">
        <v>5.0499999999999998E-3</v>
      </c>
      <c r="AE35" s="29">
        <v>4.0000000000000001E-3</v>
      </c>
      <c r="AF35" s="29">
        <v>5.5E-2</v>
      </c>
      <c r="AG35" s="29">
        <v>5.4799999999999996E-3</v>
      </c>
      <c r="AH35" s="29">
        <v>1.1440000000000001E-2</v>
      </c>
      <c r="AI35" s="29">
        <v>4.2009999999999999E-2</v>
      </c>
      <c r="AJ35" s="29">
        <v>5.0400000000000002E-3</v>
      </c>
      <c r="AK35" s="29">
        <v>3.9300000000000003E-3</v>
      </c>
      <c r="AL35" s="29">
        <v>4.2360000000000002E-2</v>
      </c>
      <c r="AM35" s="29">
        <v>5.4000000000000003E-3</v>
      </c>
      <c r="AN35" s="29">
        <v>1.2120000000000001E-2</v>
      </c>
      <c r="AO35" s="29">
        <v>4.3130000000000002E-2</v>
      </c>
      <c r="AP35" s="29">
        <v>5.3499999999999997E-3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ht="15.75" customHeight="1">
      <c r="B36" s="8" t="s">
        <v>48</v>
      </c>
      <c r="C36" s="23">
        <v>16.95</v>
      </c>
      <c r="D36" s="23">
        <v>131.13999999999999</v>
      </c>
      <c r="E36" s="23">
        <v>90.89</v>
      </c>
      <c r="F36" s="23">
        <v>3.46</v>
      </c>
      <c r="G36" s="23">
        <v>17.010000000000002</v>
      </c>
      <c r="H36" s="23">
        <v>158.55000000000001</v>
      </c>
      <c r="I36" s="23">
        <v>85.09</v>
      </c>
      <c r="J36" s="23">
        <v>3.85</v>
      </c>
      <c r="K36" s="23">
        <v>41.08</v>
      </c>
      <c r="L36" s="23">
        <v>189.39</v>
      </c>
      <c r="M36" s="23">
        <v>84.03</v>
      </c>
      <c r="N36" s="23">
        <v>4.3600000000000003</v>
      </c>
      <c r="O36" s="23">
        <v>49.23</v>
      </c>
      <c r="P36" s="23">
        <v>207.1</v>
      </c>
      <c r="Q36" s="23">
        <v>98.58</v>
      </c>
      <c r="R36" s="23">
        <v>4.8600000000000003</v>
      </c>
      <c r="S36" s="29">
        <v>1.257E-2</v>
      </c>
      <c r="T36" s="29">
        <v>4.3600000000000002E-3</v>
      </c>
      <c r="U36" s="29">
        <v>3.8400000000000001E-3</v>
      </c>
      <c r="V36" s="29">
        <v>1.0869999999999999E-2</v>
      </c>
      <c r="W36" s="29">
        <v>8.1799999999999998E-3</v>
      </c>
      <c r="X36" s="29">
        <v>5.0499999999999998E-3</v>
      </c>
      <c r="Y36" s="29">
        <v>9.0799999999999995E-3</v>
      </c>
      <c r="Z36" s="29">
        <v>4.3499999999999997E-3</v>
      </c>
      <c r="AA36" s="29">
        <v>3.9399999999999999E-3</v>
      </c>
      <c r="AB36" s="29">
        <v>1.304E-2</v>
      </c>
      <c r="AC36" s="29">
        <v>1.6140000000000002E-2</v>
      </c>
      <c r="AD36" s="29">
        <v>4.9800000000000001E-3</v>
      </c>
      <c r="AE36" s="29">
        <v>5.1999999999999998E-3</v>
      </c>
      <c r="AF36" s="29">
        <v>4.2700000000000004E-3</v>
      </c>
      <c r="AG36" s="29">
        <v>3.8300000000000001E-3</v>
      </c>
      <c r="AH36" s="29">
        <v>1.2319999999999999E-2</v>
      </c>
      <c r="AI36" s="29">
        <v>2.078E-2</v>
      </c>
      <c r="AJ36" s="29">
        <v>4.7499999999999999E-3</v>
      </c>
      <c r="AK36" s="29">
        <v>1.196E-2</v>
      </c>
      <c r="AL36" s="29">
        <v>4.3E-3</v>
      </c>
      <c r="AM36" s="29">
        <v>3.8400000000000001E-3</v>
      </c>
      <c r="AN36" s="29">
        <v>1.291E-2</v>
      </c>
      <c r="AO36" s="29">
        <v>1.7430000000000001E-2</v>
      </c>
      <c r="AP36" s="29">
        <v>4.8399999999999997E-3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5.75" customHeight="1">
      <c r="B37" s="8" t="s">
        <v>49</v>
      </c>
      <c r="C37" s="23">
        <v>59.69</v>
      </c>
      <c r="D37" s="23">
        <v>227.99</v>
      </c>
      <c r="E37" s="23">
        <v>137.13</v>
      </c>
      <c r="F37" s="23">
        <v>5.71</v>
      </c>
      <c r="G37" s="23">
        <v>61.93</v>
      </c>
      <c r="H37" s="23">
        <v>271.35000000000002</v>
      </c>
      <c r="I37" s="23">
        <v>133.82</v>
      </c>
      <c r="J37" s="23">
        <v>6.41</v>
      </c>
      <c r="K37" s="23">
        <v>37.1</v>
      </c>
      <c r="L37" s="23">
        <v>216.7</v>
      </c>
      <c r="M37" s="23">
        <v>121.86</v>
      </c>
      <c r="N37" s="23">
        <v>5.29</v>
      </c>
      <c r="O37" s="23">
        <v>65.48</v>
      </c>
      <c r="P37" s="23">
        <v>295.81</v>
      </c>
      <c r="Q37" s="23">
        <v>163.29</v>
      </c>
      <c r="R37" s="23">
        <v>7.21</v>
      </c>
      <c r="S37" s="29">
        <v>3.7399999999999998E-3</v>
      </c>
      <c r="T37" s="29">
        <v>6.9800000000000001E-2</v>
      </c>
      <c r="U37" s="29">
        <v>4.62E-3</v>
      </c>
      <c r="V37" s="29">
        <v>1.9E-2</v>
      </c>
      <c r="W37" s="29">
        <v>9.4800000000000006E-3</v>
      </c>
      <c r="X37" s="29">
        <v>8.8699999999999994E-3</v>
      </c>
      <c r="Y37" s="29">
        <v>3.7499999999999999E-3</v>
      </c>
      <c r="Z37" s="29">
        <v>3.4349999999999999E-2</v>
      </c>
      <c r="AA37" s="29">
        <v>4.2399999999999998E-3</v>
      </c>
      <c r="AB37" s="29">
        <v>1.192E-2</v>
      </c>
      <c r="AC37" s="29">
        <v>7.3600000000000002E-3</v>
      </c>
      <c r="AD37" s="29">
        <v>1.2760000000000001E-2</v>
      </c>
      <c r="AE37" s="29">
        <v>3.7799999999999999E-3</v>
      </c>
      <c r="AF37" s="29">
        <v>1.7989999999999999E-2</v>
      </c>
      <c r="AG37" s="29">
        <v>3.98E-3</v>
      </c>
      <c r="AH37" s="29">
        <v>1.26E-2</v>
      </c>
      <c r="AI37" s="29">
        <v>1.0200000000000001E-2</v>
      </c>
      <c r="AJ37" s="29">
        <v>4.96E-3</v>
      </c>
      <c r="AK37" s="29">
        <v>3.7499999999999999E-3</v>
      </c>
      <c r="AL37" s="29">
        <v>6.6499999999999997E-3</v>
      </c>
      <c r="AM37" s="29">
        <v>3.8800000000000002E-3</v>
      </c>
      <c r="AN37" s="29">
        <v>1.1950000000000001E-2</v>
      </c>
      <c r="AO37" s="29">
        <v>9.0299999999999998E-3</v>
      </c>
      <c r="AP37" s="29">
        <v>7.0200000000000002E-3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ht="15.75" customHeight="1">
      <c r="B38" s="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pans="1:255" ht="15.75" customHeight="1">
      <c r="A39" s="8" t="s">
        <v>56</v>
      </c>
      <c r="B39" s="8" t="s">
        <v>53</v>
      </c>
      <c r="C39" s="23">
        <f t="shared" ref="C39:AP39" si="6">AVERAGE(C26:C30)</f>
        <v>61.746000000000002</v>
      </c>
      <c r="D39" s="23">
        <f t="shared" si="6"/>
        <v>232.84</v>
      </c>
      <c r="E39" s="23">
        <f t="shared" si="6"/>
        <v>172.20200000000003</v>
      </c>
      <c r="F39" s="23">
        <f t="shared" si="6"/>
        <v>6.3439999999999994</v>
      </c>
      <c r="G39" s="23">
        <f t="shared" si="6"/>
        <v>123.58999999999999</v>
      </c>
      <c r="H39" s="23">
        <f t="shared" si="6"/>
        <v>258.14400000000006</v>
      </c>
      <c r="I39" s="23">
        <f t="shared" si="6"/>
        <v>186.94800000000001</v>
      </c>
      <c r="J39" s="23">
        <f t="shared" si="6"/>
        <v>6.9560000000000004</v>
      </c>
      <c r="K39" s="23">
        <f t="shared" si="6"/>
        <v>100.72</v>
      </c>
      <c r="L39" s="23">
        <f t="shared" si="6"/>
        <v>260.08599999999996</v>
      </c>
      <c r="M39" s="23">
        <f t="shared" si="6"/>
        <v>175.68599999999998</v>
      </c>
      <c r="N39" s="23">
        <f t="shared" si="6"/>
        <v>6.8440000000000012</v>
      </c>
      <c r="O39" s="23">
        <f t="shared" si="6"/>
        <v>100.16800000000001</v>
      </c>
      <c r="P39" s="23">
        <f t="shared" si="6"/>
        <v>241.82</v>
      </c>
      <c r="Q39" s="23">
        <f t="shared" si="6"/>
        <v>162.5</v>
      </c>
      <c r="R39" s="23">
        <f t="shared" si="6"/>
        <v>6.3540000000000001</v>
      </c>
      <c r="S39" s="29">
        <f t="shared" si="6"/>
        <v>6.1760000000000001E-3</v>
      </c>
      <c r="T39" s="29">
        <f t="shared" si="6"/>
        <v>3.7607999999999996E-2</v>
      </c>
      <c r="U39" s="29">
        <f t="shared" si="6"/>
        <v>4.8479999999999999E-3</v>
      </c>
      <c r="V39" s="29">
        <f t="shared" si="6"/>
        <v>7.7159999999999989E-3</v>
      </c>
      <c r="W39" s="29">
        <f t="shared" si="6"/>
        <v>2.0704E-2</v>
      </c>
      <c r="X39" s="29">
        <f t="shared" si="6"/>
        <v>7.1540000000000006E-3</v>
      </c>
      <c r="Y39" s="29">
        <f t="shared" si="6"/>
        <v>6.1999999999999998E-3</v>
      </c>
      <c r="Z39" s="29">
        <f t="shared" si="6"/>
        <v>2.2192E-2</v>
      </c>
      <c r="AA39" s="29">
        <f t="shared" si="6"/>
        <v>4.7659999999999994E-3</v>
      </c>
      <c r="AB39" s="29">
        <f t="shared" si="6"/>
        <v>8.0999999999999996E-3</v>
      </c>
      <c r="AC39" s="29">
        <f t="shared" si="6"/>
        <v>2.367E-2</v>
      </c>
      <c r="AD39" s="29">
        <f t="shared" si="6"/>
        <v>7.3000000000000009E-3</v>
      </c>
      <c r="AE39" s="29">
        <f t="shared" si="6"/>
        <v>7.9380000000000006E-3</v>
      </c>
      <c r="AF39" s="29">
        <f t="shared" si="6"/>
        <v>2.2783999999999999E-2</v>
      </c>
      <c r="AG39" s="29">
        <f t="shared" si="6"/>
        <v>4.5419999999999992E-3</v>
      </c>
      <c r="AH39" s="29">
        <f t="shared" si="6"/>
        <v>9.4820000000000008E-3</v>
      </c>
      <c r="AI39" s="29">
        <f t="shared" si="6"/>
        <v>2.4591999999999999E-2</v>
      </c>
      <c r="AJ39" s="29">
        <f t="shared" si="6"/>
        <v>1.2045999999999999E-2</v>
      </c>
      <c r="AK39" s="29">
        <f t="shared" si="6"/>
        <v>6.1380000000000002E-3</v>
      </c>
      <c r="AL39" s="29">
        <f t="shared" si="6"/>
        <v>1.4679999999999999E-2</v>
      </c>
      <c r="AM39" s="29">
        <f t="shared" si="6"/>
        <v>4.6100000000000004E-3</v>
      </c>
      <c r="AN39" s="29">
        <f t="shared" si="6"/>
        <v>8.6420000000000004E-3</v>
      </c>
      <c r="AO39" s="29">
        <f t="shared" si="6"/>
        <v>2.4525999999999999E-2</v>
      </c>
      <c r="AP39" s="29">
        <f t="shared" si="6"/>
        <v>6.1600000000000005E-3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ht="15.75" customHeight="1">
      <c r="A40" s="8"/>
      <c r="B40" s="8" t="s">
        <v>54</v>
      </c>
      <c r="C40" s="23">
        <f t="shared" ref="C40:AP40" si="7">STDEVP(C26:C30)</f>
        <v>37.00938886282777</v>
      </c>
      <c r="D40" s="23">
        <f t="shared" si="7"/>
        <v>84.212485297608879</v>
      </c>
      <c r="E40" s="23">
        <f t="shared" si="7"/>
        <v>62.120024919505568</v>
      </c>
      <c r="F40" s="23">
        <f t="shared" si="7"/>
        <v>1.8334404817173642</v>
      </c>
      <c r="G40" s="23">
        <f t="shared" si="7"/>
        <v>55.469937804183665</v>
      </c>
      <c r="H40" s="23">
        <f t="shared" si="7"/>
        <v>81.580118313226208</v>
      </c>
      <c r="I40" s="23">
        <f t="shared" si="7"/>
        <v>64.014656259328618</v>
      </c>
      <c r="J40" s="23">
        <f t="shared" si="7"/>
        <v>1.7756869093395977</v>
      </c>
      <c r="K40" s="23">
        <f t="shared" si="7"/>
        <v>46.149990249186416</v>
      </c>
      <c r="L40" s="23">
        <f t="shared" si="7"/>
        <v>69.615017517774334</v>
      </c>
      <c r="M40" s="23">
        <f t="shared" si="7"/>
        <v>62.078898701571681</v>
      </c>
      <c r="N40" s="23">
        <f t="shared" si="7"/>
        <v>1.4322513745847794</v>
      </c>
      <c r="O40" s="23">
        <f t="shared" si="7"/>
        <v>56.573442320580057</v>
      </c>
      <c r="P40" s="23">
        <f t="shared" si="7"/>
        <v>66.33906089175521</v>
      </c>
      <c r="Q40" s="23">
        <f t="shared" si="7"/>
        <v>50.647894329379568</v>
      </c>
      <c r="R40" s="23">
        <f t="shared" si="7"/>
        <v>1.1518437394021825</v>
      </c>
      <c r="S40" s="29">
        <f t="shared" si="7"/>
        <v>3.018407527157325E-3</v>
      </c>
      <c r="T40" s="29">
        <f t="shared" si="7"/>
        <v>3.0941239406332775E-2</v>
      </c>
      <c r="U40" s="29">
        <f t="shared" si="7"/>
        <v>4.5012887043601184E-4</v>
      </c>
      <c r="V40" s="29">
        <f t="shared" si="7"/>
        <v>1.3618017476857637E-3</v>
      </c>
      <c r="W40" s="29">
        <f t="shared" si="7"/>
        <v>1.2245173089834216E-2</v>
      </c>
      <c r="X40" s="29">
        <f t="shared" si="7"/>
        <v>2.685908412437028E-3</v>
      </c>
      <c r="Y40" s="29">
        <f t="shared" si="7"/>
        <v>2.9009446737226817E-3</v>
      </c>
      <c r="Z40" s="29">
        <f t="shared" si="7"/>
        <v>2.3635306979178414E-2</v>
      </c>
      <c r="AA40" s="29">
        <f t="shared" si="7"/>
        <v>6.6785028262328393E-4</v>
      </c>
      <c r="AB40" s="29">
        <f t="shared" si="7"/>
        <v>1.7541037597588122E-3</v>
      </c>
      <c r="AC40" s="29">
        <f t="shared" si="7"/>
        <v>1.2922414635044024E-2</v>
      </c>
      <c r="AD40" s="29">
        <f t="shared" si="7"/>
        <v>3.1772314992773178E-3</v>
      </c>
      <c r="AE40" s="29">
        <f t="shared" si="7"/>
        <v>5.3508780587862388E-3</v>
      </c>
      <c r="AF40" s="29">
        <f t="shared" si="7"/>
        <v>1.5852291443195204E-2</v>
      </c>
      <c r="AG40" s="29">
        <f t="shared" si="7"/>
        <v>4.6705031848827595E-4</v>
      </c>
      <c r="AH40" s="29">
        <f t="shared" si="7"/>
        <v>4.0513227469556167E-3</v>
      </c>
      <c r="AI40" s="29">
        <f t="shared" si="7"/>
        <v>1.5265534252033239E-2</v>
      </c>
      <c r="AJ40" s="29">
        <f t="shared" si="7"/>
        <v>9.213890817673067E-3</v>
      </c>
      <c r="AK40" s="29">
        <f t="shared" si="7"/>
        <v>2.5865529184611697E-3</v>
      </c>
      <c r="AL40" s="29">
        <f t="shared" si="7"/>
        <v>1.1007722743601425E-2</v>
      </c>
      <c r="AM40" s="29">
        <f t="shared" si="7"/>
        <v>2.4931907267595885E-4</v>
      </c>
      <c r="AN40" s="29">
        <f t="shared" si="7"/>
        <v>2.59583820759307E-3</v>
      </c>
      <c r="AO40" s="29">
        <f t="shared" si="7"/>
        <v>1.5550836119000171E-2</v>
      </c>
      <c r="AP40" s="29">
        <f t="shared" si="7"/>
        <v>9.1023073997750672E-4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pans="1:255" ht="15.75" customHeight="1">
      <c r="A41" s="8" t="s">
        <v>57</v>
      </c>
      <c r="B41" s="8" t="s">
        <v>53</v>
      </c>
      <c r="C41" s="23">
        <f t="shared" ref="C41:AP41" si="8">AVERAGE(C31:C37)</f>
        <v>90.350000000000009</v>
      </c>
      <c r="D41" s="23">
        <f t="shared" si="8"/>
        <v>261.29428571428565</v>
      </c>
      <c r="E41" s="23">
        <f t="shared" si="8"/>
        <v>188.18000000000004</v>
      </c>
      <c r="F41" s="23">
        <f t="shared" si="8"/>
        <v>6.9928571428571429</v>
      </c>
      <c r="G41" s="23">
        <f t="shared" si="8"/>
        <v>76.747142857142862</v>
      </c>
      <c r="H41" s="23">
        <f t="shared" si="8"/>
        <v>263.30571428571426</v>
      </c>
      <c r="I41" s="23">
        <f t="shared" si="8"/>
        <v>185.91571428571427</v>
      </c>
      <c r="J41" s="23">
        <f t="shared" si="8"/>
        <v>7.0228571428571422</v>
      </c>
      <c r="K41" s="23">
        <f t="shared" si="8"/>
        <v>59.894285714285715</v>
      </c>
      <c r="L41" s="23">
        <f t="shared" si="8"/>
        <v>247.11999999999998</v>
      </c>
      <c r="M41" s="23">
        <f t="shared" si="8"/>
        <v>158.76571428571427</v>
      </c>
      <c r="N41" s="23">
        <f t="shared" si="8"/>
        <v>6.3728571428571428</v>
      </c>
      <c r="O41" s="23">
        <f t="shared" si="8"/>
        <v>97.89</v>
      </c>
      <c r="P41" s="23">
        <f t="shared" si="8"/>
        <v>275.61714285714282</v>
      </c>
      <c r="Q41" s="23">
        <f t="shared" si="8"/>
        <v>196.85714285714283</v>
      </c>
      <c r="R41" s="23">
        <f t="shared" si="8"/>
        <v>7.4142857142857155</v>
      </c>
      <c r="S41" s="29">
        <f t="shared" si="8"/>
        <v>1.7325714285714285E-2</v>
      </c>
      <c r="T41" s="29">
        <f t="shared" si="8"/>
        <v>1.8507142857142857E-2</v>
      </c>
      <c r="U41" s="29">
        <f t="shared" si="8"/>
        <v>4.2642857142857144E-3</v>
      </c>
      <c r="V41" s="29">
        <f t="shared" si="8"/>
        <v>1.3620000000000002E-2</v>
      </c>
      <c r="W41" s="29">
        <f t="shared" si="8"/>
        <v>2.4962857142857141E-2</v>
      </c>
      <c r="X41" s="29">
        <f t="shared" si="8"/>
        <v>5.8028571428571435E-3</v>
      </c>
      <c r="Y41" s="29">
        <f t="shared" si="8"/>
        <v>1.0021428571428572E-2</v>
      </c>
      <c r="Z41" s="29">
        <f t="shared" si="8"/>
        <v>1.9445714285714285E-2</v>
      </c>
      <c r="AA41" s="29">
        <f t="shared" si="8"/>
        <v>4.5342857142857138E-3</v>
      </c>
      <c r="AB41" s="29">
        <f t="shared" si="8"/>
        <v>1.3025714285714285E-2</v>
      </c>
      <c r="AC41" s="29">
        <f t="shared" si="8"/>
        <v>2.8878571428571431E-2</v>
      </c>
      <c r="AD41" s="29">
        <f t="shared" si="8"/>
        <v>6.2971428571428571E-3</v>
      </c>
      <c r="AE41" s="29">
        <f t="shared" si="8"/>
        <v>7.4357142857142842E-3</v>
      </c>
      <c r="AF41" s="29">
        <f t="shared" si="8"/>
        <v>1.377857142857143E-2</v>
      </c>
      <c r="AG41" s="29">
        <f t="shared" si="8"/>
        <v>4.3271428571428567E-3</v>
      </c>
      <c r="AH41" s="29">
        <f t="shared" si="8"/>
        <v>1.3302857142857142E-2</v>
      </c>
      <c r="AI41" s="29">
        <f t="shared" si="8"/>
        <v>2.6491428571428572E-2</v>
      </c>
      <c r="AJ41" s="29">
        <f t="shared" si="8"/>
        <v>9.8514285714285717E-3</v>
      </c>
      <c r="AK41" s="29">
        <f t="shared" si="8"/>
        <v>1.0687142857142857E-2</v>
      </c>
      <c r="AL41" s="29">
        <f t="shared" si="8"/>
        <v>1.0382857142857143E-2</v>
      </c>
      <c r="AM41" s="29">
        <f t="shared" si="8"/>
        <v>3.7571428571428573E-3</v>
      </c>
      <c r="AN41" s="29">
        <f t="shared" si="8"/>
        <v>1.3854285714285717E-2</v>
      </c>
      <c r="AO41" s="29">
        <f t="shared" si="8"/>
        <v>2.8201428571428572E-2</v>
      </c>
      <c r="AP41" s="29">
        <f t="shared" si="8"/>
        <v>5.8857142857142849E-3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spans="1:255" ht="15.75" customHeight="1">
      <c r="A42" s="8"/>
      <c r="B42" s="8" t="s">
        <v>54</v>
      </c>
      <c r="C42" s="23">
        <f t="shared" ref="C42:AP42" si="9">STDEVP(C31:C37)</f>
        <v>118.61479852266085</v>
      </c>
      <c r="D42" s="23">
        <f t="shared" si="9"/>
        <v>92.542829753447279</v>
      </c>
      <c r="E42" s="23">
        <f t="shared" si="9"/>
        <v>127.96004398695258</v>
      </c>
      <c r="F42" s="23">
        <f t="shared" si="9"/>
        <v>3.1495292813176934</v>
      </c>
      <c r="G42" s="23">
        <f t="shared" si="9"/>
        <v>75.682599757952616</v>
      </c>
      <c r="H42" s="23">
        <f t="shared" si="9"/>
        <v>48.525621467174581</v>
      </c>
      <c r="I42" s="23">
        <f t="shared" si="9"/>
        <v>112.66693910525372</v>
      </c>
      <c r="J42" s="23">
        <f t="shared" si="9"/>
        <v>2.3107680497167684</v>
      </c>
      <c r="K42" s="23">
        <f t="shared" si="9"/>
        <v>51.230741847098834</v>
      </c>
      <c r="L42" s="23">
        <f t="shared" si="9"/>
        <v>52.695533288614044</v>
      </c>
      <c r="M42" s="23">
        <f t="shared" si="9"/>
        <v>94.01094022310734</v>
      </c>
      <c r="N42" s="23">
        <f t="shared" si="9"/>
        <v>2.0356025031966372</v>
      </c>
      <c r="O42" s="23">
        <f t="shared" si="9"/>
        <v>88.080685899755707</v>
      </c>
      <c r="P42" s="23">
        <f t="shared" si="9"/>
        <v>54.541089547052501</v>
      </c>
      <c r="Q42" s="23">
        <f t="shared" si="9"/>
        <v>136.35722252485897</v>
      </c>
      <c r="R42" s="23">
        <f t="shared" si="9"/>
        <v>2.7852615016642592</v>
      </c>
      <c r="S42" s="29">
        <f t="shared" si="9"/>
        <v>1.472230946279718E-2</v>
      </c>
      <c r="T42" s="29">
        <f t="shared" si="9"/>
        <v>2.295169941687214E-2</v>
      </c>
      <c r="U42" s="29">
        <f t="shared" si="9"/>
        <v>4.5722320722431609E-4</v>
      </c>
      <c r="V42" s="29">
        <f t="shared" si="9"/>
        <v>4.0345401579008075E-3</v>
      </c>
      <c r="W42" s="29">
        <f t="shared" si="9"/>
        <v>1.6312851825903339E-2</v>
      </c>
      <c r="X42" s="29">
        <f t="shared" si="9"/>
        <v>1.9787276885175793E-3</v>
      </c>
      <c r="Y42" s="29">
        <f t="shared" si="9"/>
        <v>8.8860523592094731E-3</v>
      </c>
      <c r="Z42" s="29">
        <f t="shared" si="9"/>
        <v>2.1883582141572221E-2</v>
      </c>
      <c r="AA42" s="29">
        <f t="shared" si="9"/>
        <v>7.6073004678508182E-4</v>
      </c>
      <c r="AB42" s="29">
        <f t="shared" si="9"/>
        <v>3.1962426921212945E-3</v>
      </c>
      <c r="AC42" s="29">
        <f t="shared" si="9"/>
        <v>1.5977816253947157E-2</v>
      </c>
      <c r="AD42" s="29">
        <f t="shared" si="9"/>
        <v>2.7084086750378744E-3</v>
      </c>
      <c r="AE42" s="29">
        <f t="shared" si="9"/>
        <v>3.8927913493784806E-3</v>
      </c>
      <c r="AF42" s="29">
        <f t="shared" si="9"/>
        <v>1.7449520196900565E-2</v>
      </c>
      <c r="AG42" s="29">
        <f t="shared" si="9"/>
        <v>5.0221549972423712E-4</v>
      </c>
      <c r="AH42" s="29">
        <f t="shared" si="9"/>
        <v>4.2759350332018916E-3</v>
      </c>
      <c r="AI42" s="29">
        <f t="shared" si="9"/>
        <v>1.8269322787176343E-2</v>
      </c>
      <c r="AJ42" s="29">
        <f t="shared" si="9"/>
        <v>1.2957801211814368E-2</v>
      </c>
      <c r="AK42" s="29">
        <f t="shared" si="9"/>
        <v>9.2507107283490275E-3</v>
      </c>
      <c r="AL42" s="29">
        <f t="shared" si="9"/>
        <v>1.3082697094456711E-2</v>
      </c>
      <c r="AM42" s="29">
        <f t="shared" si="9"/>
        <v>1.3150417080372591E-3</v>
      </c>
      <c r="AN42" s="29">
        <f t="shared" si="9"/>
        <v>5.0114749957126444E-3</v>
      </c>
      <c r="AO42" s="29">
        <f t="shared" si="9"/>
        <v>1.6733897529583847E-2</v>
      </c>
      <c r="AP42" s="29">
        <f t="shared" si="9"/>
        <v>1.4538014910950544E-3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ht="15.75" customHeight="1">
      <c r="A43" s="8" t="s">
        <v>55</v>
      </c>
      <c r="B43" s="8" t="s">
        <v>53</v>
      </c>
      <c r="C43" s="23">
        <f t="shared" ref="C43:AP43" si="10">AVERAGE(C26:C37)</f>
        <v>78.431666666666672</v>
      </c>
      <c r="D43" s="23">
        <f t="shared" si="10"/>
        <v>249.43833333333336</v>
      </c>
      <c r="E43" s="23">
        <f t="shared" si="10"/>
        <v>181.52250000000004</v>
      </c>
      <c r="F43" s="23">
        <f t="shared" si="10"/>
        <v>6.7224999999999975</v>
      </c>
      <c r="G43" s="23">
        <f t="shared" si="10"/>
        <v>96.265000000000001</v>
      </c>
      <c r="H43" s="23">
        <f t="shared" si="10"/>
        <v>261.15500000000003</v>
      </c>
      <c r="I43" s="23">
        <f t="shared" si="10"/>
        <v>186.34583333333339</v>
      </c>
      <c r="J43" s="23">
        <f t="shared" si="10"/>
        <v>6.9950000000000001</v>
      </c>
      <c r="K43" s="23">
        <f t="shared" si="10"/>
        <v>76.904999999999987</v>
      </c>
      <c r="L43" s="23">
        <f t="shared" si="10"/>
        <v>252.52249999999995</v>
      </c>
      <c r="M43" s="23">
        <f t="shared" si="10"/>
        <v>165.81583333333333</v>
      </c>
      <c r="N43" s="23">
        <f t="shared" si="10"/>
        <v>6.5691666666666677</v>
      </c>
      <c r="O43" s="23">
        <f t="shared" si="10"/>
        <v>98.839166666666657</v>
      </c>
      <c r="P43" s="23">
        <f t="shared" si="10"/>
        <v>261.53499999999997</v>
      </c>
      <c r="Q43" s="23">
        <f t="shared" si="10"/>
        <v>182.54166666666666</v>
      </c>
      <c r="R43" s="23">
        <f t="shared" si="10"/>
        <v>6.9724999999999993</v>
      </c>
      <c r="S43" s="29">
        <f t="shared" si="10"/>
        <v>1.2680000000000002E-2</v>
      </c>
      <c r="T43" s="29">
        <f t="shared" si="10"/>
        <v>2.6465833333333331E-2</v>
      </c>
      <c r="U43" s="29">
        <f t="shared" si="10"/>
        <v>4.5075000000000002E-3</v>
      </c>
      <c r="V43" s="29">
        <f t="shared" si="10"/>
        <v>1.1160000000000002E-2</v>
      </c>
      <c r="W43" s="29">
        <f t="shared" si="10"/>
        <v>2.3188333333333335E-2</v>
      </c>
      <c r="X43" s="29">
        <f t="shared" si="10"/>
        <v>6.3658333333333345E-3</v>
      </c>
      <c r="Y43" s="29">
        <f t="shared" si="10"/>
        <v>8.4291666666666664E-3</v>
      </c>
      <c r="Z43" s="29">
        <f t="shared" si="10"/>
        <v>2.0590000000000001E-2</v>
      </c>
      <c r="AA43" s="29">
        <f t="shared" si="10"/>
        <v>4.6308333333333332E-3</v>
      </c>
      <c r="AB43" s="29">
        <f t="shared" si="10"/>
        <v>1.0973333333333333E-2</v>
      </c>
      <c r="AC43" s="29">
        <f t="shared" si="10"/>
        <v>2.670833333333333E-2</v>
      </c>
      <c r="AD43" s="29">
        <f t="shared" si="10"/>
        <v>6.7150000000000013E-3</v>
      </c>
      <c r="AE43" s="29">
        <f t="shared" si="10"/>
        <v>7.6449999999999999E-3</v>
      </c>
      <c r="AF43" s="29">
        <f t="shared" si="10"/>
        <v>1.7530833333333332E-2</v>
      </c>
      <c r="AG43" s="29">
        <f t="shared" si="10"/>
        <v>4.416666666666666E-3</v>
      </c>
      <c r="AH43" s="29">
        <f t="shared" si="10"/>
        <v>1.1710833333333335E-2</v>
      </c>
      <c r="AI43" s="29">
        <f t="shared" si="10"/>
        <v>2.5700000000000001E-2</v>
      </c>
      <c r="AJ43" s="29">
        <f t="shared" si="10"/>
        <v>1.0765833333333334E-2</v>
      </c>
      <c r="AK43" s="29">
        <f t="shared" si="10"/>
        <v>8.7916666666666664E-3</v>
      </c>
      <c r="AL43" s="29">
        <f t="shared" si="10"/>
        <v>1.2173333333333333E-2</v>
      </c>
      <c r="AM43" s="29">
        <f t="shared" si="10"/>
        <v>4.1125000000000007E-3</v>
      </c>
      <c r="AN43" s="29">
        <f t="shared" si="10"/>
        <v>1.1682499999999998E-2</v>
      </c>
      <c r="AO43" s="29">
        <f t="shared" si="10"/>
        <v>2.6669999999999999E-2</v>
      </c>
      <c r="AP43" s="29">
        <f t="shared" si="10"/>
        <v>6.000000000000001E-3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5" ht="15.75" customHeight="1">
      <c r="B44" s="8" t="s">
        <v>54</v>
      </c>
      <c r="C44" s="23">
        <f t="shared" ref="C44:AP44" si="11">STDEVP(C26:C37)</f>
        <v>94.745778871086841</v>
      </c>
      <c r="D44" s="23">
        <f t="shared" si="11"/>
        <v>90.263230501436965</v>
      </c>
      <c r="E44" s="23">
        <f t="shared" si="11"/>
        <v>105.93060315799517</v>
      </c>
      <c r="F44" s="23">
        <f t="shared" si="11"/>
        <v>2.699880012766005</v>
      </c>
      <c r="G44" s="23">
        <f t="shared" si="11"/>
        <v>71.80962487717089</v>
      </c>
      <c r="H44" s="23">
        <f t="shared" si="11"/>
        <v>64.444704786351622</v>
      </c>
      <c r="I44" s="23">
        <f t="shared" si="11"/>
        <v>95.459137545717496</v>
      </c>
      <c r="J44" s="23">
        <f t="shared" si="11"/>
        <v>2.1046753510537779</v>
      </c>
      <c r="K44" s="23">
        <f t="shared" si="11"/>
        <v>53.137049457040817</v>
      </c>
      <c r="L44" s="23">
        <f t="shared" si="11"/>
        <v>60.662543100472526</v>
      </c>
      <c r="M44" s="23">
        <f t="shared" si="11"/>
        <v>82.649045513578415</v>
      </c>
      <c r="N44" s="23">
        <f t="shared" si="11"/>
        <v>1.8236842669594824</v>
      </c>
      <c r="O44" s="23">
        <f t="shared" si="11"/>
        <v>76.553553091755447</v>
      </c>
      <c r="P44" s="23">
        <f t="shared" si="11"/>
        <v>62.020844278355398</v>
      </c>
      <c r="Q44" s="23">
        <f t="shared" si="11"/>
        <v>110.46189500104651</v>
      </c>
      <c r="R44" s="23">
        <f t="shared" si="11"/>
        <v>2.3133025634360957</v>
      </c>
      <c r="S44" s="29">
        <f t="shared" si="11"/>
        <v>1.266677872757448E-2</v>
      </c>
      <c r="T44" s="29">
        <f t="shared" si="11"/>
        <v>2.8193364603021204E-2</v>
      </c>
      <c r="U44" s="29">
        <f t="shared" si="11"/>
        <v>5.3775962721895252E-4</v>
      </c>
      <c r="V44" s="29">
        <f t="shared" si="11"/>
        <v>4.3289914144828984E-3</v>
      </c>
      <c r="W44" s="29">
        <f t="shared" si="11"/>
        <v>1.4903543668835579E-2</v>
      </c>
      <c r="X44" s="29">
        <f t="shared" si="11"/>
        <v>2.3944848378907911E-3</v>
      </c>
      <c r="Y44" s="29">
        <f t="shared" si="11"/>
        <v>7.2881404330749685E-3</v>
      </c>
      <c r="Z44" s="29">
        <f t="shared" si="11"/>
        <v>2.2670418684561901E-2</v>
      </c>
      <c r="AA44" s="29">
        <f t="shared" si="11"/>
        <v>7.3244406308984147E-4</v>
      </c>
      <c r="AB44" s="29">
        <f t="shared" si="11"/>
        <v>3.6247099500818307E-3</v>
      </c>
      <c r="AC44" s="29">
        <f t="shared" si="11"/>
        <v>1.500306959332731E-2</v>
      </c>
      <c r="AD44" s="29">
        <f t="shared" si="11"/>
        <v>2.9545967011872631E-3</v>
      </c>
      <c r="AE44" s="29">
        <f t="shared" si="11"/>
        <v>4.564099947780868E-3</v>
      </c>
      <c r="AF44" s="29">
        <f t="shared" si="11"/>
        <v>1.7379132821832302E-2</v>
      </c>
      <c r="AG44" s="29">
        <f t="shared" si="11"/>
        <v>4.9923830871527561E-4</v>
      </c>
      <c r="AH44" s="29">
        <f t="shared" si="11"/>
        <v>4.5883157010195115E-3</v>
      </c>
      <c r="AI44" s="29">
        <f t="shared" si="11"/>
        <v>1.7107704404741155E-2</v>
      </c>
      <c r="AJ44" s="29">
        <f t="shared" si="11"/>
        <v>1.1596904370228388E-2</v>
      </c>
      <c r="AK44" s="29">
        <f t="shared" si="11"/>
        <v>7.5984667678566722E-3</v>
      </c>
      <c r="AL44" s="29">
        <f t="shared" si="11"/>
        <v>1.2442554891268201E-2</v>
      </c>
      <c r="AM44" s="29">
        <f t="shared" si="11"/>
        <v>1.1006674111646989E-3</v>
      </c>
      <c r="AN44" s="29">
        <f t="shared" si="11"/>
        <v>4.9052338119604504E-3</v>
      </c>
      <c r="AO44" s="29">
        <f t="shared" si="11"/>
        <v>1.6352131359550656E-2</v>
      </c>
      <c r="AP44" s="29">
        <f t="shared" si="11"/>
        <v>1.2634872377669667E-3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opLeftCell="AB1" workbookViewId="0">
      <selection activeCell="S1" sqref="S1:AP1048576"/>
    </sheetView>
  </sheetViews>
  <sheetFormatPr baseColWidth="10" defaultColWidth="10.6640625" defaultRowHeight="15.75" customHeight="1" x14ac:dyDescent="0"/>
  <cols>
    <col min="1" max="2" width="11" style="1" customWidth="1"/>
    <col min="3" max="18" width="11" style="19" customWidth="1"/>
    <col min="19" max="42" width="11" style="25" customWidth="1"/>
    <col min="43" max="256" width="10.6640625" style="1" customWidth="1"/>
  </cols>
  <sheetData>
    <row r="1" spans="1:256" ht="15.75" customHeight="1">
      <c r="A1" s="3"/>
      <c r="B1" s="3"/>
      <c r="C1" s="19" t="s">
        <v>82</v>
      </c>
      <c r="S1" s="25" t="s">
        <v>83</v>
      </c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5" customFormat="1" ht="15.75" customHeight="1">
      <c r="B2" s="6"/>
      <c r="C2" s="20" t="s">
        <v>21</v>
      </c>
      <c r="D2" s="21"/>
      <c r="E2" s="21"/>
      <c r="F2" s="21"/>
      <c r="G2" s="20" t="s">
        <v>22</v>
      </c>
      <c r="H2" s="21"/>
      <c r="I2" s="21"/>
      <c r="J2" s="21"/>
      <c r="K2" s="20" t="s">
        <v>23</v>
      </c>
      <c r="L2" s="21"/>
      <c r="M2" s="21"/>
      <c r="N2" s="21"/>
      <c r="O2" s="20" t="s">
        <v>24</v>
      </c>
      <c r="P2" s="21"/>
      <c r="Q2" s="21"/>
      <c r="R2" s="21"/>
      <c r="S2" s="26" t="s">
        <v>25</v>
      </c>
      <c r="T2" s="27"/>
      <c r="U2" s="27"/>
      <c r="V2" s="27"/>
      <c r="W2" s="27"/>
      <c r="X2" s="27"/>
      <c r="Y2" s="26" t="s">
        <v>26</v>
      </c>
      <c r="Z2" s="27"/>
      <c r="AA2" s="27"/>
      <c r="AB2" s="27"/>
      <c r="AC2" s="27"/>
      <c r="AD2" s="27"/>
      <c r="AE2" s="26" t="s">
        <v>27</v>
      </c>
      <c r="AF2" s="27"/>
      <c r="AG2" s="27"/>
      <c r="AH2" s="27"/>
      <c r="AI2" s="27"/>
      <c r="AJ2" s="27"/>
      <c r="AK2" s="26" t="s">
        <v>28</v>
      </c>
      <c r="AL2" s="27"/>
      <c r="AM2" s="27"/>
      <c r="AN2" s="27"/>
      <c r="AO2" s="27"/>
      <c r="AP2" s="27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6" s="5" customFormat="1" ht="15.75" customHeight="1">
      <c r="B3" s="7" t="s">
        <v>77</v>
      </c>
      <c r="C3" s="22" t="s">
        <v>29</v>
      </c>
      <c r="D3" s="22" t="s">
        <v>79</v>
      </c>
      <c r="E3" s="22" t="s">
        <v>80</v>
      </c>
      <c r="F3" s="22" t="s">
        <v>81</v>
      </c>
      <c r="G3" s="22" t="s">
        <v>29</v>
      </c>
      <c r="H3" s="22" t="s">
        <v>79</v>
      </c>
      <c r="I3" s="22" t="s">
        <v>80</v>
      </c>
      <c r="J3" s="22" t="s">
        <v>81</v>
      </c>
      <c r="K3" s="22" t="s">
        <v>29</v>
      </c>
      <c r="L3" s="22" t="s">
        <v>79</v>
      </c>
      <c r="M3" s="22" t="s">
        <v>80</v>
      </c>
      <c r="N3" s="22" t="s">
        <v>81</v>
      </c>
      <c r="O3" s="22" t="s">
        <v>29</v>
      </c>
      <c r="P3" s="22" t="s">
        <v>79</v>
      </c>
      <c r="Q3" s="22" t="s">
        <v>80</v>
      </c>
      <c r="R3" s="22" t="s">
        <v>81</v>
      </c>
      <c r="S3" s="28" t="s">
        <v>30</v>
      </c>
      <c r="T3" s="28" t="s">
        <v>31</v>
      </c>
      <c r="U3" s="28" t="s">
        <v>32</v>
      </c>
      <c r="V3" s="28" t="s">
        <v>33</v>
      </c>
      <c r="W3" s="28" t="s">
        <v>34</v>
      </c>
      <c r="X3" s="28" t="s">
        <v>35</v>
      </c>
      <c r="Y3" s="28" t="s">
        <v>30</v>
      </c>
      <c r="Z3" s="28" t="s">
        <v>31</v>
      </c>
      <c r="AA3" s="28" t="s">
        <v>32</v>
      </c>
      <c r="AB3" s="28" t="s">
        <v>33</v>
      </c>
      <c r="AC3" s="28" t="s">
        <v>34</v>
      </c>
      <c r="AD3" s="28" t="s">
        <v>35</v>
      </c>
      <c r="AE3" s="28" t="s">
        <v>30</v>
      </c>
      <c r="AF3" s="28" t="s">
        <v>31</v>
      </c>
      <c r="AG3" s="28" t="s">
        <v>32</v>
      </c>
      <c r="AH3" s="28" t="s">
        <v>33</v>
      </c>
      <c r="AI3" s="28" t="s">
        <v>34</v>
      </c>
      <c r="AJ3" s="28" t="s">
        <v>35</v>
      </c>
      <c r="AK3" s="28" t="s">
        <v>30</v>
      </c>
      <c r="AL3" s="28" t="s">
        <v>31</v>
      </c>
      <c r="AM3" s="28" t="s">
        <v>32</v>
      </c>
      <c r="AN3" s="28" t="s">
        <v>33</v>
      </c>
      <c r="AO3" s="28" t="s">
        <v>34</v>
      </c>
      <c r="AP3" s="28" t="s">
        <v>35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6" ht="15.75" customHeight="1">
      <c r="A4" s="5"/>
      <c r="B4" s="8" t="s">
        <v>38</v>
      </c>
      <c r="C4" s="23">
        <v>1390.47</v>
      </c>
      <c r="D4" s="23">
        <v>2008.51</v>
      </c>
      <c r="E4" s="23">
        <v>2182.23</v>
      </c>
      <c r="F4" s="23">
        <v>65.09</v>
      </c>
      <c r="G4" s="23">
        <v>1358.25</v>
      </c>
      <c r="H4" s="23">
        <v>1959.22</v>
      </c>
      <c r="I4" s="23">
        <v>2083.2399999999998</v>
      </c>
      <c r="J4" s="23">
        <v>62.01</v>
      </c>
      <c r="K4" s="23">
        <v>1585.15</v>
      </c>
      <c r="L4" s="23">
        <v>2012.68</v>
      </c>
      <c r="M4" s="23">
        <v>2057.14</v>
      </c>
      <c r="N4" s="23">
        <v>62.62</v>
      </c>
      <c r="O4" s="23">
        <v>1365.35</v>
      </c>
      <c r="P4" s="23">
        <v>2066.1</v>
      </c>
      <c r="Q4" s="23">
        <v>1986.8</v>
      </c>
      <c r="R4" s="23">
        <v>62.82</v>
      </c>
      <c r="S4" s="29">
        <v>7.2999999999999995E-2</v>
      </c>
      <c r="T4" s="29">
        <v>7.3999999999999996E-2</v>
      </c>
      <c r="U4" s="29">
        <v>5.1999999999999998E-2</v>
      </c>
      <c r="V4" s="29">
        <v>3.5999999999999997E-2</v>
      </c>
      <c r="W4" s="29">
        <v>6.4000000000000001E-2</v>
      </c>
      <c r="X4" s="29">
        <v>4.5999999999999999E-2</v>
      </c>
      <c r="Y4" s="29">
        <v>6.3E-2</v>
      </c>
      <c r="Z4" s="29">
        <v>7.0000000000000007E-2</v>
      </c>
      <c r="AA4" s="29">
        <v>5.6000000000000001E-2</v>
      </c>
      <c r="AB4" s="29">
        <v>3.2000000000000001E-2</v>
      </c>
      <c r="AC4" s="29">
        <v>6.2E-2</v>
      </c>
      <c r="AD4" s="29">
        <v>2.5000000000000001E-2</v>
      </c>
      <c r="AE4" s="29">
        <v>5.8000000000000003E-2</v>
      </c>
      <c r="AF4" s="29">
        <v>0.08</v>
      </c>
      <c r="AG4" s="29">
        <v>4.9000000000000002E-2</v>
      </c>
      <c r="AH4" s="29">
        <v>3.1E-2</v>
      </c>
      <c r="AI4" s="29">
        <v>6.4000000000000001E-2</v>
      </c>
      <c r="AJ4" s="29">
        <v>0.02</v>
      </c>
      <c r="AK4" s="29">
        <v>5.0999999999999997E-2</v>
      </c>
      <c r="AL4" s="29">
        <v>8.4000000000000005E-2</v>
      </c>
      <c r="AM4" s="29">
        <v>5.3999999999999999E-2</v>
      </c>
      <c r="AN4" s="29">
        <v>0.03</v>
      </c>
      <c r="AO4" s="29">
        <v>6.0999999999999999E-2</v>
      </c>
      <c r="AP4" s="29">
        <v>3.1E-2</v>
      </c>
    </row>
    <row r="5" spans="1:256" ht="15.75" customHeight="1">
      <c r="A5" s="5"/>
      <c r="B5" s="8" t="s">
        <v>39</v>
      </c>
      <c r="C5" s="23">
        <v>1073.7</v>
      </c>
      <c r="D5" s="23">
        <v>1037.8499999999999</v>
      </c>
      <c r="E5" s="23">
        <v>927.94</v>
      </c>
      <c r="F5" s="23">
        <v>30.23</v>
      </c>
      <c r="G5" s="23">
        <v>1238.83</v>
      </c>
      <c r="H5" s="23">
        <v>1224.9000000000001</v>
      </c>
      <c r="I5" s="23">
        <v>985.6</v>
      </c>
      <c r="J5" s="23">
        <v>34.25</v>
      </c>
      <c r="K5" s="23">
        <v>1457.65</v>
      </c>
      <c r="L5" s="23">
        <v>1155.05</v>
      </c>
      <c r="M5" s="23">
        <v>1017.62</v>
      </c>
      <c r="N5" s="23">
        <v>33.67</v>
      </c>
      <c r="O5" s="23">
        <v>1079.8399999999999</v>
      </c>
      <c r="P5" s="23">
        <v>1118.43</v>
      </c>
      <c r="Q5" s="23">
        <v>874.03</v>
      </c>
      <c r="R5" s="23">
        <v>30.9</v>
      </c>
      <c r="S5" s="29">
        <v>2.886E-2</v>
      </c>
      <c r="T5" s="29">
        <v>3.5380000000000002E-2</v>
      </c>
      <c r="U5" s="29">
        <v>7.0250000000000007E-2</v>
      </c>
      <c r="V5" s="29">
        <v>3.4259999999999999E-2</v>
      </c>
      <c r="W5" s="29">
        <v>4.8800000000000003E-2</v>
      </c>
      <c r="X5" s="29">
        <v>9.6299999999999997E-3</v>
      </c>
      <c r="Y5" s="29">
        <v>3.1210000000000002E-2</v>
      </c>
      <c r="Z5" s="29">
        <v>4.1209999999999997E-2</v>
      </c>
      <c r="AA5" s="29">
        <v>6.6769999999999996E-2</v>
      </c>
      <c r="AB5" s="29">
        <v>3.44E-2</v>
      </c>
      <c r="AC5" s="29">
        <v>4.786E-2</v>
      </c>
      <c r="AD5" s="29">
        <v>1.3599999999999999E-2</v>
      </c>
      <c r="AE5" s="29">
        <v>2.5219999999999999E-2</v>
      </c>
      <c r="AF5" s="29">
        <v>4.2590000000000003E-2</v>
      </c>
      <c r="AG5" s="29">
        <v>6.4449999999999993E-2</v>
      </c>
      <c r="AH5" s="29">
        <v>3.2759999999999997E-2</v>
      </c>
      <c r="AI5" s="29">
        <v>4.564E-2</v>
      </c>
      <c r="AJ5" s="29">
        <v>1.196E-2</v>
      </c>
      <c r="AK5" s="29">
        <v>3.1140000000000001E-2</v>
      </c>
      <c r="AL5" s="29">
        <v>4.8649999999999999E-2</v>
      </c>
      <c r="AM5" s="29">
        <v>7.7710000000000001E-2</v>
      </c>
      <c r="AN5" s="29">
        <v>3.6119999999999999E-2</v>
      </c>
      <c r="AO5" s="29">
        <v>4.5229999999999999E-2</v>
      </c>
      <c r="AP5" s="29">
        <v>9.1699999999999993E-3</v>
      </c>
    </row>
    <row r="6" spans="1:256" ht="15.75" customHeight="1">
      <c r="A6" s="5"/>
      <c r="B6" s="8" t="s">
        <v>40</v>
      </c>
      <c r="C6" s="23">
        <v>1141.02</v>
      </c>
      <c r="D6" s="23">
        <v>1016.85</v>
      </c>
      <c r="E6" s="23">
        <v>1306.03</v>
      </c>
      <c r="F6" s="23">
        <v>36.14</v>
      </c>
      <c r="G6" s="23">
        <v>1230.3</v>
      </c>
      <c r="H6" s="23">
        <v>1038.72</v>
      </c>
      <c r="I6" s="23">
        <v>1396.43</v>
      </c>
      <c r="J6" s="23">
        <v>38.28</v>
      </c>
      <c r="K6" s="23">
        <v>1188.42</v>
      </c>
      <c r="L6" s="23">
        <v>1201.5</v>
      </c>
      <c r="M6" s="23">
        <v>1453.92</v>
      </c>
      <c r="N6" s="23">
        <v>41.14</v>
      </c>
      <c r="O6" s="23">
        <v>1432.39</v>
      </c>
      <c r="P6" s="23">
        <v>1259.8</v>
      </c>
      <c r="Q6" s="23">
        <v>1577.58</v>
      </c>
      <c r="R6" s="23">
        <v>44.17</v>
      </c>
      <c r="S6" s="29">
        <v>3.6240000000000001E-2</v>
      </c>
      <c r="T6" s="29">
        <v>7.954E-2</v>
      </c>
      <c r="U6" s="29">
        <v>2.5239999999999999E-2</v>
      </c>
      <c r="V6" s="29">
        <v>4.913E-2</v>
      </c>
      <c r="W6" s="29">
        <v>3.8890000000000001E-2</v>
      </c>
      <c r="X6" s="29">
        <v>2.562E-2</v>
      </c>
      <c r="Y6" s="29">
        <v>3.7130000000000003E-2</v>
      </c>
      <c r="Z6" s="29">
        <v>7.5700000000000003E-2</v>
      </c>
      <c r="AA6" s="29">
        <v>2.249E-2</v>
      </c>
      <c r="AB6" s="29">
        <v>4.5719999999999997E-2</v>
      </c>
      <c r="AC6" s="29">
        <v>4.2810000000000001E-2</v>
      </c>
      <c r="AD6" s="29">
        <v>2.12E-2</v>
      </c>
      <c r="AE6" s="29">
        <v>4.802E-2</v>
      </c>
      <c r="AF6" s="29">
        <v>8.4070000000000006E-2</v>
      </c>
      <c r="AG6" s="29">
        <v>2.6839999999999999E-2</v>
      </c>
      <c r="AH6" s="29">
        <v>4.6969999999999998E-2</v>
      </c>
      <c r="AI6" s="29">
        <v>3.9070000000000001E-2</v>
      </c>
      <c r="AJ6" s="29">
        <v>3.7490000000000002E-2</v>
      </c>
      <c r="AK6" s="29">
        <v>4.7399999999999998E-2</v>
      </c>
      <c r="AL6" s="29">
        <v>8.1210000000000004E-2</v>
      </c>
      <c r="AM6" s="29">
        <v>2.6460000000000001E-2</v>
      </c>
      <c r="AN6" s="29">
        <v>4.6559999999999997E-2</v>
      </c>
      <c r="AO6" s="29">
        <v>3.866E-2</v>
      </c>
      <c r="AP6" s="29">
        <v>3.193E-2</v>
      </c>
    </row>
    <row r="7" spans="1:256" ht="15.75" customHeight="1">
      <c r="A7" s="5"/>
      <c r="B7" s="8" t="s">
        <v>41</v>
      </c>
      <c r="C7" s="23">
        <v>1034.95</v>
      </c>
      <c r="D7" s="23">
        <v>1564.08</v>
      </c>
      <c r="E7" s="23">
        <v>1036.29</v>
      </c>
      <c r="F7" s="23">
        <v>40.479999999999997</v>
      </c>
      <c r="G7" s="23">
        <v>3718.37</v>
      </c>
      <c r="H7" s="23">
        <v>2154.77</v>
      </c>
      <c r="I7" s="23">
        <v>1176.68</v>
      </c>
      <c r="J7" s="23">
        <v>53.64</v>
      </c>
      <c r="K7" s="23">
        <v>1307.2</v>
      </c>
      <c r="L7" s="23">
        <v>1684.96</v>
      </c>
      <c r="M7" s="23">
        <v>1064.51</v>
      </c>
      <c r="N7" s="23">
        <v>43.08</v>
      </c>
      <c r="O7" s="23">
        <v>1503.68</v>
      </c>
      <c r="P7" s="23">
        <v>1576</v>
      </c>
      <c r="Q7" s="23">
        <v>1150.05</v>
      </c>
      <c r="R7" s="23">
        <v>42.41</v>
      </c>
      <c r="S7" s="29">
        <v>5.04E-2</v>
      </c>
      <c r="T7" s="29">
        <v>3.9600000000000003E-2</v>
      </c>
      <c r="U7" s="29">
        <v>2.41E-2</v>
      </c>
      <c r="V7" s="29">
        <v>1.9689999999999999E-2</v>
      </c>
      <c r="W7" s="29">
        <v>3.0530000000000002E-2</v>
      </c>
      <c r="X7" s="29">
        <v>2.546E-2</v>
      </c>
      <c r="Y7" s="29">
        <v>4.7899999999999998E-2</v>
      </c>
      <c r="Z7" s="29">
        <v>3.8249999999999999E-2</v>
      </c>
      <c r="AA7" s="29">
        <v>2.4369999999999999E-2</v>
      </c>
      <c r="AB7" s="29">
        <v>1.821E-2</v>
      </c>
      <c r="AC7" s="29">
        <v>3.44E-2</v>
      </c>
      <c r="AD7" s="29">
        <v>3.7909999999999999E-2</v>
      </c>
      <c r="AE7" s="29">
        <v>5.1909999999999998E-2</v>
      </c>
      <c r="AF7" s="29">
        <v>4.2959999999999998E-2</v>
      </c>
      <c r="AG7" s="29">
        <v>2.6669999999999999E-2</v>
      </c>
      <c r="AH7" s="29">
        <v>1.8180000000000002E-2</v>
      </c>
      <c r="AI7" s="29">
        <v>2.6110000000000001E-2</v>
      </c>
      <c r="AJ7" s="29">
        <v>2.1499999999999998E-2</v>
      </c>
      <c r="AK7" s="29">
        <v>4.4130000000000003E-2</v>
      </c>
      <c r="AL7" s="29">
        <v>3.7490000000000002E-2</v>
      </c>
      <c r="AM7" s="29">
        <v>2.469E-2</v>
      </c>
      <c r="AN7" s="29">
        <v>3.771E-2</v>
      </c>
      <c r="AO7" s="29">
        <v>3.1359999999999999E-2</v>
      </c>
      <c r="AP7" s="29">
        <v>1.677E-2</v>
      </c>
    </row>
    <row r="8" spans="1:256" ht="15.75" customHeight="1">
      <c r="A8" s="5"/>
      <c r="B8" s="8" t="s">
        <v>42</v>
      </c>
      <c r="C8" s="23">
        <v>1039.25</v>
      </c>
      <c r="D8" s="23">
        <v>1279.8599999999999</v>
      </c>
      <c r="E8" s="23">
        <v>1146.1300000000001</v>
      </c>
      <c r="F8" s="23">
        <v>37.42</v>
      </c>
      <c r="G8" s="23">
        <v>1210.76</v>
      </c>
      <c r="H8" s="23">
        <v>1342.17</v>
      </c>
      <c r="I8" s="23">
        <v>1017.17</v>
      </c>
      <c r="J8" s="23">
        <v>36.51</v>
      </c>
      <c r="K8" s="23">
        <v>1427.93</v>
      </c>
      <c r="L8" s="23">
        <v>1530.87</v>
      </c>
      <c r="M8" s="23">
        <v>1224.9100000000001</v>
      </c>
      <c r="N8" s="23">
        <v>42.79</v>
      </c>
      <c r="O8" s="23">
        <v>1190.3499999999999</v>
      </c>
      <c r="P8" s="23">
        <v>1412.24</v>
      </c>
      <c r="Q8" s="23">
        <v>1130.22</v>
      </c>
      <c r="R8" s="23">
        <v>39.46</v>
      </c>
      <c r="S8" s="29">
        <v>4.7230000000000001E-2</v>
      </c>
      <c r="T8" s="29">
        <v>6.0240000000000002E-2</v>
      </c>
      <c r="U8" s="29">
        <v>6.0949999999999997E-2</v>
      </c>
      <c r="V8" s="29">
        <v>4.0349999999999997E-2</v>
      </c>
      <c r="W8" s="29">
        <v>2.1309999999999999E-2</v>
      </c>
      <c r="X8" s="29">
        <v>2.1659999999999999E-2</v>
      </c>
      <c r="Y8" s="29">
        <v>5.1979999999999998E-2</v>
      </c>
      <c r="Z8" s="29">
        <v>5.8459999999999998E-2</v>
      </c>
      <c r="AA8" s="29">
        <v>6.3789999999999999E-2</v>
      </c>
      <c r="AB8" s="29">
        <v>3.7060000000000003E-2</v>
      </c>
      <c r="AC8" s="29">
        <v>1.8329999999999999E-2</v>
      </c>
      <c r="AD8" s="29">
        <v>1.357E-2</v>
      </c>
      <c r="AE8" s="29">
        <v>7.3010000000000005E-2</v>
      </c>
      <c r="AF8" s="29">
        <v>5.8090000000000003E-2</v>
      </c>
      <c r="AG8" s="29">
        <v>5.9979999999999999E-2</v>
      </c>
      <c r="AH8" s="29">
        <v>3.7990000000000003E-2</v>
      </c>
      <c r="AI8" s="29">
        <v>2.6499999999999999E-2</v>
      </c>
      <c r="AJ8" s="29">
        <v>2.1600000000000001E-2</v>
      </c>
      <c r="AK8" s="29">
        <v>7.7520000000000006E-2</v>
      </c>
      <c r="AL8" s="29">
        <v>5.8200000000000002E-2</v>
      </c>
      <c r="AM8" s="29">
        <v>5.9959999999999999E-2</v>
      </c>
      <c r="AN8" s="29">
        <v>3.5950000000000003E-2</v>
      </c>
      <c r="AO8" s="29">
        <v>1.9650000000000001E-2</v>
      </c>
      <c r="AP8" s="29">
        <v>1.32E-2</v>
      </c>
    </row>
    <row r="9" spans="1:256" ht="15.75" customHeight="1">
      <c r="A9" s="5"/>
      <c r="B9" s="8" t="s">
        <v>43</v>
      </c>
      <c r="C9" s="24">
        <v>652.47</v>
      </c>
      <c r="D9" s="24">
        <v>1399.8</v>
      </c>
      <c r="E9" s="24">
        <v>947.78</v>
      </c>
      <c r="F9" s="24">
        <v>36.42</v>
      </c>
      <c r="G9" s="24">
        <v>660.56</v>
      </c>
      <c r="H9" s="24">
        <v>1479</v>
      </c>
      <c r="I9" s="24">
        <v>810.04</v>
      </c>
      <c r="J9" s="24">
        <v>35.86</v>
      </c>
      <c r="K9" s="24">
        <v>755.28</v>
      </c>
      <c r="L9" s="24">
        <v>1521.16</v>
      </c>
      <c r="M9" s="24">
        <v>957.53</v>
      </c>
      <c r="N9" s="24">
        <v>38.630000000000003</v>
      </c>
      <c r="O9" s="24">
        <v>745.54</v>
      </c>
      <c r="P9" s="24">
        <v>1337.86</v>
      </c>
      <c r="Q9" s="24">
        <v>810.67</v>
      </c>
      <c r="R9" s="24">
        <v>33.67</v>
      </c>
      <c r="S9" s="29">
        <v>3.4329999999999999E-2</v>
      </c>
      <c r="T9" s="29">
        <v>3.0439999999999998E-2</v>
      </c>
      <c r="U9" s="29">
        <v>5.0909999999999997E-2</v>
      </c>
      <c r="V9" s="29">
        <v>4.7160000000000001E-2</v>
      </c>
      <c r="W9" s="29">
        <v>3.2489999999999998E-2</v>
      </c>
      <c r="X9" s="29">
        <v>2.0449999999999999E-2</v>
      </c>
      <c r="Y9" s="29">
        <v>3.1719999999999998E-2</v>
      </c>
      <c r="Z9" s="29">
        <v>4.3929999999999997E-2</v>
      </c>
      <c r="AA9" s="29">
        <v>5.2970000000000003E-2</v>
      </c>
      <c r="AB9" s="29">
        <v>4.9880000000000001E-2</v>
      </c>
      <c r="AC9" s="29">
        <v>2.962E-2</v>
      </c>
      <c r="AD9" s="29">
        <v>1.4760000000000001E-2</v>
      </c>
      <c r="AE9" s="29">
        <v>3.5619999999999999E-2</v>
      </c>
      <c r="AF9" s="29">
        <v>4.2779999999999999E-2</v>
      </c>
      <c r="AG9" s="29">
        <v>5.7020000000000001E-2</v>
      </c>
      <c r="AH9" s="29">
        <v>5.271E-2</v>
      </c>
      <c r="AI9" s="29">
        <v>2.971E-2</v>
      </c>
      <c r="AJ9" s="29">
        <v>1.9130000000000001E-2</v>
      </c>
      <c r="AK9" s="29">
        <v>3.0949999999999998E-2</v>
      </c>
      <c r="AL9" s="29">
        <v>3.6429999999999997E-2</v>
      </c>
      <c r="AM9" s="29">
        <v>5.2830000000000002E-2</v>
      </c>
      <c r="AN9" s="29">
        <v>4.5969999999999997E-2</v>
      </c>
      <c r="AO9" s="29">
        <v>3.313E-2</v>
      </c>
      <c r="AP9" s="29">
        <v>1.9E-2</v>
      </c>
    </row>
    <row r="10" spans="1:256" ht="15.75" customHeight="1">
      <c r="A10" s="5"/>
      <c r="B10" s="8" t="s">
        <v>44</v>
      </c>
      <c r="C10" s="24">
        <v>3544.21</v>
      </c>
      <c r="D10" s="24">
        <v>2092.9699999999998</v>
      </c>
      <c r="E10" s="24">
        <v>3351.63</v>
      </c>
      <c r="F10" s="24">
        <v>85.29</v>
      </c>
      <c r="G10" s="24">
        <v>1290.21</v>
      </c>
      <c r="H10" s="24">
        <v>1691.23</v>
      </c>
      <c r="I10" s="24">
        <v>1937.84</v>
      </c>
      <c r="J10" s="24">
        <v>56.06</v>
      </c>
      <c r="K10" s="24">
        <v>1810.84</v>
      </c>
      <c r="L10" s="24">
        <v>1716.81</v>
      </c>
      <c r="M10" s="24">
        <v>1843.62</v>
      </c>
      <c r="N10" s="24">
        <v>54.73</v>
      </c>
      <c r="O10" s="24">
        <v>1234.56</v>
      </c>
      <c r="P10" s="24">
        <v>1630.84</v>
      </c>
      <c r="Q10" s="24">
        <v>1619.2</v>
      </c>
      <c r="R10" s="24">
        <v>49.9</v>
      </c>
      <c r="S10" s="29">
        <v>4.2130000000000001E-2</v>
      </c>
      <c r="T10" s="29">
        <v>7.3080000000000006E-2</v>
      </c>
      <c r="U10" s="29">
        <v>3.7159999999999999E-2</v>
      </c>
      <c r="V10" s="29">
        <v>4.879E-2</v>
      </c>
      <c r="W10" s="29">
        <v>6.9519999999999998E-2</v>
      </c>
      <c r="X10" s="29">
        <v>3.7420000000000002E-2</v>
      </c>
      <c r="Y10" s="29">
        <v>4.0129999999999999E-2</v>
      </c>
      <c r="Z10" s="29">
        <v>7.1239999999999998E-2</v>
      </c>
      <c r="AA10" s="29">
        <v>3.4810000000000001E-2</v>
      </c>
      <c r="AB10" s="29">
        <v>4.512E-2</v>
      </c>
      <c r="AC10" s="29">
        <v>5.978E-2</v>
      </c>
      <c r="AD10" s="29">
        <v>2.794E-2</v>
      </c>
      <c r="AE10" s="29">
        <v>4.317E-2</v>
      </c>
      <c r="AF10" s="29">
        <v>7.7119999999999994E-2</v>
      </c>
      <c r="AG10" s="29">
        <v>3.8059999999999997E-2</v>
      </c>
      <c r="AH10" s="29">
        <v>4.6280000000000002E-2</v>
      </c>
      <c r="AI10" s="29">
        <v>6.2960000000000002E-2</v>
      </c>
      <c r="AJ10" s="29">
        <v>1.2869999999999999E-2</v>
      </c>
      <c r="AK10" s="29">
        <v>5.8970000000000002E-2</v>
      </c>
      <c r="AL10" s="29">
        <v>9.4109999999999999E-2</v>
      </c>
      <c r="AM10" s="29">
        <v>5.3859999999999998E-2</v>
      </c>
      <c r="AN10" s="29">
        <v>6.3950000000000007E-2</v>
      </c>
      <c r="AO10" s="29">
        <v>7.1190000000000003E-2</v>
      </c>
      <c r="AP10" s="29">
        <v>2.64E-2</v>
      </c>
    </row>
    <row r="11" spans="1:256" ht="15.75" customHeight="1">
      <c r="A11" s="5"/>
      <c r="B11" s="8" t="s">
        <v>45</v>
      </c>
      <c r="C11" s="23">
        <v>1906.59</v>
      </c>
      <c r="D11" s="23">
        <v>1087.0899999999999</v>
      </c>
      <c r="E11" s="23">
        <v>1826.25</v>
      </c>
      <c r="F11" s="23">
        <v>45.24</v>
      </c>
      <c r="G11" s="23">
        <v>1463.43</v>
      </c>
      <c r="H11" s="23">
        <v>1198.1400000000001</v>
      </c>
      <c r="I11" s="23">
        <v>1726.46</v>
      </c>
      <c r="J11" s="23">
        <v>45.02</v>
      </c>
      <c r="K11" s="23">
        <v>2468.91</v>
      </c>
      <c r="L11" s="23">
        <v>1359.73</v>
      </c>
      <c r="M11" s="23">
        <v>1538.91</v>
      </c>
      <c r="N11" s="23">
        <v>44.61</v>
      </c>
      <c r="O11" s="23">
        <v>1610.49</v>
      </c>
      <c r="P11" s="23">
        <v>1236.82</v>
      </c>
      <c r="Q11" s="23">
        <v>1632.84</v>
      </c>
      <c r="R11" s="23">
        <v>44.36</v>
      </c>
      <c r="S11" s="29">
        <v>2.223E-2</v>
      </c>
      <c r="T11" s="29">
        <v>5.7270000000000001E-2</v>
      </c>
      <c r="U11" s="29">
        <v>4.9820000000000003E-2</v>
      </c>
      <c r="V11" s="29">
        <v>5.1670000000000001E-2</v>
      </c>
      <c r="W11" s="29">
        <v>3.5790000000000002E-2</v>
      </c>
      <c r="X11" s="29">
        <v>2.9399999999999999E-2</v>
      </c>
      <c r="Y11" s="29">
        <v>1.9619999999999999E-2</v>
      </c>
      <c r="Z11" s="29">
        <v>5.849E-2</v>
      </c>
      <c r="AA11" s="29">
        <v>5.008E-2</v>
      </c>
      <c r="AB11" s="29">
        <v>3.6170000000000001E-2</v>
      </c>
      <c r="AC11" s="29">
        <v>3.3619999999999997E-2</v>
      </c>
      <c r="AD11" s="29">
        <v>1.9970000000000002E-2</v>
      </c>
      <c r="AE11" s="29">
        <v>2.5940000000000001E-2</v>
      </c>
      <c r="AF11" s="29">
        <v>6.479E-2</v>
      </c>
      <c r="AG11" s="29">
        <v>5.5480000000000002E-2</v>
      </c>
      <c r="AH11" s="29">
        <v>4.2430000000000002E-2</v>
      </c>
      <c r="AI11" s="29">
        <v>3.9849999999999997E-2</v>
      </c>
      <c r="AJ11" s="29">
        <v>2.2849999999999999E-2</v>
      </c>
      <c r="AK11" s="29">
        <v>2.4209999999999999E-2</v>
      </c>
      <c r="AL11" s="29">
        <v>5.7480000000000003E-2</v>
      </c>
      <c r="AM11" s="29">
        <v>6.4909999999999995E-2</v>
      </c>
      <c r="AN11" s="29">
        <v>3.6560000000000002E-2</v>
      </c>
      <c r="AO11" s="29">
        <v>3.6380000000000003E-2</v>
      </c>
      <c r="AP11" s="29">
        <v>2.579E-2</v>
      </c>
    </row>
    <row r="12" spans="1:256" ht="15.75" customHeight="1">
      <c r="A12" s="5"/>
      <c r="B12" s="8" t="s">
        <v>46</v>
      </c>
      <c r="C12" s="24">
        <v>745.86</v>
      </c>
      <c r="D12" s="24">
        <v>1697.18</v>
      </c>
      <c r="E12" s="24">
        <v>1012.06</v>
      </c>
      <c r="F12" s="24">
        <v>42.19</v>
      </c>
      <c r="G12" s="24">
        <v>898.79</v>
      </c>
      <c r="H12" s="24">
        <v>1645.62</v>
      </c>
      <c r="I12" s="24">
        <v>963.88</v>
      </c>
      <c r="J12" s="24">
        <v>41.1</v>
      </c>
      <c r="K12" s="24">
        <v>866.41</v>
      </c>
      <c r="L12" s="24">
        <v>1603.48</v>
      </c>
      <c r="M12" s="24">
        <v>952.85</v>
      </c>
      <c r="N12" s="24">
        <v>40.130000000000003</v>
      </c>
      <c r="O12" s="24">
        <v>894.68</v>
      </c>
      <c r="P12" s="24">
        <v>1702.65</v>
      </c>
      <c r="Q12" s="24">
        <v>1052.74</v>
      </c>
      <c r="R12" s="24">
        <v>43.1</v>
      </c>
      <c r="S12" s="29">
        <v>5.7400000000000003E-3</v>
      </c>
      <c r="T12" s="29">
        <v>3.1969999999999998E-2</v>
      </c>
      <c r="U12" s="29">
        <v>1.18E-2</v>
      </c>
      <c r="V12" s="29">
        <v>5.2479999999999999E-2</v>
      </c>
      <c r="W12" s="29">
        <v>7.5980000000000006E-2</v>
      </c>
      <c r="X12" s="29">
        <v>2.6419999999999999E-2</v>
      </c>
      <c r="Y12" s="29">
        <v>5.8599999999999998E-3</v>
      </c>
      <c r="Z12" s="29">
        <v>5.0479999999999997E-2</v>
      </c>
      <c r="AA12" s="29">
        <v>7.4599999999999996E-3</v>
      </c>
      <c r="AB12" s="29">
        <v>5.2040000000000003E-2</v>
      </c>
      <c r="AC12" s="29">
        <v>6.037E-2</v>
      </c>
      <c r="AD12" s="29">
        <v>1.521E-2</v>
      </c>
      <c r="AE12" s="29">
        <v>6.3899999999999998E-3</v>
      </c>
      <c r="AF12" s="29">
        <v>4.87E-2</v>
      </c>
      <c r="AG12" s="29">
        <v>8.0000000000000002E-3</v>
      </c>
      <c r="AH12" s="29">
        <v>5.185E-2</v>
      </c>
      <c r="AI12" s="29">
        <v>5.7959999999999998E-2</v>
      </c>
      <c r="AJ12" s="29">
        <v>1.059E-2</v>
      </c>
      <c r="AK12" s="29">
        <v>6.0400000000000002E-3</v>
      </c>
      <c r="AL12" s="29">
        <v>5.305E-2</v>
      </c>
      <c r="AM12" s="29">
        <v>8.2400000000000008E-3</v>
      </c>
      <c r="AN12" s="29">
        <v>4.9889999999999997E-2</v>
      </c>
      <c r="AO12" s="29">
        <v>5.083E-2</v>
      </c>
      <c r="AP12" s="29">
        <v>1.0070000000000001E-2</v>
      </c>
    </row>
    <row r="13" spans="1:256" ht="15.75" customHeight="1">
      <c r="A13" s="5"/>
      <c r="B13" s="8" t="s">
        <v>47</v>
      </c>
      <c r="C13" s="24">
        <v>879.02</v>
      </c>
      <c r="D13" s="24">
        <v>1457.18</v>
      </c>
      <c r="E13" s="24">
        <v>1752.47</v>
      </c>
      <c r="F13" s="24">
        <v>49.88</v>
      </c>
      <c r="G13" s="24">
        <v>1213.8399999999999</v>
      </c>
      <c r="H13" s="24">
        <v>1627.92</v>
      </c>
      <c r="I13" s="24">
        <v>1607.53</v>
      </c>
      <c r="J13" s="24">
        <v>50.93</v>
      </c>
      <c r="K13" s="24">
        <v>1232.07</v>
      </c>
      <c r="L13" s="24">
        <v>1520.09</v>
      </c>
      <c r="M13" s="24">
        <v>1955.38</v>
      </c>
      <c r="N13" s="24">
        <v>54.14</v>
      </c>
      <c r="O13" s="24">
        <v>1113.1600000000001</v>
      </c>
      <c r="P13" s="24">
        <v>1585.27</v>
      </c>
      <c r="Q13" s="24">
        <v>1837.97</v>
      </c>
      <c r="R13" s="24">
        <v>53.39</v>
      </c>
      <c r="S13" s="29">
        <v>0.10183</v>
      </c>
      <c r="T13" s="29">
        <v>7.2340000000000002E-2</v>
      </c>
      <c r="U13" s="29">
        <v>4.2180000000000002E-2</v>
      </c>
      <c r="V13" s="29">
        <v>5.194E-2</v>
      </c>
      <c r="W13" s="29">
        <v>5.858E-2</v>
      </c>
      <c r="X13" s="29">
        <v>9.1859999999999997E-2</v>
      </c>
      <c r="Y13" s="29">
        <v>0.12256</v>
      </c>
      <c r="Z13" s="29">
        <v>8.9289999999999994E-2</v>
      </c>
      <c r="AA13" s="29">
        <v>4.6399999999999997E-2</v>
      </c>
      <c r="AB13" s="29">
        <v>4.9459999999999997E-2</v>
      </c>
      <c r="AC13" s="29">
        <v>6.0830000000000002E-2</v>
      </c>
      <c r="AD13" s="29">
        <v>8.6080000000000004E-2</v>
      </c>
      <c r="AE13" s="29">
        <v>0.11311</v>
      </c>
      <c r="AF13" s="29">
        <v>8.1000000000000003E-2</v>
      </c>
      <c r="AG13" s="29">
        <v>4.0939999999999997E-2</v>
      </c>
      <c r="AH13" s="29">
        <v>4.6350000000000002E-2</v>
      </c>
      <c r="AI13" s="29">
        <v>6.1219999999999997E-2</v>
      </c>
      <c r="AJ13" s="29">
        <v>7.3440000000000005E-2</v>
      </c>
      <c r="AK13" s="29">
        <v>0.12717000000000001</v>
      </c>
      <c r="AL13" s="29">
        <v>7.6090000000000005E-2</v>
      </c>
      <c r="AM13" s="29">
        <v>4.0140000000000002E-2</v>
      </c>
      <c r="AN13" s="29">
        <v>4.7669999999999997E-2</v>
      </c>
      <c r="AO13" s="29">
        <v>5.9029999999999999E-2</v>
      </c>
      <c r="AP13" s="29">
        <v>7.6679999999999998E-2</v>
      </c>
    </row>
    <row r="14" spans="1:256" ht="15.75" customHeight="1">
      <c r="A14" s="5"/>
      <c r="B14" s="8" t="s">
        <v>48</v>
      </c>
      <c r="C14" s="23">
        <v>862.92</v>
      </c>
      <c r="D14" s="23">
        <v>1708.86</v>
      </c>
      <c r="E14" s="23">
        <v>1009.38</v>
      </c>
      <c r="F14" s="23">
        <v>42.61</v>
      </c>
      <c r="G14" s="23">
        <v>1263.6400000000001</v>
      </c>
      <c r="H14" s="23">
        <v>1524.51</v>
      </c>
      <c r="I14" s="23">
        <v>1025.17</v>
      </c>
      <c r="J14" s="23">
        <v>39.53</v>
      </c>
      <c r="K14" s="23">
        <v>1445.89</v>
      </c>
      <c r="L14" s="23">
        <v>1549.29</v>
      </c>
      <c r="M14" s="23">
        <v>965.4</v>
      </c>
      <c r="N14" s="23">
        <v>39.270000000000003</v>
      </c>
      <c r="O14" s="23">
        <v>1470.07</v>
      </c>
      <c r="P14" s="23">
        <v>1470.46</v>
      </c>
      <c r="Q14" s="23">
        <v>1126.23</v>
      </c>
      <c r="R14" s="23">
        <v>40.19</v>
      </c>
      <c r="S14" s="29">
        <v>1.712E-2</v>
      </c>
      <c r="T14" s="29">
        <v>1.8149999999999999E-2</v>
      </c>
      <c r="U14" s="29">
        <v>2.5360000000000001E-2</v>
      </c>
      <c r="V14" s="29">
        <v>2.784E-2</v>
      </c>
      <c r="W14" s="29">
        <v>5.7349999999999998E-2</v>
      </c>
      <c r="X14" s="29">
        <v>2.4799999999999999E-2</v>
      </c>
      <c r="Y14" s="29">
        <v>1.9050000000000001E-2</v>
      </c>
      <c r="Z14" s="29">
        <v>2.0289999999999999E-2</v>
      </c>
      <c r="AA14" s="29">
        <v>2.827E-2</v>
      </c>
      <c r="AB14" s="29">
        <v>2.3380000000000001E-2</v>
      </c>
      <c r="AC14" s="29">
        <v>4.6449999999999998E-2</v>
      </c>
      <c r="AD14" s="29">
        <v>1.269E-2</v>
      </c>
      <c r="AE14" s="29">
        <v>1.873E-2</v>
      </c>
      <c r="AF14" s="29">
        <v>2.6210000000000001E-2</v>
      </c>
      <c r="AG14" s="29">
        <v>2.7E-2</v>
      </c>
      <c r="AH14" s="29">
        <v>2.1080000000000002E-2</v>
      </c>
      <c r="AI14" s="29">
        <v>5.0819999999999997E-2</v>
      </c>
      <c r="AJ14" s="29">
        <v>1.5100000000000001E-2</v>
      </c>
      <c r="AK14" s="29">
        <v>1.8970000000000001E-2</v>
      </c>
      <c r="AL14" s="29">
        <v>2.4340000000000001E-2</v>
      </c>
      <c r="AM14" s="29">
        <v>2.4199999999999999E-2</v>
      </c>
      <c r="AN14" s="29">
        <v>5.1150000000000001E-2</v>
      </c>
      <c r="AO14" s="29">
        <v>4.5060000000000003E-2</v>
      </c>
      <c r="AP14" s="29">
        <v>1.5100000000000001E-2</v>
      </c>
    </row>
    <row r="15" spans="1:256" ht="15.75" customHeight="1">
      <c r="A15" s="5"/>
      <c r="B15" s="8" t="s">
        <v>49</v>
      </c>
      <c r="C15" s="23">
        <v>725.31</v>
      </c>
      <c r="D15" s="23">
        <v>1518.89</v>
      </c>
      <c r="E15" s="23">
        <v>805.11</v>
      </c>
      <c r="F15" s="23">
        <v>36.799999999999997</v>
      </c>
      <c r="G15" s="23">
        <v>759.36</v>
      </c>
      <c r="H15" s="23">
        <v>2149.86</v>
      </c>
      <c r="I15" s="23">
        <v>1728.06</v>
      </c>
      <c r="J15" s="23">
        <v>41.99</v>
      </c>
      <c r="K15" s="23">
        <v>926.81</v>
      </c>
      <c r="L15" s="23">
        <v>1661.18</v>
      </c>
      <c r="M15" s="23">
        <v>910.42</v>
      </c>
      <c r="N15" s="23">
        <v>40.520000000000003</v>
      </c>
      <c r="O15" s="23">
        <v>1116.5</v>
      </c>
      <c r="P15" s="23">
        <v>1843.46</v>
      </c>
      <c r="Q15" s="23">
        <v>981.02</v>
      </c>
      <c r="R15" s="23">
        <v>44.6</v>
      </c>
      <c r="S15" s="29">
        <v>2.2710000000000001E-2</v>
      </c>
      <c r="T15" s="29">
        <v>5.3990000000000003E-2</v>
      </c>
      <c r="U15" s="29">
        <v>4.5100000000000001E-2</v>
      </c>
      <c r="V15" s="29">
        <v>3.891E-2</v>
      </c>
      <c r="W15" s="29">
        <v>6.1460000000000001E-2</v>
      </c>
      <c r="X15" s="29">
        <v>1.5910000000000001E-2</v>
      </c>
      <c r="Y15" s="29">
        <v>1.8960000000000001E-2</v>
      </c>
      <c r="Z15" s="29">
        <v>6.9370000000000001E-2</v>
      </c>
      <c r="AA15" s="29">
        <v>4.965E-2</v>
      </c>
      <c r="AB15" s="29">
        <v>3.884E-2</v>
      </c>
      <c r="AC15" s="29">
        <v>6.173E-2</v>
      </c>
      <c r="AD15" s="29">
        <v>9.11E-3</v>
      </c>
      <c r="AE15" s="29">
        <v>1.9230000000000001E-2</v>
      </c>
      <c r="AF15" s="29">
        <v>5.8040000000000001E-2</v>
      </c>
      <c r="AG15" s="29">
        <v>5.1339999999999997E-2</v>
      </c>
      <c r="AH15" s="29">
        <v>3.8920000000000003E-2</v>
      </c>
      <c r="AI15" s="29">
        <v>6.0440000000000001E-2</v>
      </c>
      <c r="AJ15" s="29">
        <v>1.41E-2</v>
      </c>
      <c r="AK15" s="29">
        <v>2.0160000000000001E-2</v>
      </c>
      <c r="AL15" s="29">
        <v>6.4199999999999993E-2</v>
      </c>
      <c r="AM15" s="29">
        <v>5.0119999999999998E-2</v>
      </c>
      <c r="AN15" s="29">
        <v>3.9620000000000002E-2</v>
      </c>
      <c r="AO15" s="29">
        <v>5.7590000000000002E-2</v>
      </c>
      <c r="AP15" s="29">
        <v>1.413E-2</v>
      </c>
    </row>
    <row r="16" spans="1:256" ht="15.75" customHeight="1">
      <c r="A16" s="5"/>
      <c r="B16" s="1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255" ht="15.75" customHeight="1">
      <c r="A17" s="8" t="s">
        <v>56</v>
      </c>
      <c r="B17" s="8" t="s">
        <v>53</v>
      </c>
      <c r="C17" s="23">
        <f t="shared" ref="C17:AP17" si="0">AVERAGE(C4:C8)</f>
        <v>1135.8780000000002</v>
      </c>
      <c r="D17" s="23">
        <f t="shared" si="0"/>
        <v>1381.4299999999998</v>
      </c>
      <c r="E17" s="23">
        <f t="shared" si="0"/>
        <v>1319.7239999999999</v>
      </c>
      <c r="F17" s="23">
        <f t="shared" si="0"/>
        <v>41.872</v>
      </c>
      <c r="G17" s="23">
        <f t="shared" si="0"/>
        <v>1751.3020000000001</v>
      </c>
      <c r="H17" s="23">
        <f t="shared" si="0"/>
        <v>1543.9560000000001</v>
      </c>
      <c r="I17" s="23">
        <f t="shared" si="0"/>
        <v>1331.8240000000001</v>
      </c>
      <c r="J17" s="23">
        <f t="shared" si="0"/>
        <v>44.938000000000002</v>
      </c>
      <c r="K17" s="23">
        <f t="shared" si="0"/>
        <v>1393.27</v>
      </c>
      <c r="L17" s="23">
        <f t="shared" si="0"/>
        <v>1517.0119999999999</v>
      </c>
      <c r="M17" s="23">
        <f t="shared" si="0"/>
        <v>1363.6200000000001</v>
      </c>
      <c r="N17" s="23">
        <f t="shared" si="0"/>
        <v>44.66</v>
      </c>
      <c r="O17" s="23">
        <f t="shared" si="0"/>
        <v>1314.3220000000001</v>
      </c>
      <c r="P17" s="23">
        <f t="shared" si="0"/>
        <v>1486.5139999999999</v>
      </c>
      <c r="Q17" s="23">
        <f t="shared" si="0"/>
        <v>1343.7360000000001</v>
      </c>
      <c r="R17" s="23">
        <f t="shared" si="0"/>
        <v>43.951999999999998</v>
      </c>
      <c r="S17" s="29">
        <f t="shared" si="0"/>
        <v>4.7146E-2</v>
      </c>
      <c r="T17" s="29">
        <f t="shared" si="0"/>
        <v>5.7752000000000005E-2</v>
      </c>
      <c r="U17" s="29">
        <f t="shared" si="0"/>
        <v>4.6508000000000008E-2</v>
      </c>
      <c r="V17" s="29">
        <f t="shared" si="0"/>
        <v>3.5885999999999994E-2</v>
      </c>
      <c r="W17" s="29">
        <f t="shared" si="0"/>
        <v>4.0706000000000006E-2</v>
      </c>
      <c r="X17" s="29">
        <f t="shared" si="0"/>
        <v>2.5673999999999995E-2</v>
      </c>
      <c r="Y17" s="29">
        <f t="shared" si="0"/>
        <v>4.6244E-2</v>
      </c>
      <c r="Z17" s="29">
        <f t="shared" si="0"/>
        <v>5.6724000000000011E-2</v>
      </c>
      <c r="AA17" s="29">
        <f t="shared" si="0"/>
        <v>4.6684000000000003E-2</v>
      </c>
      <c r="AB17" s="29">
        <f t="shared" si="0"/>
        <v>3.3478000000000001E-2</v>
      </c>
      <c r="AC17" s="29">
        <f t="shared" si="0"/>
        <v>4.1080000000000005E-2</v>
      </c>
      <c r="AD17" s="29">
        <f t="shared" si="0"/>
        <v>2.2256000000000001E-2</v>
      </c>
      <c r="AE17" s="29">
        <f t="shared" si="0"/>
        <v>5.1232E-2</v>
      </c>
      <c r="AF17" s="29">
        <f t="shared" si="0"/>
        <v>6.1542000000000006E-2</v>
      </c>
      <c r="AG17" s="29">
        <f t="shared" si="0"/>
        <v>4.5387999999999998E-2</v>
      </c>
      <c r="AH17" s="29">
        <f t="shared" si="0"/>
        <v>3.338E-2</v>
      </c>
      <c r="AI17" s="29">
        <f t="shared" si="0"/>
        <v>4.0264000000000001E-2</v>
      </c>
      <c r="AJ17" s="29">
        <f t="shared" si="0"/>
        <v>2.2510000000000002E-2</v>
      </c>
      <c r="AK17" s="29">
        <f t="shared" si="0"/>
        <v>5.0238000000000005E-2</v>
      </c>
      <c r="AL17" s="29">
        <f t="shared" si="0"/>
        <v>6.191E-2</v>
      </c>
      <c r="AM17" s="29">
        <f t="shared" si="0"/>
        <v>4.8563999999999996E-2</v>
      </c>
      <c r="AN17" s="29">
        <f t="shared" si="0"/>
        <v>3.7268000000000003E-2</v>
      </c>
      <c r="AO17" s="29">
        <f t="shared" si="0"/>
        <v>3.918E-2</v>
      </c>
      <c r="AP17" s="29">
        <f t="shared" si="0"/>
        <v>2.0414000000000002E-2</v>
      </c>
    </row>
    <row r="18" spans="1:255" ht="15.75" customHeight="1">
      <c r="A18" s="8"/>
      <c r="B18" s="8" t="s">
        <v>54</v>
      </c>
      <c r="C18" s="23">
        <f t="shared" ref="C18:AP18" si="1">STDEVP(C4:C8)</f>
        <v>132.84055245293072</v>
      </c>
      <c r="D18" s="23">
        <f t="shared" si="1"/>
        <v>370.9103952708806</v>
      </c>
      <c r="E18" s="23">
        <f t="shared" si="1"/>
        <v>449.01415067233694</v>
      </c>
      <c r="F18" s="23">
        <f t="shared" si="1"/>
        <v>12.076634299340201</v>
      </c>
      <c r="G18" s="23">
        <f t="shared" si="1"/>
        <v>984.89620568667021</v>
      </c>
      <c r="H18" s="23">
        <f t="shared" si="1"/>
        <v>434.35369663904055</v>
      </c>
      <c r="I18" s="23">
        <f t="shared" si="1"/>
        <v>402.92624608481378</v>
      </c>
      <c r="J18" s="23">
        <f t="shared" si="1"/>
        <v>10.924939176032058</v>
      </c>
      <c r="K18" s="23">
        <f t="shared" si="1"/>
        <v>135.30380763304484</v>
      </c>
      <c r="L18" s="23">
        <f t="shared" si="1"/>
        <v>317.69471279201377</v>
      </c>
      <c r="M18" s="23">
        <f t="shared" si="1"/>
        <v>378.82643429412281</v>
      </c>
      <c r="N18" s="23">
        <f t="shared" si="1"/>
        <v>9.6096347485219233</v>
      </c>
      <c r="O18" s="23">
        <f t="shared" si="1"/>
        <v>156.68517905660391</v>
      </c>
      <c r="P18" s="23">
        <f t="shared" si="1"/>
        <v>327.51469326428764</v>
      </c>
      <c r="Q18" s="23">
        <f t="shared" si="1"/>
        <v>392.92274042615583</v>
      </c>
      <c r="R18" s="23">
        <f t="shared" si="1"/>
        <v>10.478162816066584</v>
      </c>
      <c r="S18" s="29">
        <f t="shared" si="1"/>
        <v>1.5048877167416841E-2</v>
      </c>
      <c r="T18" s="29">
        <f t="shared" si="1"/>
        <v>1.774771016215896E-2</v>
      </c>
      <c r="U18" s="29">
        <f t="shared" si="1"/>
        <v>1.8744931474934751E-2</v>
      </c>
      <c r="V18" s="29">
        <f t="shared" si="1"/>
        <v>9.5947706590621771E-3</v>
      </c>
      <c r="W18" s="29">
        <f t="shared" si="1"/>
        <v>1.4772792017760212E-2</v>
      </c>
      <c r="X18" s="29">
        <f t="shared" si="1"/>
        <v>1.1719361074734407E-2</v>
      </c>
      <c r="Y18" s="29">
        <f t="shared" si="1"/>
        <v>1.1184754981670354E-2</v>
      </c>
      <c r="Z18" s="29">
        <f t="shared" si="1"/>
        <v>1.4975495450902441E-2</v>
      </c>
      <c r="AA18" s="29">
        <f t="shared" si="1"/>
        <v>1.9318978855001615E-2</v>
      </c>
      <c r="AB18" s="29">
        <f t="shared" si="1"/>
        <v>8.9313345027492823E-3</v>
      </c>
      <c r="AC18" s="29">
        <f t="shared" si="1"/>
        <v>1.4483042498038856E-2</v>
      </c>
      <c r="AD18" s="29">
        <f t="shared" si="1"/>
        <v>8.9896086677897172E-3</v>
      </c>
      <c r="AE18" s="29">
        <f t="shared" si="1"/>
        <v>1.5540192276802752E-2</v>
      </c>
      <c r="AF18" s="29">
        <f t="shared" si="1"/>
        <v>1.7689510338050586E-2</v>
      </c>
      <c r="AG18" s="29">
        <f t="shared" si="1"/>
        <v>1.6023262339486307E-2</v>
      </c>
      <c r="AH18" s="29">
        <f t="shared" si="1"/>
        <v>9.4130653880656716E-3</v>
      </c>
      <c r="AI18" s="29">
        <f t="shared" si="1"/>
        <v>1.4025035614928051E-2</v>
      </c>
      <c r="AJ18" s="29">
        <f t="shared" si="1"/>
        <v>8.2927824039944458E-3</v>
      </c>
      <c r="AK18" s="29">
        <f t="shared" si="1"/>
        <v>1.519857677547473E-2</v>
      </c>
      <c r="AL18" s="29">
        <f t="shared" si="1"/>
        <v>1.8145997905874463E-2</v>
      </c>
      <c r="AM18" s="29">
        <f t="shared" si="1"/>
        <v>2.0334517058440318E-2</v>
      </c>
      <c r="AN18" s="29">
        <f t="shared" si="1"/>
        <v>5.3369556865314133E-3</v>
      </c>
      <c r="AO18" s="29">
        <f t="shared" si="1"/>
        <v>1.3824316257956489E-2</v>
      </c>
      <c r="AP18" s="29">
        <f t="shared" si="1"/>
        <v>9.342694686224097E-3</v>
      </c>
    </row>
    <row r="19" spans="1:255" ht="15.75" customHeight="1">
      <c r="A19" s="8" t="s">
        <v>57</v>
      </c>
      <c r="B19" s="8" t="s">
        <v>53</v>
      </c>
      <c r="C19" s="23">
        <f t="shared" ref="C19:AP19" si="2">AVERAGE(C9:C15)</f>
        <v>1330.9114285714284</v>
      </c>
      <c r="D19" s="23">
        <f t="shared" si="2"/>
        <v>1565.9957142857143</v>
      </c>
      <c r="E19" s="23">
        <f t="shared" si="2"/>
        <v>1529.2399999999998</v>
      </c>
      <c r="F19" s="23">
        <f t="shared" si="2"/>
        <v>48.347142857142863</v>
      </c>
      <c r="G19" s="23">
        <f t="shared" si="2"/>
        <v>1078.5471428571429</v>
      </c>
      <c r="H19" s="23">
        <f t="shared" si="2"/>
        <v>1616.6114285714286</v>
      </c>
      <c r="I19" s="23">
        <f t="shared" si="2"/>
        <v>1399.8542857142857</v>
      </c>
      <c r="J19" s="23">
        <f t="shared" si="2"/>
        <v>44.355714285714285</v>
      </c>
      <c r="K19" s="23">
        <f t="shared" si="2"/>
        <v>1358.03</v>
      </c>
      <c r="L19" s="23">
        <f t="shared" si="2"/>
        <v>1561.6771428571431</v>
      </c>
      <c r="M19" s="23">
        <f t="shared" si="2"/>
        <v>1303.4442857142858</v>
      </c>
      <c r="N19" s="23">
        <f t="shared" si="2"/>
        <v>44.575714285714284</v>
      </c>
      <c r="O19" s="23">
        <f t="shared" si="2"/>
        <v>1169.2857142857142</v>
      </c>
      <c r="P19" s="23">
        <f t="shared" si="2"/>
        <v>1543.9085714285716</v>
      </c>
      <c r="Q19" s="23">
        <f t="shared" si="2"/>
        <v>1294.3814285714286</v>
      </c>
      <c r="R19" s="23">
        <f t="shared" si="2"/>
        <v>44.172857142857147</v>
      </c>
      <c r="S19" s="29">
        <f t="shared" si="2"/>
        <v>3.5155714285714283E-2</v>
      </c>
      <c r="T19" s="29">
        <f t="shared" si="2"/>
        <v>4.8177142857142856E-2</v>
      </c>
      <c r="U19" s="29">
        <f t="shared" si="2"/>
        <v>3.7475714285714286E-2</v>
      </c>
      <c r="V19" s="29">
        <f t="shared" si="2"/>
        <v>4.5541428571428566E-2</v>
      </c>
      <c r="W19" s="29">
        <f t="shared" si="2"/>
        <v>5.5881428571428575E-2</v>
      </c>
      <c r="X19" s="29">
        <f t="shared" si="2"/>
        <v>3.5180000000000003E-2</v>
      </c>
      <c r="Y19" s="29">
        <f t="shared" si="2"/>
        <v>3.6842857142857142E-2</v>
      </c>
      <c r="Z19" s="29">
        <f t="shared" si="2"/>
        <v>5.7584285714285706E-2</v>
      </c>
      <c r="AA19" s="29">
        <f t="shared" si="2"/>
        <v>3.8519999999999999E-2</v>
      </c>
      <c r="AB19" s="29">
        <f t="shared" si="2"/>
        <v>4.2127142857142856E-2</v>
      </c>
      <c r="AC19" s="29">
        <f t="shared" si="2"/>
        <v>5.0342857142857141E-2</v>
      </c>
      <c r="AD19" s="29">
        <f t="shared" si="2"/>
        <v>2.653714285714286E-2</v>
      </c>
      <c r="AE19" s="29">
        <f t="shared" si="2"/>
        <v>3.745571428571428E-2</v>
      </c>
      <c r="AF19" s="29">
        <f t="shared" si="2"/>
        <v>5.6948571428571425E-2</v>
      </c>
      <c r="AG19" s="29">
        <f t="shared" si="2"/>
        <v>3.9691428571428565E-2</v>
      </c>
      <c r="AH19" s="29">
        <f t="shared" si="2"/>
        <v>4.2802857142857142E-2</v>
      </c>
      <c r="AI19" s="29">
        <f t="shared" si="2"/>
        <v>5.1851428571428562E-2</v>
      </c>
      <c r="AJ19" s="29">
        <f t="shared" si="2"/>
        <v>2.4011428571428572E-2</v>
      </c>
      <c r="AK19" s="29">
        <f t="shared" si="2"/>
        <v>4.0924285714285712E-2</v>
      </c>
      <c r="AL19" s="29">
        <f t="shared" si="2"/>
        <v>5.795714285714286E-2</v>
      </c>
      <c r="AM19" s="29">
        <f t="shared" si="2"/>
        <v>4.2042857142857146E-2</v>
      </c>
      <c r="AN19" s="29">
        <f t="shared" si="2"/>
        <v>4.7829999999999991E-2</v>
      </c>
      <c r="AO19" s="29">
        <f t="shared" si="2"/>
        <v>5.0458571428571429E-2</v>
      </c>
      <c r="AP19" s="29">
        <f t="shared" si="2"/>
        <v>2.6738571428571428E-2</v>
      </c>
    </row>
    <row r="20" spans="1:255" ht="15.75" customHeight="1">
      <c r="A20" s="8"/>
      <c r="B20" s="8" t="s">
        <v>54</v>
      </c>
      <c r="C20" s="23">
        <f t="shared" ref="C20:AP20" si="3">STDEVP(C9:C15)</f>
        <v>987.25009573386751</v>
      </c>
      <c r="D20" s="23">
        <f t="shared" si="3"/>
        <v>289.42132544871373</v>
      </c>
      <c r="E20" s="23">
        <f t="shared" si="3"/>
        <v>833.18163391046676</v>
      </c>
      <c r="F20" s="23">
        <f t="shared" si="3"/>
        <v>15.689838125620122</v>
      </c>
      <c r="G20" s="23">
        <f t="shared" si="3"/>
        <v>281.42642173218155</v>
      </c>
      <c r="H20" s="23">
        <f t="shared" si="3"/>
        <v>265.49933174134793</v>
      </c>
      <c r="I20" s="23">
        <f t="shared" si="3"/>
        <v>418.37968025832845</v>
      </c>
      <c r="J20" s="23">
        <f t="shared" si="3"/>
        <v>6.4621289219638482</v>
      </c>
      <c r="K20" s="23">
        <f t="shared" si="3"/>
        <v>567.40323869864767</v>
      </c>
      <c r="L20" s="23">
        <f t="shared" si="3"/>
        <v>106.91900802734293</v>
      </c>
      <c r="M20" s="23">
        <f t="shared" si="3"/>
        <v>428.21375753095043</v>
      </c>
      <c r="N20" s="23">
        <f t="shared" si="3"/>
        <v>6.4840636666101181</v>
      </c>
      <c r="O20" s="23">
        <f t="shared" si="3"/>
        <v>280.3819580428069</v>
      </c>
      <c r="P20" s="23">
        <f t="shared" si="3"/>
        <v>195.06476495392522</v>
      </c>
      <c r="Q20" s="23">
        <f t="shared" si="3"/>
        <v>365.354516264822</v>
      </c>
      <c r="R20" s="23">
        <f t="shared" si="3"/>
        <v>5.9196711160712692</v>
      </c>
      <c r="S20" s="29">
        <f t="shared" si="3"/>
        <v>2.9294865399511739E-2</v>
      </c>
      <c r="T20" s="29">
        <f t="shared" si="3"/>
        <v>1.9997758241709938E-2</v>
      </c>
      <c r="U20" s="29">
        <f t="shared" si="3"/>
        <v>1.3197694449240379E-2</v>
      </c>
      <c r="V20" s="29">
        <f t="shared" si="3"/>
        <v>8.427288037884428E-3</v>
      </c>
      <c r="W20" s="29">
        <f t="shared" si="3"/>
        <v>1.5030193828777173E-2</v>
      </c>
      <c r="X20" s="29">
        <f t="shared" si="3"/>
        <v>2.3975690664861826E-2</v>
      </c>
      <c r="Y20" s="29">
        <f t="shared" si="3"/>
        <v>3.6405306016052782E-2</v>
      </c>
      <c r="Z20" s="29">
        <f t="shared" si="3"/>
        <v>2.0560810057098481E-2</v>
      </c>
      <c r="AA20" s="29">
        <f t="shared" si="3"/>
        <v>1.517496811011006E-2</v>
      </c>
      <c r="AB20" s="29">
        <f t="shared" si="3"/>
        <v>9.4024901174190826E-3</v>
      </c>
      <c r="AC20" s="29">
        <f t="shared" si="3"/>
        <v>1.283686400765471E-2</v>
      </c>
      <c r="AD20" s="29">
        <f t="shared" si="3"/>
        <v>2.4936780473993895E-2</v>
      </c>
      <c r="AE20" s="29">
        <f t="shared" si="3"/>
        <v>3.2820100921383467E-2</v>
      </c>
      <c r="AF20" s="29">
        <f t="shared" si="3"/>
        <v>1.7974919374801446E-2</v>
      </c>
      <c r="AG20" s="29">
        <f t="shared" si="3"/>
        <v>1.6278325140743295E-2</v>
      </c>
      <c r="AH20" s="29">
        <f t="shared" si="3"/>
        <v>9.9410630565286082E-3</v>
      </c>
      <c r="AI20" s="29">
        <f t="shared" si="3"/>
        <v>1.1696090224113916E-2</v>
      </c>
      <c r="AJ20" s="29">
        <f t="shared" si="3"/>
        <v>2.0529689600723166E-2</v>
      </c>
      <c r="AK20" s="29">
        <f t="shared" si="3"/>
        <v>3.8308679306445451E-2</v>
      </c>
      <c r="AL20" s="29">
        <f t="shared" si="3"/>
        <v>2.1688182242400857E-2</v>
      </c>
      <c r="AM20" s="29">
        <f t="shared" si="3"/>
        <v>1.8161086117839752E-2</v>
      </c>
      <c r="AN20" s="29">
        <f t="shared" si="3"/>
        <v>8.2203805959857011E-3</v>
      </c>
      <c r="AO20" s="29">
        <f t="shared" si="3"/>
        <v>1.2432025956687624E-2</v>
      </c>
      <c r="AP20" s="29">
        <f t="shared" si="3"/>
        <v>2.1136697558357346E-2</v>
      </c>
    </row>
    <row r="21" spans="1:255" ht="15.75" customHeight="1">
      <c r="A21" s="8" t="s">
        <v>55</v>
      </c>
      <c r="B21" s="8" t="s">
        <v>53</v>
      </c>
      <c r="C21" s="23">
        <f t="shared" ref="C21:AP21" si="4">AVERAGE(C4:C15)</f>
        <v>1249.6475</v>
      </c>
      <c r="D21" s="23">
        <f t="shared" si="4"/>
        <v>1489.0933333333332</v>
      </c>
      <c r="E21" s="23">
        <f t="shared" si="4"/>
        <v>1441.9416666666666</v>
      </c>
      <c r="F21" s="23">
        <f t="shared" si="4"/>
        <v>45.649166666666673</v>
      </c>
      <c r="G21" s="23">
        <f t="shared" si="4"/>
        <v>1358.8616666666667</v>
      </c>
      <c r="H21" s="23">
        <f t="shared" si="4"/>
        <v>1586.3383333333334</v>
      </c>
      <c r="I21" s="23">
        <f t="shared" si="4"/>
        <v>1371.5083333333332</v>
      </c>
      <c r="J21" s="23">
        <f t="shared" si="4"/>
        <v>44.598333333333336</v>
      </c>
      <c r="K21" s="23">
        <f t="shared" si="4"/>
        <v>1372.7133333333331</v>
      </c>
      <c r="L21" s="23">
        <f t="shared" si="4"/>
        <v>1543.0666666666666</v>
      </c>
      <c r="M21" s="23">
        <f t="shared" si="4"/>
        <v>1328.5174999999999</v>
      </c>
      <c r="N21" s="23">
        <f t="shared" si="4"/>
        <v>44.610833333333339</v>
      </c>
      <c r="O21" s="23">
        <f t="shared" si="4"/>
        <v>1229.7175</v>
      </c>
      <c r="P21" s="23">
        <f t="shared" si="4"/>
        <v>1519.9941666666666</v>
      </c>
      <c r="Q21" s="23">
        <f t="shared" si="4"/>
        <v>1314.9458333333334</v>
      </c>
      <c r="R21" s="23">
        <f t="shared" si="4"/>
        <v>44.080833333333338</v>
      </c>
      <c r="S21" s="29">
        <f t="shared" si="4"/>
        <v>4.0151666666666669E-2</v>
      </c>
      <c r="T21" s="29">
        <f t="shared" si="4"/>
        <v>5.2166666666666667E-2</v>
      </c>
      <c r="U21" s="29">
        <f t="shared" si="4"/>
        <v>4.1239166666666667E-2</v>
      </c>
      <c r="V21" s="29">
        <f t="shared" si="4"/>
        <v>4.1518333333333324E-2</v>
      </c>
      <c r="W21" s="29">
        <f t="shared" si="4"/>
        <v>4.9558333333333336E-2</v>
      </c>
      <c r="X21" s="29">
        <f t="shared" si="4"/>
        <v>3.1219166666666662E-2</v>
      </c>
      <c r="Y21" s="29">
        <f t="shared" si="4"/>
        <v>4.0759999999999998E-2</v>
      </c>
      <c r="Z21" s="29">
        <f t="shared" si="4"/>
        <v>5.7225833333333337E-2</v>
      </c>
      <c r="AA21" s="29">
        <f t="shared" si="4"/>
        <v>4.192166666666667E-2</v>
      </c>
      <c r="AB21" s="29">
        <f t="shared" si="4"/>
        <v>3.8523333333333333E-2</v>
      </c>
      <c r="AC21" s="29">
        <f t="shared" si="4"/>
        <v>4.6483333333333328E-2</v>
      </c>
      <c r="AD21" s="29">
        <f t="shared" si="4"/>
        <v>2.4753333333333332E-2</v>
      </c>
      <c r="AE21" s="29">
        <f t="shared" si="4"/>
        <v>4.3195833333333329E-2</v>
      </c>
      <c r="AF21" s="29">
        <f t="shared" si="4"/>
        <v>5.8862499999999991E-2</v>
      </c>
      <c r="AG21" s="29">
        <f t="shared" si="4"/>
        <v>4.2064999999999998E-2</v>
      </c>
      <c r="AH21" s="29">
        <f t="shared" si="4"/>
        <v>3.887666666666667E-2</v>
      </c>
      <c r="AI21" s="29">
        <f t="shared" si="4"/>
        <v>4.7023333333333341E-2</v>
      </c>
      <c r="AJ21" s="29">
        <f t="shared" si="4"/>
        <v>2.3385833333333338E-2</v>
      </c>
      <c r="AK21" s="29">
        <f t="shared" si="4"/>
        <v>4.4805000000000005E-2</v>
      </c>
      <c r="AL21" s="29">
        <f t="shared" si="4"/>
        <v>5.9604166666666673E-2</v>
      </c>
      <c r="AM21" s="29">
        <f t="shared" si="4"/>
        <v>4.4760000000000001E-2</v>
      </c>
      <c r="AN21" s="29">
        <f t="shared" si="4"/>
        <v>4.3429166666666665E-2</v>
      </c>
      <c r="AO21" s="29">
        <f t="shared" si="4"/>
        <v>4.5759166666666663E-2</v>
      </c>
      <c r="AP21" s="29">
        <f t="shared" si="4"/>
        <v>2.4103333333333334E-2</v>
      </c>
    </row>
    <row r="22" spans="1:255" ht="15.75" customHeight="1">
      <c r="A22" s="5"/>
      <c r="B22" s="8" t="s">
        <v>54</v>
      </c>
      <c r="C22" s="23">
        <f t="shared" ref="C22:AP22" si="5">STDEVP(C4:C15)</f>
        <v>764.95188306329658</v>
      </c>
      <c r="D22" s="23">
        <f t="shared" si="5"/>
        <v>338.32680602078</v>
      </c>
      <c r="E22" s="23">
        <f t="shared" si="5"/>
        <v>706.83819260885718</v>
      </c>
      <c r="F22" s="23">
        <f t="shared" si="5"/>
        <v>14.647841398611895</v>
      </c>
      <c r="G22" s="23">
        <f t="shared" si="5"/>
        <v>748.58695763900539</v>
      </c>
      <c r="H22" s="23">
        <f t="shared" si="5"/>
        <v>347.86748769786197</v>
      </c>
      <c r="I22" s="23">
        <f t="shared" si="5"/>
        <v>413.37406179378155</v>
      </c>
      <c r="J22" s="23">
        <f t="shared" si="5"/>
        <v>8.6123659479972119</v>
      </c>
      <c r="K22" s="23">
        <f t="shared" si="5"/>
        <v>442.41597445792598</v>
      </c>
      <c r="L22" s="23">
        <f t="shared" si="5"/>
        <v>221.82764511865736</v>
      </c>
      <c r="M22" s="23">
        <f t="shared" si="5"/>
        <v>409.4384448673776</v>
      </c>
      <c r="N22" s="23">
        <f t="shared" si="5"/>
        <v>7.9375042869629464</v>
      </c>
      <c r="O22" s="23">
        <f t="shared" si="5"/>
        <v>247.38686566203009</v>
      </c>
      <c r="P22" s="23">
        <f t="shared" si="5"/>
        <v>260.17447804176697</v>
      </c>
      <c r="Q22" s="23">
        <f t="shared" si="5"/>
        <v>377.87051235527628</v>
      </c>
      <c r="R22" s="23">
        <f t="shared" si="5"/>
        <v>8.1363346153057012</v>
      </c>
      <c r="S22" s="29">
        <f t="shared" si="5"/>
        <v>2.5098120392217059E-2</v>
      </c>
      <c r="T22" s="29">
        <f t="shared" si="5"/>
        <v>1.9667384732653777E-2</v>
      </c>
      <c r="U22" s="29">
        <f t="shared" si="5"/>
        <v>1.636577804359517E-2</v>
      </c>
      <c r="V22" s="29">
        <f t="shared" si="5"/>
        <v>1.0121533837429128E-2</v>
      </c>
      <c r="W22" s="29">
        <f t="shared" si="5"/>
        <v>1.6693845589185137E-2</v>
      </c>
      <c r="X22" s="29">
        <f t="shared" si="5"/>
        <v>2.0359508613230885E-2</v>
      </c>
      <c r="Y22" s="29">
        <f t="shared" si="5"/>
        <v>2.9098535472883623E-2</v>
      </c>
      <c r="Z22" s="29">
        <f t="shared" si="5"/>
        <v>1.8445221358721117E-2</v>
      </c>
      <c r="AA22" s="29">
        <f t="shared" si="5"/>
        <v>1.7493976979393658E-2</v>
      </c>
      <c r="AB22" s="29">
        <f t="shared" si="5"/>
        <v>1.0148400804505544E-2</v>
      </c>
      <c r="AC22" s="29">
        <f t="shared" si="5"/>
        <v>1.4296094066406957E-2</v>
      </c>
      <c r="AD22" s="29">
        <f t="shared" si="5"/>
        <v>2.0021704195419755E-2</v>
      </c>
      <c r="AE22" s="29">
        <f t="shared" si="5"/>
        <v>2.7840533537252635E-2</v>
      </c>
      <c r="AF22" s="29">
        <f t="shared" si="5"/>
        <v>1.7999579682592602E-2</v>
      </c>
      <c r="AG22" s="29">
        <f t="shared" si="5"/>
        <v>1.6414577616659334E-2</v>
      </c>
      <c r="AH22" s="29">
        <f t="shared" si="5"/>
        <v>1.0777189130545832E-2</v>
      </c>
      <c r="AI22" s="29">
        <f t="shared" si="5"/>
        <v>1.3942483837378297E-2</v>
      </c>
      <c r="AJ22" s="29">
        <f t="shared" si="5"/>
        <v>1.6584890944437616E-2</v>
      </c>
      <c r="AK22" s="29">
        <f t="shared" si="5"/>
        <v>3.1199459263476562E-2</v>
      </c>
      <c r="AL22" s="29">
        <f t="shared" si="5"/>
        <v>2.0380955349841228E-2</v>
      </c>
      <c r="AM22" s="29">
        <f t="shared" si="5"/>
        <v>1.9365498530462176E-2</v>
      </c>
      <c r="AN22" s="29">
        <f t="shared" si="5"/>
        <v>8.8544211728127844E-3</v>
      </c>
      <c r="AO22" s="29">
        <f t="shared" si="5"/>
        <v>1.416704948012191E-2</v>
      </c>
      <c r="AP22" s="29">
        <f t="shared" si="5"/>
        <v>1.7512892552504156E-2</v>
      </c>
    </row>
    <row r="23" spans="1:255" ht="15.75" customHeight="1">
      <c r="A23" s="5"/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255" s="5" customFormat="1" ht="15.75" customHeight="1">
      <c r="B24" s="6"/>
      <c r="C24" s="20" t="s">
        <v>21</v>
      </c>
      <c r="D24" s="21"/>
      <c r="E24" s="21"/>
      <c r="F24" s="21"/>
      <c r="G24" s="20" t="s">
        <v>22</v>
      </c>
      <c r="H24" s="21"/>
      <c r="I24" s="21"/>
      <c r="J24" s="21"/>
      <c r="K24" s="20" t="s">
        <v>23</v>
      </c>
      <c r="L24" s="21"/>
      <c r="M24" s="21"/>
      <c r="N24" s="21"/>
      <c r="O24" s="20" t="s">
        <v>24</v>
      </c>
      <c r="P24" s="21"/>
      <c r="Q24" s="21"/>
      <c r="R24" s="21"/>
      <c r="S24" s="26" t="s">
        <v>25</v>
      </c>
      <c r="T24" s="27"/>
      <c r="U24" s="27"/>
      <c r="V24" s="27"/>
      <c r="W24" s="27"/>
      <c r="X24" s="27"/>
      <c r="Y24" s="26" t="s">
        <v>26</v>
      </c>
      <c r="Z24" s="27"/>
      <c r="AA24" s="27"/>
      <c r="AB24" s="27"/>
      <c r="AC24" s="27"/>
      <c r="AD24" s="27"/>
      <c r="AE24" s="26" t="s">
        <v>27</v>
      </c>
      <c r="AF24" s="27"/>
      <c r="AG24" s="27"/>
      <c r="AH24" s="27"/>
      <c r="AI24" s="27"/>
      <c r="AJ24" s="27"/>
      <c r="AK24" s="26" t="s">
        <v>28</v>
      </c>
      <c r="AL24" s="27"/>
      <c r="AM24" s="27"/>
      <c r="AN24" s="27"/>
      <c r="AO24" s="27"/>
      <c r="AP24" s="2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s="5" customFormat="1" ht="15.75" customHeight="1">
      <c r="B25" s="6" t="s">
        <v>78</v>
      </c>
      <c r="C25" s="22" t="s">
        <v>29</v>
      </c>
      <c r="D25" s="22" t="s">
        <v>79</v>
      </c>
      <c r="E25" s="22" t="s">
        <v>80</v>
      </c>
      <c r="F25" s="22" t="s">
        <v>81</v>
      </c>
      <c r="G25" s="22" t="s">
        <v>29</v>
      </c>
      <c r="H25" s="22" t="s">
        <v>79</v>
      </c>
      <c r="I25" s="22" t="s">
        <v>80</v>
      </c>
      <c r="J25" s="22" t="s">
        <v>81</v>
      </c>
      <c r="K25" s="22" t="s">
        <v>29</v>
      </c>
      <c r="L25" s="22" t="s">
        <v>79</v>
      </c>
      <c r="M25" s="22" t="s">
        <v>80</v>
      </c>
      <c r="N25" s="22" t="s">
        <v>81</v>
      </c>
      <c r="O25" s="22" t="s">
        <v>29</v>
      </c>
      <c r="P25" s="22" t="s">
        <v>79</v>
      </c>
      <c r="Q25" s="22" t="s">
        <v>80</v>
      </c>
      <c r="R25" s="22" t="s">
        <v>81</v>
      </c>
      <c r="S25" s="28" t="s">
        <v>30</v>
      </c>
      <c r="T25" s="28" t="s">
        <v>31</v>
      </c>
      <c r="U25" s="28" t="s">
        <v>32</v>
      </c>
      <c r="V25" s="28" t="s">
        <v>33</v>
      </c>
      <c r="W25" s="28" t="s">
        <v>34</v>
      </c>
      <c r="X25" s="28" t="s">
        <v>35</v>
      </c>
      <c r="Y25" s="28" t="s">
        <v>30</v>
      </c>
      <c r="Z25" s="28" t="s">
        <v>31</v>
      </c>
      <c r="AA25" s="28" t="s">
        <v>32</v>
      </c>
      <c r="AB25" s="28" t="s">
        <v>33</v>
      </c>
      <c r="AC25" s="28" t="s">
        <v>34</v>
      </c>
      <c r="AD25" s="28" t="s">
        <v>35</v>
      </c>
      <c r="AE25" s="26" t="s">
        <v>30</v>
      </c>
      <c r="AF25" s="26" t="s">
        <v>31</v>
      </c>
      <c r="AG25" s="26" t="s">
        <v>32</v>
      </c>
      <c r="AH25" s="26" t="s">
        <v>33</v>
      </c>
      <c r="AI25" s="26" t="s">
        <v>34</v>
      </c>
      <c r="AJ25" s="26" t="s">
        <v>35</v>
      </c>
      <c r="AK25" s="26" t="s">
        <v>30</v>
      </c>
      <c r="AL25" s="26" t="s">
        <v>31</v>
      </c>
      <c r="AM25" s="26" t="s">
        <v>32</v>
      </c>
      <c r="AN25" s="26" t="s">
        <v>33</v>
      </c>
      <c r="AO25" s="26" t="s">
        <v>34</v>
      </c>
      <c r="AP25" s="26" t="s">
        <v>35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ht="15.75" customHeight="1">
      <c r="A26" s="5"/>
      <c r="B26" s="8" t="s">
        <v>38</v>
      </c>
      <c r="C26" s="23">
        <v>1048.44</v>
      </c>
      <c r="D26" s="23">
        <v>1948.65</v>
      </c>
      <c r="E26" s="23">
        <v>1766.69</v>
      </c>
      <c r="F26" s="23">
        <v>57.05</v>
      </c>
      <c r="G26" s="23">
        <v>1001.27</v>
      </c>
      <c r="H26" s="23">
        <v>1914.36</v>
      </c>
      <c r="I26" s="23">
        <v>1898.24</v>
      </c>
      <c r="J26" s="23">
        <v>59.08</v>
      </c>
      <c r="K26" s="23">
        <v>1344.51</v>
      </c>
      <c r="L26" s="23">
        <v>2091.61</v>
      </c>
      <c r="M26" s="23">
        <v>2030.69</v>
      </c>
      <c r="N26" s="23">
        <v>63.23</v>
      </c>
      <c r="O26" s="23">
        <v>1080.5</v>
      </c>
      <c r="P26" s="23">
        <v>1857.75</v>
      </c>
      <c r="Q26" s="23">
        <v>1895.77</v>
      </c>
      <c r="R26" s="23">
        <v>58.4</v>
      </c>
      <c r="S26" s="29">
        <v>6.6839999999999997E-2</v>
      </c>
      <c r="T26" s="29">
        <v>6.5060000000000007E-2</v>
      </c>
      <c r="U26" s="29">
        <v>4.1430000000000002E-2</v>
      </c>
      <c r="V26" s="29">
        <v>4.1459999999999997E-2</v>
      </c>
      <c r="W26" s="29">
        <v>5.8270000000000002E-2</v>
      </c>
      <c r="X26" s="29">
        <v>3.313E-2</v>
      </c>
      <c r="Y26" s="29">
        <v>6.2170000000000003E-2</v>
      </c>
      <c r="Z26" s="29">
        <v>6.4659999999999995E-2</v>
      </c>
      <c r="AA26" s="29">
        <v>3.6220000000000002E-2</v>
      </c>
      <c r="AB26" s="29">
        <v>3.6450000000000003E-2</v>
      </c>
      <c r="AC26" s="29">
        <v>5.731E-2</v>
      </c>
      <c r="AD26" s="29">
        <v>1.636E-2</v>
      </c>
      <c r="AE26" s="29">
        <v>5.8740000000000001E-2</v>
      </c>
      <c r="AF26" s="29">
        <v>6.1010000000000002E-2</v>
      </c>
      <c r="AG26" s="29">
        <v>3.6830000000000002E-2</v>
      </c>
      <c r="AH26" s="29">
        <v>3.5090000000000003E-2</v>
      </c>
      <c r="AI26" s="29">
        <v>6.0650000000000003E-2</v>
      </c>
      <c r="AJ26" s="29">
        <v>1.4579999999999999E-2</v>
      </c>
      <c r="AK26" s="29">
        <v>4.0140000000000002E-2</v>
      </c>
      <c r="AL26" s="29">
        <v>6.2399999999999997E-2</v>
      </c>
      <c r="AM26" s="29">
        <v>3.909E-2</v>
      </c>
      <c r="AN26" s="29">
        <v>2.8000000000000001E-2</v>
      </c>
      <c r="AO26" s="29">
        <v>6.0010000000000001E-2</v>
      </c>
      <c r="AP26" s="29">
        <v>1.129E-2</v>
      </c>
    </row>
    <row r="27" spans="1:255" ht="15.75" customHeight="1">
      <c r="A27" s="5"/>
      <c r="B27" s="8" t="s">
        <v>39</v>
      </c>
      <c r="C27" s="23">
        <v>2925.26</v>
      </c>
      <c r="D27" s="23">
        <v>997.36</v>
      </c>
      <c r="E27" s="23">
        <v>2339.83</v>
      </c>
      <c r="F27" s="23">
        <v>53.98</v>
      </c>
      <c r="G27" s="23">
        <v>3327.97</v>
      </c>
      <c r="H27" s="23">
        <v>1065.43</v>
      </c>
      <c r="I27" s="23">
        <v>2259.4299999999998</v>
      </c>
      <c r="J27" s="23">
        <v>52.77</v>
      </c>
      <c r="K27" s="23">
        <v>2675.61</v>
      </c>
      <c r="L27" s="23">
        <v>1110.95</v>
      </c>
      <c r="M27" s="23">
        <v>1993.31</v>
      </c>
      <c r="N27" s="23">
        <v>48.7</v>
      </c>
      <c r="O27" s="23">
        <v>2064.79</v>
      </c>
      <c r="P27" s="23">
        <v>1072.76</v>
      </c>
      <c r="Q27" s="23">
        <v>1860.23</v>
      </c>
      <c r="R27" s="23">
        <v>45.98</v>
      </c>
      <c r="S27" s="29">
        <v>4.0070000000000001E-2</v>
      </c>
      <c r="T27" s="29">
        <v>6.3030000000000003E-2</v>
      </c>
      <c r="U27" s="29">
        <v>6.5060000000000007E-2</v>
      </c>
      <c r="V27" s="29">
        <v>3.5249999999999997E-2</v>
      </c>
      <c r="W27" s="29">
        <v>4.0230000000000002E-2</v>
      </c>
      <c r="X27" s="29">
        <v>1.332E-2</v>
      </c>
      <c r="Y27" s="29">
        <v>3.5900000000000001E-2</v>
      </c>
      <c r="Z27" s="29">
        <v>6.3729999999999995E-2</v>
      </c>
      <c r="AA27" s="29">
        <v>5.9389999999999998E-2</v>
      </c>
      <c r="AB27" s="29">
        <v>4.8070000000000002E-2</v>
      </c>
      <c r="AC27" s="29">
        <v>3.8190000000000002E-2</v>
      </c>
      <c r="AD27" s="29">
        <v>1.188E-2</v>
      </c>
      <c r="AE27" s="29">
        <v>2.6849999999999999E-2</v>
      </c>
      <c r="AF27" s="29">
        <v>4.1700000000000001E-2</v>
      </c>
      <c r="AG27" s="29">
        <v>4.1849999999999998E-2</v>
      </c>
      <c r="AH27" s="29">
        <v>3.1559999999999998E-2</v>
      </c>
      <c r="AI27" s="29">
        <v>3.7569999999999999E-2</v>
      </c>
      <c r="AJ27" s="29">
        <v>1.538E-2</v>
      </c>
      <c r="AK27" s="29">
        <v>2.9690000000000001E-2</v>
      </c>
      <c r="AL27" s="29">
        <v>4.2560000000000001E-2</v>
      </c>
      <c r="AM27" s="29">
        <v>5.117E-2</v>
      </c>
      <c r="AN27" s="29">
        <v>3.9620000000000002E-2</v>
      </c>
      <c r="AO27" s="29">
        <v>3.4729999999999997E-2</v>
      </c>
      <c r="AP27" s="29">
        <v>1.091E-2</v>
      </c>
    </row>
    <row r="28" spans="1:255" ht="15.75" customHeight="1">
      <c r="A28" s="5"/>
      <c r="B28" s="8" t="s">
        <v>40</v>
      </c>
      <c r="C28" s="23">
        <v>2141.54</v>
      </c>
      <c r="D28" s="23">
        <v>1022.29</v>
      </c>
      <c r="E28" s="23">
        <v>2133.27</v>
      </c>
      <c r="F28" s="23">
        <v>49.75</v>
      </c>
      <c r="G28" s="23">
        <v>2424.3200000000002</v>
      </c>
      <c r="H28" s="23">
        <v>1064.6199999999999</v>
      </c>
      <c r="I28" s="23">
        <v>2206.98</v>
      </c>
      <c r="J28" s="23">
        <v>51.83</v>
      </c>
      <c r="K28" s="23">
        <v>3376.11</v>
      </c>
      <c r="L28" s="23">
        <v>1117.46</v>
      </c>
      <c r="M28" s="23">
        <v>2532.5700000000002</v>
      </c>
      <c r="N28" s="23">
        <v>58.36</v>
      </c>
      <c r="O28" s="23">
        <v>3750.54</v>
      </c>
      <c r="P28" s="23">
        <v>1024.77</v>
      </c>
      <c r="Q28" s="23">
        <v>2474.02</v>
      </c>
      <c r="R28" s="23">
        <v>55.79</v>
      </c>
      <c r="S28" s="29">
        <v>2.615E-2</v>
      </c>
      <c r="T28" s="29">
        <v>9.486E-2</v>
      </c>
      <c r="U28" s="29">
        <v>0.12575</v>
      </c>
      <c r="V28" s="29">
        <v>5.7660000000000003E-2</v>
      </c>
      <c r="W28" s="29">
        <v>6.3920000000000005E-2</v>
      </c>
      <c r="X28" s="29">
        <v>1.3169999999999999E-2</v>
      </c>
      <c r="Y28" s="29">
        <v>2.5590000000000002E-2</v>
      </c>
      <c r="Z28" s="29">
        <v>9.0459999999999999E-2</v>
      </c>
      <c r="AA28" s="29">
        <v>0.11119</v>
      </c>
      <c r="AB28" s="29">
        <v>5.6779999999999997E-2</v>
      </c>
      <c r="AC28" s="29">
        <v>6.2640000000000001E-2</v>
      </c>
      <c r="AD28" s="29">
        <v>1.9789999999999999E-2</v>
      </c>
      <c r="AE28" s="29">
        <v>2.7900000000000001E-2</v>
      </c>
      <c r="AF28" s="29">
        <v>9.7659999999999997E-2</v>
      </c>
      <c r="AG28" s="29">
        <v>0.11033</v>
      </c>
      <c r="AH28" s="29">
        <v>5.5669999999999997E-2</v>
      </c>
      <c r="AI28" s="29">
        <v>6.1809999999999997E-2</v>
      </c>
      <c r="AJ28" s="29">
        <v>1.46E-2</v>
      </c>
      <c r="AK28" s="29">
        <v>2.504E-2</v>
      </c>
      <c r="AL28" s="29">
        <v>8.7870000000000004E-2</v>
      </c>
      <c r="AM28" s="29">
        <v>9.6600000000000005E-2</v>
      </c>
      <c r="AN28" s="29">
        <v>5.7369999999999997E-2</v>
      </c>
      <c r="AO28" s="29">
        <v>6.5089999999999995E-2</v>
      </c>
      <c r="AP28" s="29">
        <v>1.753E-2</v>
      </c>
    </row>
    <row r="29" spans="1:255" ht="15.75" customHeight="1">
      <c r="A29" s="5"/>
      <c r="B29" s="8" t="s">
        <v>41</v>
      </c>
      <c r="C29" s="23">
        <v>1001.42</v>
      </c>
      <c r="D29" s="23">
        <v>1631.39</v>
      </c>
      <c r="E29" s="23">
        <v>918.35</v>
      </c>
      <c r="F29" s="23">
        <v>40.15</v>
      </c>
      <c r="G29" s="23">
        <v>1183.67</v>
      </c>
      <c r="H29" s="23">
        <v>1707.5</v>
      </c>
      <c r="I29" s="23">
        <v>937.93</v>
      </c>
      <c r="J29" s="23">
        <v>41.67</v>
      </c>
      <c r="K29" s="23">
        <v>1767.83</v>
      </c>
      <c r="L29" s="23">
        <v>1766.68</v>
      </c>
      <c r="M29" s="23">
        <v>1106.96</v>
      </c>
      <c r="N29" s="23">
        <v>44.74</v>
      </c>
      <c r="O29" s="23">
        <v>1386.51</v>
      </c>
      <c r="P29" s="23">
        <v>1682.69</v>
      </c>
      <c r="Q29" s="23">
        <v>1131.95</v>
      </c>
      <c r="R29" s="23">
        <v>43.7</v>
      </c>
      <c r="S29" s="29">
        <v>5.6959999999999997E-2</v>
      </c>
      <c r="T29" s="29">
        <v>5.1130000000000002E-2</v>
      </c>
      <c r="U29" s="29">
        <v>2.1499999999999998E-2</v>
      </c>
      <c r="V29" s="29">
        <v>2.76E-2</v>
      </c>
      <c r="W29" s="29">
        <v>2.7609999999999999E-2</v>
      </c>
      <c r="X29" s="29">
        <v>1.6240000000000001E-2</v>
      </c>
      <c r="Y29" s="29">
        <v>4.623E-2</v>
      </c>
      <c r="Z29" s="29">
        <v>3.9370000000000002E-2</v>
      </c>
      <c r="AA29" s="29">
        <v>1.6910000000000001E-2</v>
      </c>
      <c r="AB29" s="29">
        <v>1.8710000000000001E-2</v>
      </c>
      <c r="AC29" s="29">
        <v>2.4469999999999999E-2</v>
      </c>
      <c r="AD29" s="29">
        <v>1.6049999999999998E-2</v>
      </c>
      <c r="AE29" s="29">
        <v>5.5070000000000001E-2</v>
      </c>
      <c r="AF29" s="29">
        <v>4.4999999999999998E-2</v>
      </c>
      <c r="AG29" s="29">
        <v>1.7909999999999999E-2</v>
      </c>
      <c r="AH29" s="29">
        <v>2.1749999999999999E-2</v>
      </c>
      <c r="AI29" s="29">
        <v>2.1000000000000001E-2</v>
      </c>
      <c r="AJ29" s="29">
        <v>2.4989999999999998E-2</v>
      </c>
      <c r="AK29" s="29">
        <v>5.0650000000000001E-2</v>
      </c>
      <c r="AL29" s="29">
        <v>4.292E-2</v>
      </c>
      <c r="AM29" s="29">
        <v>1.9279999999999999E-2</v>
      </c>
      <c r="AN29" s="29">
        <v>2.2599999999999999E-2</v>
      </c>
      <c r="AO29" s="29">
        <v>2.138E-2</v>
      </c>
      <c r="AP29" s="29">
        <v>1.8960000000000001E-2</v>
      </c>
    </row>
    <row r="30" spans="1:255" ht="15.75" customHeight="1">
      <c r="A30" s="5"/>
      <c r="B30" s="8" t="s">
        <v>42</v>
      </c>
      <c r="C30" s="23">
        <v>595.27</v>
      </c>
      <c r="D30" s="23">
        <v>1058.32</v>
      </c>
      <c r="E30" s="23">
        <v>1296.97</v>
      </c>
      <c r="F30" s="23">
        <v>36.659999999999997</v>
      </c>
      <c r="G30" s="23">
        <v>1040.52</v>
      </c>
      <c r="H30" s="23">
        <v>1548.6</v>
      </c>
      <c r="I30" s="23">
        <v>1110.69</v>
      </c>
      <c r="J30" s="23">
        <v>41.46</v>
      </c>
      <c r="K30" s="23">
        <v>1157.49</v>
      </c>
      <c r="L30" s="23">
        <v>1412.55</v>
      </c>
      <c r="M30" s="23">
        <v>1088.73</v>
      </c>
      <c r="N30" s="23">
        <v>38.9</v>
      </c>
      <c r="O30" s="23">
        <v>1123.1600000000001</v>
      </c>
      <c r="P30" s="23">
        <v>1204.8</v>
      </c>
      <c r="Q30" s="23">
        <v>1052.1199999999999</v>
      </c>
      <c r="R30" s="23">
        <v>35.049999999999997</v>
      </c>
      <c r="S30" s="29">
        <v>4.4659999999999998E-2</v>
      </c>
      <c r="T30" s="29">
        <v>0.10789</v>
      </c>
      <c r="U30" s="29">
        <v>5.5149999999999998E-2</v>
      </c>
      <c r="V30" s="29">
        <v>5.1869999999999999E-2</v>
      </c>
      <c r="W30" s="29">
        <v>2.596E-2</v>
      </c>
      <c r="X30" s="29">
        <v>3.0210000000000001E-2</v>
      </c>
      <c r="Y30" s="29">
        <v>3.7839999999999999E-2</v>
      </c>
      <c r="Z30" s="29">
        <v>8.8980000000000004E-2</v>
      </c>
      <c r="AA30" s="29">
        <v>4.9320000000000003E-2</v>
      </c>
      <c r="AB30" s="29">
        <v>3.8629999999999998E-2</v>
      </c>
      <c r="AC30" s="29">
        <v>2.2499999999999999E-2</v>
      </c>
      <c r="AD30" s="29">
        <v>1.3939999999999999E-2</v>
      </c>
      <c r="AE30" s="29">
        <v>3.7940000000000002E-2</v>
      </c>
      <c r="AF30" s="29">
        <v>7.6410000000000006E-2</v>
      </c>
      <c r="AG30" s="29">
        <v>5.3370000000000001E-2</v>
      </c>
      <c r="AH30" s="29">
        <v>4.2200000000000001E-2</v>
      </c>
      <c r="AI30" s="29">
        <v>1.9060000000000001E-2</v>
      </c>
      <c r="AJ30" s="29">
        <v>1.7430000000000001E-2</v>
      </c>
      <c r="AK30" s="29">
        <v>3.977E-2</v>
      </c>
      <c r="AL30" s="29">
        <v>7.7780000000000002E-2</v>
      </c>
      <c r="AM30" s="29">
        <v>4.7489999999999997E-2</v>
      </c>
      <c r="AN30" s="29">
        <v>4.1020000000000001E-2</v>
      </c>
      <c r="AO30" s="29">
        <v>1.9390000000000001E-2</v>
      </c>
      <c r="AP30" s="29">
        <v>1.6820000000000002E-2</v>
      </c>
    </row>
    <row r="31" spans="1:255" ht="15.75" customHeight="1">
      <c r="A31" s="5"/>
      <c r="B31" s="8" t="s">
        <v>43</v>
      </c>
      <c r="C31" s="23">
        <v>537.13</v>
      </c>
      <c r="D31" s="23">
        <v>1408.1</v>
      </c>
      <c r="E31" s="23">
        <v>807.89</v>
      </c>
      <c r="F31" s="23">
        <v>34.61</v>
      </c>
      <c r="G31" s="23">
        <v>610.27</v>
      </c>
      <c r="H31" s="23">
        <v>1343.32</v>
      </c>
      <c r="I31" s="23">
        <v>772.6</v>
      </c>
      <c r="J31" s="23">
        <v>33.07</v>
      </c>
      <c r="K31" s="23">
        <v>789.22</v>
      </c>
      <c r="L31" s="23">
        <v>1352.15</v>
      </c>
      <c r="M31" s="23">
        <v>896.16</v>
      </c>
      <c r="N31" s="23">
        <v>34.71</v>
      </c>
      <c r="O31" s="23">
        <v>723.79</v>
      </c>
      <c r="P31" s="23">
        <v>1369.28</v>
      </c>
      <c r="Q31" s="23">
        <v>869.27</v>
      </c>
      <c r="R31" s="23">
        <v>35.03</v>
      </c>
      <c r="S31" s="29">
        <v>3.8830000000000003E-2</v>
      </c>
      <c r="T31" s="29">
        <v>5.0659999999999997E-2</v>
      </c>
      <c r="U31" s="29">
        <v>2.3380000000000001E-2</v>
      </c>
      <c r="V31" s="29">
        <v>3.9719999999999998E-2</v>
      </c>
      <c r="W31" s="29">
        <v>1.9060000000000001E-2</v>
      </c>
      <c r="X31" s="29">
        <v>1.491E-2</v>
      </c>
      <c r="Y31" s="29">
        <v>3.107E-2</v>
      </c>
      <c r="Z31" s="29">
        <v>4.8619999999999997E-2</v>
      </c>
      <c r="AA31" s="29">
        <v>2.3570000000000001E-2</v>
      </c>
      <c r="AB31" s="29">
        <v>3.6200000000000003E-2</v>
      </c>
      <c r="AC31" s="29">
        <v>2.6530000000000001E-2</v>
      </c>
      <c r="AD31" s="29">
        <v>1.073E-2</v>
      </c>
      <c r="AE31" s="29">
        <v>2.4230000000000002E-2</v>
      </c>
      <c r="AF31" s="29">
        <v>4.4299999999999999E-2</v>
      </c>
      <c r="AG31" s="29">
        <v>2.1129999999999999E-2</v>
      </c>
      <c r="AH31" s="29">
        <v>3.2300000000000002E-2</v>
      </c>
      <c r="AI31" s="29">
        <v>2.742E-2</v>
      </c>
      <c r="AJ31" s="29">
        <v>7.3800000000000003E-3</v>
      </c>
      <c r="AK31" s="29">
        <v>2.9870000000000001E-2</v>
      </c>
      <c r="AL31" s="29">
        <v>2.921E-2</v>
      </c>
      <c r="AM31" s="29">
        <v>1.9300000000000001E-3</v>
      </c>
      <c r="AN31" s="29">
        <v>3.2469999999999999E-2</v>
      </c>
      <c r="AO31" s="29">
        <v>1.6789999999999999E-2</v>
      </c>
      <c r="AP31" s="29">
        <v>5.6800000000000002E-3</v>
      </c>
    </row>
    <row r="32" spans="1:255" ht="15.75" customHeight="1">
      <c r="A32" s="5"/>
      <c r="B32" s="8" t="s">
        <v>44</v>
      </c>
      <c r="C32" s="23">
        <v>3548.37</v>
      </c>
      <c r="D32" s="23">
        <v>1799.07</v>
      </c>
      <c r="E32" s="23">
        <v>3006.33</v>
      </c>
      <c r="F32" s="23">
        <v>75.459999999999994</v>
      </c>
      <c r="G32" s="23">
        <v>3279.09</v>
      </c>
      <c r="H32" s="23">
        <v>2159.7600000000002</v>
      </c>
      <c r="I32" s="23">
        <v>3132.01</v>
      </c>
      <c r="J32" s="23">
        <v>81.91</v>
      </c>
      <c r="K32" s="23">
        <v>3800.29</v>
      </c>
      <c r="L32" s="23">
        <v>2178.44</v>
      </c>
      <c r="M32" s="23">
        <v>3098.98</v>
      </c>
      <c r="N32" s="23">
        <v>82.15</v>
      </c>
      <c r="O32" s="23">
        <v>6285.82</v>
      </c>
      <c r="P32" s="23">
        <v>2360.1799999999998</v>
      </c>
      <c r="Q32" s="23">
        <v>3228.8</v>
      </c>
      <c r="R32" s="23">
        <v>87.97</v>
      </c>
      <c r="S32" s="29">
        <v>3.909E-2</v>
      </c>
      <c r="T32" s="29">
        <v>4.8559999999999999E-2</v>
      </c>
      <c r="U32" s="29">
        <v>5.083E-2</v>
      </c>
      <c r="V32" s="29">
        <v>4.1300000000000003E-2</v>
      </c>
      <c r="W32" s="29">
        <v>5.7540000000000001E-2</v>
      </c>
      <c r="X32" s="29">
        <v>4.5190000000000001E-2</v>
      </c>
      <c r="Y32" s="29">
        <v>3.9019999999999999E-2</v>
      </c>
      <c r="Z32" s="29">
        <v>4.7919999999999997E-2</v>
      </c>
      <c r="AA32" s="29">
        <v>4.7260000000000003E-2</v>
      </c>
      <c r="AB32" s="29">
        <v>4.045E-2</v>
      </c>
      <c r="AC32" s="29">
        <v>5.7570000000000003E-2</v>
      </c>
      <c r="AD32" s="29">
        <v>5.1560000000000002E-2</v>
      </c>
      <c r="AE32" s="29">
        <v>4.1669999999999999E-2</v>
      </c>
      <c r="AF32" s="29">
        <v>5.2109999999999997E-2</v>
      </c>
      <c r="AG32" s="29">
        <v>4.8509999999999998E-2</v>
      </c>
      <c r="AH32" s="29">
        <v>3.8850000000000003E-2</v>
      </c>
      <c r="AI32" s="29">
        <v>5.9240000000000001E-2</v>
      </c>
      <c r="AJ32" s="29">
        <v>3.3349999999999998E-2</v>
      </c>
      <c r="AK32" s="29">
        <v>3.737E-2</v>
      </c>
      <c r="AL32" s="29">
        <v>5.1889999999999999E-2</v>
      </c>
      <c r="AM32" s="29">
        <v>4.4720000000000003E-2</v>
      </c>
      <c r="AN32" s="29">
        <v>3.6639999999999999E-2</v>
      </c>
      <c r="AO32" s="29">
        <v>5.8799999999999998E-2</v>
      </c>
      <c r="AP32" s="29">
        <v>3.313E-2</v>
      </c>
    </row>
    <row r="33" spans="1:42" ht="15.75" customHeight="1">
      <c r="A33" s="5"/>
      <c r="B33" s="8" t="s">
        <v>45</v>
      </c>
      <c r="C33" s="23">
        <v>664.94</v>
      </c>
      <c r="D33" s="23">
        <v>1417.16</v>
      </c>
      <c r="E33" s="23">
        <v>781.58</v>
      </c>
      <c r="F33" s="23">
        <v>34.49</v>
      </c>
      <c r="G33" s="23">
        <v>747.96</v>
      </c>
      <c r="H33" s="23">
        <v>1475.42</v>
      </c>
      <c r="I33" s="23">
        <v>871.01</v>
      </c>
      <c r="J33" s="23">
        <v>36.880000000000003</v>
      </c>
      <c r="K33" s="23">
        <v>888.29</v>
      </c>
      <c r="L33" s="23">
        <v>1529.43</v>
      </c>
      <c r="M33" s="23">
        <v>898.46</v>
      </c>
      <c r="N33" s="23">
        <v>37.99</v>
      </c>
      <c r="O33" s="23">
        <v>961.03</v>
      </c>
      <c r="P33" s="23">
        <v>1656.94</v>
      </c>
      <c r="Q33" s="23">
        <v>938.61</v>
      </c>
      <c r="R33" s="23">
        <v>40.79</v>
      </c>
      <c r="S33" s="29">
        <v>5.0630000000000001E-2</v>
      </c>
      <c r="T33" s="29">
        <v>7.0459999999999995E-2</v>
      </c>
      <c r="U33" s="29">
        <v>3.0839999999999999E-2</v>
      </c>
      <c r="V33" s="29">
        <v>5.636E-2</v>
      </c>
      <c r="W33" s="29">
        <v>3.0620000000000001E-2</v>
      </c>
      <c r="X33" s="29">
        <v>4.1450000000000001E-2</v>
      </c>
      <c r="Y33" s="29">
        <v>5.0750000000000003E-2</v>
      </c>
      <c r="Z33" s="29">
        <v>6.8220000000000003E-2</v>
      </c>
      <c r="AA33" s="29">
        <v>3.3430000000000001E-2</v>
      </c>
      <c r="AB33" s="29">
        <v>4.129E-2</v>
      </c>
      <c r="AC33" s="29">
        <v>3.7409999999999999E-2</v>
      </c>
      <c r="AD33" s="29">
        <v>2.8729999999999999E-2</v>
      </c>
      <c r="AE33" s="29">
        <v>4.7399999999999998E-2</v>
      </c>
      <c r="AF33" s="29">
        <v>5.7239999999999999E-2</v>
      </c>
      <c r="AG33" s="29">
        <v>3.082E-2</v>
      </c>
      <c r="AH33" s="29">
        <v>4.265E-2</v>
      </c>
      <c r="AI33" s="29">
        <v>3.8150000000000003E-2</v>
      </c>
      <c r="AJ33" s="29">
        <v>2.1080000000000002E-2</v>
      </c>
      <c r="AK33" s="29">
        <v>4.7570000000000001E-2</v>
      </c>
      <c r="AL33" s="29">
        <v>5.3670000000000002E-2</v>
      </c>
      <c r="AM33" s="29">
        <v>2.8750000000000001E-2</v>
      </c>
      <c r="AN33" s="29">
        <v>4.4560000000000002E-2</v>
      </c>
      <c r="AO33" s="29">
        <v>3.6670000000000001E-2</v>
      </c>
      <c r="AP33" s="29">
        <v>1.4370000000000001E-2</v>
      </c>
    </row>
    <row r="34" spans="1:42" ht="15.75" customHeight="1">
      <c r="A34" s="5"/>
      <c r="B34" s="8" t="s">
        <v>46</v>
      </c>
      <c r="C34" s="23">
        <v>916.71</v>
      </c>
      <c r="D34" s="23">
        <v>1700.97</v>
      </c>
      <c r="E34" s="23">
        <v>1079.94</v>
      </c>
      <c r="F34" s="23">
        <v>43.35</v>
      </c>
      <c r="G34" s="23">
        <v>745.88</v>
      </c>
      <c r="H34" s="23">
        <v>1464.68</v>
      </c>
      <c r="I34" s="23">
        <v>1081.22</v>
      </c>
      <c r="J34" s="23">
        <v>39.54</v>
      </c>
      <c r="K34" s="23">
        <v>801.8</v>
      </c>
      <c r="L34" s="23">
        <v>1516.78</v>
      </c>
      <c r="M34" s="23">
        <v>1214.3900000000001</v>
      </c>
      <c r="N34" s="23">
        <v>42.26</v>
      </c>
      <c r="O34" s="23">
        <v>897.68</v>
      </c>
      <c r="P34" s="23">
        <v>1415.33</v>
      </c>
      <c r="Q34" s="23">
        <v>1108.81</v>
      </c>
      <c r="R34" s="23">
        <v>39.6</v>
      </c>
      <c r="S34" s="29">
        <v>6.9709999999999994E-2</v>
      </c>
      <c r="T34" s="29">
        <v>0.16575999999999999</v>
      </c>
      <c r="U34" s="29">
        <v>3.0329999999999999E-2</v>
      </c>
      <c r="V34" s="29">
        <v>5.1110000000000003E-2</v>
      </c>
      <c r="W34" s="29">
        <v>5.7070000000000003E-2</v>
      </c>
      <c r="X34" s="29">
        <v>1.086E-2</v>
      </c>
      <c r="Y34" s="29">
        <v>6.6860000000000003E-2</v>
      </c>
      <c r="Z34" s="29">
        <v>0.16364000000000001</v>
      </c>
      <c r="AA34" s="29">
        <v>2.6970000000000001E-2</v>
      </c>
      <c r="AB34" s="29">
        <v>5.1360000000000003E-2</v>
      </c>
      <c r="AC34" s="29">
        <v>5.4879999999999998E-2</v>
      </c>
      <c r="AD34" s="29">
        <v>8.3899999999999999E-3</v>
      </c>
      <c r="AE34" s="29">
        <v>6.0690000000000001E-2</v>
      </c>
      <c r="AF34" s="29">
        <v>0.15908</v>
      </c>
      <c r="AG34" s="29">
        <v>2.496E-2</v>
      </c>
      <c r="AH34" s="29">
        <v>5.1700000000000003E-2</v>
      </c>
      <c r="AI34" s="29">
        <v>5.3789999999999998E-2</v>
      </c>
      <c r="AJ34" s="29">
        <v>1.136E-2</v>
      </c>
      <c r="AK34" s="29">
        <v>5.8749999999999997E-2</v>
      </c>
      <c r="AL34" s="29">
        <v>0.16508999999999999</v>
      </c>
      <c r="AM34" s="29">
        <v>2.5940000000000001E-2</v>
      </c>
      <c r="AN34" s="29">
        <v>5.2159999999999998E-2</v>
      </c>
      <c r="AO34" s="29">
        <v>6.0380000000000003E-2</v>
      </c>
      <c r="AP34" s="29">
        <v>1.1270000000000001E-2</v>
      </c>
    </row>
    <row r="35" spans="1:42" ht="15.75" customHeight="1">
      <c r="A35" s="5"/>
      <c r="B35" s="8" t="s">
        <v>47</v>
      </c>
      <c r="C35" s="23">
        <v>824.68</v>
      </c>
      <c r="D35" s="23">
        <v>1571.31</v>
      </c>
      <c r="E35" s="23">
        <v>1723.4</v>
      </c>
      <c r="F35" s="23">
        <v>51.37</v>
      </c>
      <c r="G35" s="23">
        <v>886.91</v>
      </c>
      <c r="H35" s="23">
        <v>1465.08</v>
      </c>
      <c r="I35" s="23">
        <v>1717.38</v>
      </c>
      <c r="J35" s="23">
        <v>49</v>
      </c>
      <c r="K35" s="23">
        <v>967.41</v>
      </c>
      <c r="L35" s="23">
        <v>1546.19</v>
      </c>
      <c r="M35" s="23">
        <v>1698.13</v>
      </c>
      <c r="N35" s="23">
        <v>50.14</v>
      </c>
      <c r="O35" s="23">
        <v>893.88</v>
      </c>
      <c r="P35" s="23">
        <v>1347.15</v>
      </c>
      <c r="Q35" s="23">
        <v>1740.48</v>
      </c>
      <c r="R35" s="23">
        <v>48.28</v>
      </c>
      <c r="S35" s="29">
        <v>5.3990000000000003E-2</v>
      </c>
      <c r="T35" s="29">
        <v>0.13006000000000001</v>
      </c>
      <c r="U35" s="29">
        <v>8.3779999999999993E-2</v>
      </c>
      <c r="V35" s="29">
        <v>4.079E-2</v>
      </c>
      <c r="W35" s="29">
        <v>5.5579999999999997E-2</v>
      </c>
      <c r="X35" s="29">
        <v>7.6840000000000006E-2</v>
      </c>
      <c r="Y35" s="29">
        <v>5.4519999999999999E-2</v>
      </c>
      <c r="Z35" s="29">
        <v>0.15085999999999999</v>
      </c>
      <c r="AA35" s="29">
        <v>8.9169999999999999E-2</v>
      </c>
      <c r="AB35" s="29">
        <v>4.3020000000000003E-2</v>
      </c>
      <c r="AC35" s="29">
        <v>6.0240000000000002E-2</v>
      </c>
      <c r="AD35" s="29">
        <v>8.8929999999999995E-2</v>
      </c>
      <c r="AE35" s="29">
        <v>4.19E-2</v>
      </c>
      <c r="AF35" s="29">
        <v>0.13438</v>
      </c>
      <c r="AG35" s="29">
        <v>5.6820000000000002E-2</v>
      </c>
      <c r="AH35" s="29">
        <v>4.3130000000000002E-2</v>
      </c>
      <c r="AI35" s="29">
        <v>6.4339999999999994E-2</v>
      </c>
      <c r="AJ35" s="29">
        <v>6.207E-2</v>
      </c>
      <c r="AK35" s="29">
        <v>4.9250000000000002E-2</v>
      </c>
      <c r="AL35" s="29">
        <v>0.14796999999999999</v>
      </c>
      <c r="AM35" s="29">
        <v>9.0260000000000007E-2</v>
      </c>
      <c r="AN35" s="29">
        <v>4.0079999999999998E-2</v>
      </c>
      <c r="AO35" s="29">
        <v>5.8740000000000001E-2</v>
      </c>
      <c r="AP35" s="29">
        <v>7.1800000000000003E-2</v>
      </c>
    </row>
    <row r="36" spans="1:42" ht="15.75" customHeight="1">
      <c r="A36" s="5"/>
      <c r="B36" s="8" t="s">
        <v>48</v>
      </c>
      <c r="C36" s="23">
        <v>1326.86</v>
      </c>
      <c r="D36" s="23">
        <v>1684.81</v>
      </c>
      <c r="E36" s="23">
        <v>1023.97</v>
      </c>
      <c r="F36" s="23">
        <v>42.56</v>
      </c>
      <c r="G36" s="23">
        <v>1660.14</v>
      </c>
      <c r="H36" s="23">
        <v>1512.34</v>
      </c>
      <c r="I36" s="23">
        <v>1054.78</v>
      </c>
      <c r="J36" s="23">
        <v>39.71</v>
      </c>
      <c r="K36" s="23">
        <v>1476.76</v>
      </c>
      <c r="L36" s="23">
        <v>1455</v>
      </c>
      <c r="M36" s="23">
        <v>975.66</v>
      </c>
      <c r="N36" s="23">
        <v>38.130000000000003</v>
      </c>
      <c r="O36" s="23">
        <v>1578</v>
      </c>
      <c r="P36" s="23">
        <v>1490.82</v>
      </c>
      <c r="Q36" s="23">
        <v>1100.76</v>
      </c>
      <c r="R36" s="23">
        <v>40.299999999999997</v>
      </c>
      <c r="S36" s="29">
        <v>4.4290000000000003E-2</v>
      </c>
      <c r="T36" s="29">
        <v>2.835E-2</v>
      </c>
      <c r="U36" s="29">
        <v>1.8429999999999998E-2</v>
      </c>
      <c r="V36" s="29">
        <v>2.0789999999999999E-2</v>
      </c>
      <c r="W36" s="29">
        <v>3.8390000000000001E-2</v>
      </c>
      <c r="X36" s="29">
        <v>1.3860000000000001E-2</v>
      </c>
      <c r="Y36" s="29">
        <v>4.1640000000000003E-2</v>
      </c>
      <c r="Z36" s="29">
        <v>2.708E-2</v>
      </c>
      <c r="AA36" s="29">
        <v>1.9189999999999999E-2</v>
      </c>
      <c r="AB36" s="29">
        <v>2.1069999999999998E-2</v>
      </c>
      <c r="AC36" s="29">
        <v>4.4859999999999997E-2</v>
      </c>
      <c r="AD36" s="29">
        <v>1.427E-2</v>
      </c>
      <c r="AE36" s="29">
        <v>3.8440000000000002E-2</v>
      </c>
      <c r="AF36" s="29">
        <v>2.579E-2</v>
      </c>
      <c r="AG36" s="29">
        <v>2.0629999999999999E-2</v>
      </c>
      <c r="AH36" s="29">
        <v>2.1219999999999999E-2</v>
      </c>
      <c r="AI36" s="29">
        <v>4.5359999999999998E-2</v>
      </c>
      <c r="AJ36" s="29">
        <v>1.227E-2</v>
      </c>
      <c r="AK36" s="29">
        <v>4.6440000000000002E-2</v>
      </c>
      <c r="AL36" s="29">
        <v>2.7210000000000002E-2</v>
      </c>
      <c r="AM36" s="29">
        <v>1.925E-2</v>
      </c>
      <c r="AN36" s="29">
        <v>3.6110000000000003E-2</v>
      </c>
      <c r="AO36" s="29">
        <v>4.3029999999999999E-2</v>
      </c>
      <c r="AP36" s="29">
        <v>1.0070000000000001E-2</v>
      </c>
    </row>
    <row r="37" spans="1:42" ht="15.75" customHeight="1">
      <c r="A37" s="5"/>
      <c r="B37" s="8" t="s">
        <v>49</v>
      </c>
      <c r="C37" s="23">
        <v>683.52</v>
      </c>
      <c r="D37" s="23">
        <v>1553.5</v>
      </c>
      <c r="E37" s="23">
        <v>954.87</v>
      </c>
      <c r="F37" s="23">
        <v>39.4</v>
      </c>
      <c r="G37" s="23">
        <v>782.32</v>
      </c>
      <c r="H37" s="23">
        <v>1575.16</v>
      </c>
      <c r="I37" s="23">
        <v>1052.6600000000001</v>
      </c>
      <c r="J37" s="23">
        <v>40.840000000000003</v>
      </c>
      <c r="K37" s="23">
        <v>886</v>
      </c>
      <c r="L37" s="23">
        <v>1602.87</v>
      </c>
      <c r="M37" s="23">
        <v>985.66</v>
      </c>
      <c r="N37" s="23">
        <v>40.450000000000003</v>
      </c>
      <c r="O37" s="23">
        <v>697.93</v>
      </c>
      <c r="P37" s="23">
        <v>1467.73</v>
      </c>
      <c r="Q37" s="23">
        <v>931.89</v>
      </c>
      <c r="R37" s="23">
        <v>37.36</v>
      </c>
      <c r="S37" s="29">
        <v>1.4630000000000001E-2</v>
      </c>
      <c r="T37" s="29">
        <v>0.11955</v>
      </c>
      <c r="U37" s="29">
        <v>4.9889999999999997E-2</v>
      </c>
      <c r="V37" s="29">
        <v>3.8490000000000003E-2</v>
      </c>
      <c r="W37" s="29">
        <v>4.5920000000000002E-2</v>
      </c>
      <c r="X37" s="29">
        <v>1.473E-2</v>
      </c>
      <c r="Y37" s="29">
        <v>1.388E-2</v>
      </c>
      <c r="Z37" s="29">
        <v>8.3379999999999996E-2</v>
      </c>
      <c r="AA37" s="29">
        <v>4.446E-2</v>
      </c>
      <c r="AB37" s="29">
        <v>3.6670000000000001E-2</v>
      </c>
      <c r="AC37" s="29">
        <v>5.1679999999999997E-2</v>
      </c>
      <c r="AD37" s="29">
        <v>1.0319999999999999E-2</v>
      </c>
      <c r="AE37" s="29">
        <v>1.29E-2</v>
      </c>
      <c r="AF37" s="29">
        <v>7.8810000000000005E-2</v>
      </c>
      <c r="AG37" s="29">
        <v>4.512E-2</v>
      </c>
      <c r="AH37" s="29">
        <v>3.73E-2</v>
      </c>
      <c r="AI37" s="29">
        <v>5.1839999999999997E-2</v>
      </c>
      <c r="AJ37" s="29">
        <v>8.7100000000000007E-3</v>
      </c>
      <c r="AK37" s="29">
        <v>1.349E-2</v>
      </c>
      <c r="AL37" s="29">
        <v>8.0680000000000002E-2</v>
      </c>
      <c r="AM37" s="29">
        <v>4.3310000000000001E-2</v>
      </c>
      <c r="AN37" s="29">
        <v>3.7789999999999997E-2</v>
      </c>
      <c r="AO37" s="29">
        <v>5.629E-2</v>
      </c>
      <c r="AP37" s="29">
        <v>7.26E-3</v>
      </c>
    </row>
    <row r="38" spans="1:42" ht="15.75" customHeight="1">
      <c r="A38" s="5"/>
      <c r="B38" s="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15.75" customHeight="1">
      <c r="A39" s="8" t="s">
        <v>56</v>
      </c>
      <c r="B39" s="8" t="s">
        <v>53</v>
      </c>
      <c r="C39" s="23">
        <f t="shared" ref="C39:AP39" si="6">AVERAGE(C26:C30)</f>
        <v>1542.386</v>
      </c>
      <c r="D39" s="23">
        <f t="shared" si="6"/>
        <v>1331.6020000000001</v>
      </c>
      <c r="E39" s="23">
        <f t="shared" si="6"/>
        <v>1691.0220000000002</v>
      </c>
      <c r="F39" s="23">
        <f t="shared" si="6"/>
        <v>47.518000000000001</v>
      </c>
      <c r="G39" s="23">
        <f t="shared" si="6"/>
        <v>1795.55</v>
      </c>
      <c r="H39" s="23">
        <f t="shared" si="6"/>
        <v>1460.1020000000001</v>
      </c>
      <c r="I39" s="23">
        <f t="shared" si="6"/>
        <v>1682.654</v>
      </c>
      <c r="J39" s="23">
        <f t="shared" si="6"/>
        <v>49.362000000000009</v>
      </c>
      <c r="K39" s="23">
        <f t="shared" si="6"/>
        <v>2064.31</v>
      </c>
      <c r="L39" s="23">
        <f t="shared" si="6"/>
        <v>1499.8500000000001</v>
      </c>
      <c r="M39" s="23">
        <f t="shared" si="6"/>
        <v>1750.452</v>
      </c>
      <c r="N39" s="23">
        <f t="shared" si="6"/>
        <v>50.786000000000008</v>
      </c>
      <c r="O39" s="23">
        <f t="shared" si="6"/>
        <v>1881.1</v>
      </c>
      <c r="P39" s="23">
        <f t="shared" si="6"/>
        <v>1368.5540000000001</v>
      </c>
      <c r="Q39" s="23">
        <f t="shared" si="6"/>
        <v>1682.818</v>
      </c>
      <c r="R39" s="23">
        <f t="shared" si="6"/>
        <v>47.784000000000006</v>
      </c>
      <c r="S39" s="29">
        <f t="shared" si="6"/>
        <v>4.6936000000000005E-2</v>
      </c>
      <c r="T39" s="29">
        <f t="shared" si="6"/>
        <v>7.639399999999999E-2</v>
      </c>
      <c r="U39" s="29">
        <f t="shared" si="6"/>
        <v>6.1778E-2</v>
      </c>
      <c r="V39" s="29">
        <f t="shared" si="6"/>
        <v>4.2768E-2</v>
      </c>
      <c r="W39" s="29">
        <f t="shared" si="6"/>
        <v>4.3198E-2</v>
      </c>
      <c r="X39" s="29">
        <f t="shared" si="6"/>
        <v>2.1214E-2</v>
      </c>
      <c r="Y39" s="29">
        <f t="shared" si="6"/>
        <v>4.1546000000000007E-2</v>
      </c>
      <c r="Z39" s="29">
        <f t="shared" si="6"/>
        <v>6.9440000000000002E-2</v>
      </c>
      <c r="AA39" s="29">
        <f t="shared" si="6"/>
        <v>5.4606000000000002E-2</v>
      </c>
      <c r="AB39" s="29">
        <f t="shared" si="6"/>
        <v>3.9727999999999999E-2</v>
      </c>
      <c r="AC39" s="29">
        <f t="shared" si="6"/>
        <v>4.1021999999999996E-2</v>
      </c>
      <c r="AD39" s="29">
        <f t="shared" si="6"/>
        <v>1.5603999999999998E-2</v>
      </c>
      <c r="AE39" s="29">
        <f t="shared" si="6"/>
        <v>4.1300000000000003E-2</v>
      </c>
      <c r="AF39" s="29">
        <f t="shared" si="6"/>
        <v>6.4355999999999997E-2</v>
      </c>
      <c r="AG39" s="29">
        <f t="shared" si="6"/>
        <v>5.2058000000000007E-2</v>
      </c>
      <c r="AH39" s="29">
        <f t="shared" si="6"/>
        <v>3.7253999999999995E-2</v>
      </c>
      <c r="AI39" s="29">
        <f t="shared" si="6"/>
        <v>4.0017999999999998E-2</v>
      </c>
      <c r="AJ39" s="29">
        <f t="shared" si="6"/>
        <v>1.7396000000000002E-2</v>
      </c>
      <c r="AK39" s="29">
        <f t="shared" si="6"/>
        <v>3.7058000000000001E-2</v>
      </c>
      <c r="AL39" s="29">
        <f t="shared" si="6"/>
        <v>6.2706000000000012E-2</v>
      </c>
      <c r="AM39" s="29">
        <f t="shared" si="6"/>
        <v>5.0726000000000007E-2</v>
      </c>
      <c r="AN39" s="29">
        <f t="shared" si="6"/>
        <v>3.7721999999999999E-2</v>
      </c>
      <c r="AO39" s="29">
        <f t="shared" si="6"/>
        <v>4.0119999999999996E-2</v>
      </c>
      <c r="AP39" s="29">
        <f t="shared" si="6"/>
        <v>1.5102000000000001E-2</v>
      </c>
    </row>
    <row r="40" spans="1:42" ht="15.75" customHeight="1">
      <c r="A40" s="8"/>
      <c r="B40" s="8" t="s">
        <v>54</v>
      </c>
      <c r="C40" s="23">
        <f t="shared" ref="C40:AP40" si="7">STDEVP(C26:C30)</f>
        <v>860.81143081629693</v>
      </c>
      <c r="D40" s="23">
        <f t="shared" si="7"/>
        <v>387.99375218681018</v>
      </c>
      <c r="E40" s="23">
        <f t="shared" si="7"/>
        <v>524.3204666766311</v>
      </c>
      <c r="F40" s="23">
        <f t="shared" si="7"/>
        <v>7.8712372597959384</v>
      </c>
      <c r="G40" s="23">
        <f t="shared" si="7"/>
        <v>929.40958925545863</v>
      </c>
      <c r="H40" s="23">
        <f t="shared" si="7"/>
        <v>342.80023246199755</v>
      </c>
      <c r="I40" s="23">
        <f t="shared" si="7"/>
        <v>554.22419386381875</v>
      </c>
      <c r="J40" s="23">
        <f t="shared" si="7"/>
        <v>6.8374480619598863</v>
      </c>
      <c r="K40" s="23">
        <f t="shared" si="7"/>
        <v>839.38571262560833</v>
      </c>
      <c r="L40" s="23">
        <f t="shared" si="7"/>
        <v>381.17312565289751</v>
      </c>
      <c r="M40" s="23">
        <f t="shared" si="7"/>
        <v>565.89396004551952</v>
      </c>
      <c r="N40" s="23">
        <f t="shared" si="7"/>
        <v>8.881453935026574</v>
      </c>
      <c r="O40" s="23">
        <f t="shared" si="7"/>
        <v>998.85940966684586</v>
      </c>
      <c r="P40" s="23">
        <f t="shared" si="7"/>
        <v>337.78426680945267</v>
      </c>
      <c r="Q40" s="23">
        <f t="shared" si="7"/>
        <v>529.91691754085412</v>
      </c>
      <c r="R40" s="23">
        <f t="shared" si="7"/>
        <v>8.4721156743755675</v>
      </c>
      <c r="S40" s="29">
        <f t="shared" si="7"/>
        <v>1.400735321179555E-2</v>
      </c>
      <c r="T40" s="29">
        <f t="shared" si="7"/>
        <v>2.1346273304724699E-2</v>
      </c>
      <c r="U40" s="29">
        <f t="shared" si="7"/>
        <v>3.5166680480250061E-2</v>
      </c>
      <c r="V40" s="29">
        <f t="shared" si="7"/>
        <v>1.088960495151225E-2</v>
      </c>
      <c r="W40" s="29">
        <f t="shared" si="7"/>
        <v>1.5527458774699739E-2</v>
      </c>
      <c r="X40" s="29">
        <f t="shared" si="7"/>
        <v>8.6565688352834153E-3</v>
      </c>
      <c r="Y40" s="29">
        <f t="shared" si="7"/>
        <v>1.2226977713237219E-2</v>
      </c>
      <c r="Z40" s="29">
        <f t="shared" si="7"/>
        <v>1.8885493904052402E-2</v>
      </c>
      <c r="AA40" s="29">
        <f t="shared" si="7"/>
        <v>3.1659472263447473E-2</v>
      </c>
      <c r="AB40" s="29">
        <f t="shared" si="7"/>
        <v>1.2759834481685087E-2</v>
      </c>
      <c r="AC40" s="29">
        <f t="shared" si="7"/>
        <v>1.6478411816676995E-2</v>
      </c>
      <c r="AD40" s="29">
        <f t="shared" si="7"/>
        <v>2.6431087756655035E-3</v>
      </c>
      <c r="AE40" s="29">
        <f t="shared" si="7"/>
        <v>1.3367262995841742E-2</v>
      </c>
      <c r="AF40" s="29">
        <f t="shared" si="7"/>
        <v>2.0753795411924077E-2</v>
      </c>
      <c r="AG40" s="29">
        <f t="shared" si="7"/>
        <v>3.1303445433370429E-2</v>
      </c>
      <c r="AH40" s="29">
        <f t="shared" si="7"/>
        <v>1.1323343322535099E-2</v>
      </c>
      <c r="AI40" s="29">
        <f t="shared" si="7"/>
        <v>1.8479640039784331E-2</v>
      </c>
      <c r="AJ40" s="29">
        <f t="shared" si="7"/>
        <v>3.936539597158905E-3</v>
      </c>
      <c r="AK40" s="29">
        <f t="shared" si="7"/>
        <v>8.9478028588028287E-3</v>
      </c>
      <c r="AL40" s="29">
        <f t="shared" si="7"/>
        <v>1.8209300480798257E-2</v>
      </c>
      <c r="AM40" s="29">
        <f t="shared" si="7"/>
        <v>2.5453251737253536E-2</v>
      </c>
      <c r="AN40" s="29">
        <f t="shared" si="7"/>
        <v>1.2030920829263242E-2</v>
      </c>
      <c r="AO40" s="29">
        <f t="shared" si="7"/>
        <v>1.9126346227128704E-2</v>
      </c>
      <c r="AP40" s="29">
        <f t="shared" si="7"/>
        <v>3.3417085450409951E-3</v>
      </c>
    </row>
    <row r="41" spans="1:42" ht="15.75" customHeight="1">
      <c r="A41" s="8" t="s">
        <v>57</v>
      </c>
      <c r="B41" s="8" t="s">
        <v>53</v>
      </c>
      <c r="C41" s="23">
        <f t="shared" ref="C41:AP41" si="8">AVERAGE(C31:C37)</f>
        <v>1214.6014285714286</v>
      </c>
      <c r="D41" s="23">
        <f t="shared" si="8"/>
        <v>1590.7028571428571</v>
      </c>
      <c r="E41" s="23">
        <f t="shared" si="8"/>
        <v>1339.7114285714285</v>
      </c>
      <c r="F41" s="23">
        <f t="shared" si="8"/>
        <v>45.89142857142857</v>
      </c>
      <c r="G41" s="23">
        <f t="shared" si="8"/>
        <v>1244.6528571428571</v>
      </c>
      <c r="H41" s="23">
        <f t="shared" si="8"/>
        <v>1570.8228571428572</v>
      </c>
      <c r="I41" s="23">
        <f t="shared" si="8"/>
        <v>1383.0942857142857</v>
      </c>
      <c r="J41" s="23">
        <f t="shared" si="8"/>
        <v>45.849999999999987</v>
      </c>
      <c r="K41" s="23">
        <f t="shared" si="8"/>
        <v>1372.8242857142857</v>
      </c>
      <c r="L41" s="23">
        <f t="shared" si="8"/>
        <v>1597.2657142857145</v>
      </c>
      <c r="M41" s="23">
        <f t="shared" si="8"/>
        <v>1395.3485714285714</v>
      </c>
      <c r="N41" s="23">
        <f t="shared" si="8"/>
        <v>46.547142857142852</v>
      </c>
      <c r="O41" s="23">
        <f t="shared" si="8"/>
        <v>1719.732857142857</v>
      </c>
      <c r="P41" s="23">
        <f t="shared" si="8"/>
        <v>1586.775714285714</v>
      </c>
      <c r="Q41" s="23">
        <f t="shared" si="8"/>
        <v>1416.9457142857141</v>
      </c>
      <c r="R41" s="23">
        <f t="shared" si="8"/>
        <v>47.047142857142852</v>
      </c>
      <c r="S41" s="29">
        <f t="shared" si="8"/>
        <v>4.4452857142857134E-2</v>
      </c>
      <c r="T41" s="29">
        <f t="shared" si="8"/>
        <v>8.7628571428571417E-2</v>
      </c>
      <c r="U41" s="29">
        <f t="shared" si="8"/>
        <v>4.1068571428571433E-2</v>
      </c>
      <c r="V41" s="29">
        <f t="shared" si="8"/>
        <v>4.1222857142857137E-2</v>
      </c>
      <c r="W41" s="29">
        <f t="shared" si="8"/>
        <v>4.3454285714285716E-2</v>
      </c>
      <c r="X41" s="29">
        <f t="shared" si="8"/>
        <v>3.1120000000000002E-2</v>
      </c>
      <c r="Y41" s="29">
        <f t="shared" si="8"/>
        <v>4.2534285714285712E-2</v>
      </c>
      <c r="Z41" s="29">
        <f t="shared" si="8"/>
        <v>8.4245714285714285E-2</v>
      </c>
      <c r="AA41" s="29">
        <f t="shared" si="8"/>
        <v>4.0578571428571429E-2</v>
      </c>
      <c r="AB41" s="29">
        <f t="shared" si="8"/>
        <v>3.8580000000000003E-2</v>
      </c>
      <c r="AC41" s="29">
        <f t="shared" si="8"/>
        <v>4.759571428571429E-2</v>
      </c>
      <c r="AD41" s="29">
        <f t="shared" si="8"/>
        <v>3.0418571428571427E-2</v>
      </c>
      <c r="AE41" s="29">
        <f t="shared" si="8"/>
        <v>3.8175714285714292E-2</v>
      </c>
      <c r="AF41" s="29">
        <f t="shared" si="8"/>
        <v>7.8815714285714294E-2</v>
      </c>
      <c r="AG41" s="29">
        <f t="shared" si="8"/>
        <v>3.5427142857142858E-2</v>
      </c>
      <c r="AH41" s="29">
        <f t="shared" si="8"/>
        <v>3.8164285714285713E-2</v>
      </c>
      <c r="AI41" s="29">
        <f t="shared" si="8"/>
        <v>4.859142857142857E-2</v>
      </c>
      <c r="AJ41" s="29">
        <f t="shared" si="8"/>
        <v>2.2317142857142858E-2</v>
      </c>
      <c r="AK41" s="29">
        <f t="shared" si="8"/>
        <v>4.0391428571428571E-2</v>
      </c>
      <c r="AL41" s="29">
        <f t="shared" si="8"/>
        <v>7.9388571428571433E-2</v>
      </c>
      <c r="AM41" s="29">
        <f t="shared" si="8"/>
        <v>3.6308571428571426E-2</v>
      </c>
      <c r="AN41" s="29">
        <f t="shared" si="8"/>
        <v>3.9972857142857143E-2</v>
      </c>
      <c r="AO41" s="29">
        <f t="shared" si="8"/>
        <v>4.7242857142857149E-2</v>
      </c>
      <c r="AP41" s="29">
        <f t="shared" si="8"/>
        <v>2.1939999999999994E-2</v>
      </c>
    </row>
    <row r="42" spans="1:42" ht="15.75" customHeight="1">
      <c r="A42" s="8"/>
      <c r="B42" s="8" t="s">
        <v>54</v>
      </c>
      <c r="C42" s="23">
        <f t="shared" ref="C42:AP42" si="9">STDEVP(C31:C37)</f>
        <v>981.47108696848613</v>
      </c>
      <c r="D42" s="23">
        <f t="shared" si="9"/>
        <v>136.0949907458847</v>
      </c>
      <c r="E42" s="23">
        <f t="shared" si="9"/>
        <v>740.12121361356537</v>
      </c>
      <c r="F42" s="23">
        <f t="shared" si="9"/>
        <v>13.208624269848876</v>
      </c>
      <c r="G42" s="23">
        <f t="shared" si="9"/>
        <v>890.52275526736537</v>
      </c>
      <c r="H42" s="23">
        <f t="shared" si="9"/>
        <v>248.88124728267343</v>
      </c>
      <c r="I42" s="23">
        <f t="shared" si="9"/>
        <v>766.57791280203105</v>
      </c>
      <c r="J42" s="23">
        <f t="shared" si="9"/>
        <v>15.383902532935455</v>
      </c>
      <c r="K42" s="23">
        <f t="shared" si="9"/>
        <v>1014.6207754745069</v>
      </c>
      <c r="L42" s="23">
        <f t="shared" si="9"/>
        <v>248.36740301744928</v>
      </c>
      <c r="M42" s="23">
        <f t="shared" si="9"/>
        <v>743.24129395561454</v>
      </c>
      <c r="N42" s="23">
        <f t="shared" si="9"/>
        <v>15.21379891910699</v>
      </c>
      <c r="O42" s="23">
        <f t="shared" si="9"/>
        <v>1883.714306498234</v>
      </c>
      <c r="P42" s="23">
        <f t="shared" si="9"/>
        <v>329.62643335653098</v>
      </c>
      <c r="Q42" s="23">
        <f t="shared" si="9"/>
        <v>787.98515219617786</v>
      </c>
      <c r="R42" s="23">
        <f t="shared" si="9"/>
        <v>17.13221002696859</v>
      </c>
      <c r="S42" s="29">
        <f t="shared" si="9"/>
        <v>1.5660886413779614E-2</v>
      </c>
      <c r="T42" s="29">
        <f t="shared" si="9"/>
        <v>4.7246558885601531E-2</v>
      </c>
      <c r="U42" s="29">
        <f t="shared" si="9"/>
        <v>2.0848776208395415E-2</v>
      </c>
      <c r="V42" s="29">
        <f t="shared" si="9"/>
        <v>1.0380687720523193E-2</v>
      </c>
      <c r="W42" s="29">
        <f t="shared" si="9"/>
        <v>1.3744374285131934E-2</v>
      </c>
      <c r="X42" s="29">
        <f t="shared" si="9"/>
        <v>2.2787100360887144E-2</v>
      </c>
      <c r="Y42" s="29">
        <f t="shared" si="9"/>
        <v>1.5894938868478016E-2</v>
      </c>
      <c r="Z42" s="29">
        <f t="shared" si="9"/>
        <v>4.9070148870816364E-2</v>
      </c>
      <c r="AA42" s="29">
        <f t="shared" si="9"/>
        <v>2.2051536019432442E-2</v>
      </c>
      <c r="AB42" s="29">
        <f t="shared" si="9"/>
        <v>8.5339289226676121E-3</v>
      </c>
      <c r="AC42" s="29">
        <f t="shared" si="9"/>
        <v>1.1238351248092813E-2</v>
      </c>
      <c r="AD42" s="29">
        <f t="shared" si="9"/>
        <v>2.7802942510549097E-2</v>
      </c>
      <c r="AE42" s="29">
        <f t="shared" si="9"/>
        <v>1.4399778626416301E-2</v>
      </c>
      <c r="AF42" s="29">
        <f t="shared" si="9"/>
        <v>4.5843698696811992E-2</v>
      </c>
      <c r="AG42" s="29">
        <f t="shared" si="9"/>
        <v>1.3506176062703112E-2</v>
      </c>
      <c r="AH42" s="29">
        <f t="shared" si="9"/>
        <v>8.869783146234456E-3</v>
      </c>
      <c r="AI42" s="29">
        <f t="shared" si="9"/>
        <v>1.1751491611792984E-2</v>
      </c>
      <c r="AJ42" s="29">
        <f t="shared" si="9"/>
        <v>1.8255413063594288E-2</v>
      </c>
      <c r="AK42" s="29">
        <f t="shared" si="9"/>
        <v>1.3872608600683404E-2</v>
      </c>
      <c r="AL42" s="29">
        <f t="shared" si="9"/>
        <v>5.1696813504611791E-2</v>
      </c>
      <c r="AM42" s="29">
        <f t="shared" si="9"/>
        <v>2.5823713038640304E-2</v>
      </c>
      <c r="AN42" s="29">
        <f t="shared" si="9"/>
        <v>6.0553063253544447E-3</v>
      </c>
      <c r="AO42" s="29">
        <f t="shared" si="9"/>
        <v>1.5009983072499917E-2</v>
      </c>
      <c r="AP42" s="29">
        <f t="shared" si="9"/>
        <v>2.2049218968998821E-2</v>
      </c>
    </row>
    <row r="43" spans="1:42" ht="15.75" customHeight="1">
      <c r="A43" s="8" t="s">
        <v>55</v>
      </c>
      <c r="B43" s="8" t="s">
        <v>53</v>
      </c>
      <c r="C43" s="23">
        <f t="shared" ref="C43:AP43" si="10">AVERAGE(C26:C37)</f>
        <v>1351.1783333333335</v>
      </c>
      <c r="D43" s="23">
        <f t="shared" si="10"/>
        <v>1482.7441666666666</v>
      </c>
      <c r="E43" s="23">
        <f t="shared" si="10"/>
        <v>1486.0908333333334</v>
      </c>
      <c r="F43" s="23">
        <f t="shared" si="10"/>
        <v>46.569166666666668</v>
      </c>
      <c r="G43" s="23">
        <f t="shared" si="10"/>
        <v>1474.1933333333334</v>
      </c>
      <c r="H43" s="23">
        <f t="shared" si="10"/>
        <v>1524.6891666666668</v>
      </c>
      <c r="I43" s="23">
        <f t="shared" si="10"/>
        <v>1507.9108333333334</v>
      </c>
      <c r="J43" s="23">
        <f t="shared" si="10"/>
        <v>47.31333333333334</v>
      </c>
      <c r="K43" s="23">
        <f t="shared" si="10"/>
        <v>1660.9433333333329</v>
      </c>
      <c r="L43" s="23">
        <f t="shared" si="10"/>
        <v>1556.6758333333337</v>
      </c>
      <c r="M43" s="23">
        <f t="shared" si="10"/>
        <v>1543.3083333333334</v>
      </c>
      <c r="N43" s="23">
        <f t="shared" si="10"/>
        <v>48.31333333333334</v>
      </c>
      <c r="O43" s="23">
        <f t="shared" si="10"/>
        <v>1786.9691666666668</v>
      </c>
      <c r="P43" s="23">
        <f t="shared" si="10"/>
        <v>1495.8500000000001</v>
      </c>
      <c r="Q43" s="23">
        <f t="shared" si="10"/>
        <v>1527.7258333333332</v>
      </c>
      <c r="R43" s="23">
        <f t="shared" si="10"/>
        <v>47.354166666666679</v>
      </c>
      <c r="S43" s="29">
        <f t="shared" si="10"/>
        <v>4.5487500000000007E-2</v>
      </c>
      <c r="T43" s="29">
        <f t="shared" si="10"/>
        <v>8.2947499999999993E-2</v>
      </c>
      <c r="U43" s="29">
        <f t="shared" si="10"/>
        <v>4.9697499999999999E-2</v>
      </c>
      <c r="V43" s="29">
        <f t="shared" si="10"/>
        <v>4.1866666666666663E-2</v>
      </c>
      <c r="W43" s="29">
        <f t="shared" si="10"/>
        <v>4.3347500000000004E-2</v>
      </c>
      <c r="X43" s="29">
        <f t="shared" si="10"/>
        <v>2.6992500000000003E-2</v>
      </c>
      <c r="Y43" s="29">
        <f t="shared" si="10"/>
        <v>4.2122500000000007E-2</v>
      </c>
      <c r="Z43" s="29">
        <f t="shared" si="10"/>
        <v>7.8076666666666669E-2</v>
      </c>
      <c r="AA43" s="29">
        <f t="shared" si="10"/>
        <v>4.6423333333333337E-2</v>
      </c>
      <c r="AB43" s="29">
        <f t="shared" si="10"/>
        <v>3.9058333333333334E-2</v>
      </c>
      <c r="AC43" s="29">
        <f t="shared" si="10"/>
        <v>4.4856666666666663E-2</v>
      </c>
      <c r="AD43" s="29">
        <f t="shared" si="10"/>
        <v>2.4245833333333331E-2</v>
      </c>
      <c r="AE43" s="29">
        <f t="shared" si="10"/>
        <v>3.9477500000000006E-2</v>
      </c>
      <c r="AF43" s="29">
        <f t="shared" si="10"/>
        <v>7.2790833333333319E-2</v>
      </c>
      <c r="AG43" s="29">
        <f t="shared" si="10"/>
        <v>4.2356666666666661E-2</v>
      </c>
      <c r="AH43" s="29">
        <f t="shared" si="10"/>
        <v>3.7785000000000006E-2</v>
      </c>
      <c r="AI43" s="29">
        <f t="shared" si="10"/>
        <v>4.5019166666666666E-2</v>
      </c>
      <c r="AJ43" s="29">
        <f t="shared" si="10"/>
        <v>2.0266666666666665E-2</v>
      </c>
      <c r="AK43" s="29">
        <f t="shared" si="10"/>
        <v>3.9002500000000002E-2</v>
      </c>
      <c r="AL43" s="29">
        <f t="shared" si="10"/>
        <v>7.2437500000000002E-2</v>
      </c>
      <c r="AM43" s="29">
        <f t="shared" si="10"/>
        <v>4.231583333333333E-2</v>
      </c>
      <c r="AN43" s="29">
        <f t="shared" si="10"/>
        <v>3.9034999999999993E-2</v>
      </c>
      <c r="AO43" s="29">
        <f t="shared" si="10"/>
        <v>4.4275000000000002E-2</v>
      </c>
      <c r="AP43" s="29">
        <f t="shared" si="10"/>
        <v>1.9090833333333331E-2</v>
      </c>
    </row>
    <row r="44" spans="1:42" ht="15.75" customHeight="1">
      <c r="A44" s="5"/>
      <c r="B44" s="8" t="s">
        <v>54</v>
      </c>
      <c r="C44" s="23">
        <f t="shared" ref="C44:AP44" si="11">STDEVP(C26:C37)</f>
        <v>946.98445404199845</v>
      </c>
      <c r="D44" s="23">
        <f t="shared" si="11"/>
        <v>299.74350269461877</v>
      </c>
      <c r="E44" s="23">
        <f t="shared" si="11"/>
        <v>681.23589044053244</v>
      </c>
      <c r="F44" s="23">
        <f t="shared" si="11"/>
        <v>11.32391603225469</v>
      </c>
      <c r="G44" s="23">
        <f t="shared" si="11"/>
        <v>946.72235960297405</v>
      </c>
      <c r="H44" s="23">
        <f t="shared" si="11"/>
        <v>296.77556838623298</v>
      </c>
      <c r="I44" s="23">
        <f t="shared" si="11"/>
        <v>701.84543796406649</v>
      </c>
      <c r="J44" s="23">
        <f t="shared" si="11"/>
        <v>12.670106769698315</v>
      </c>
      <c r="K44" s="23">
        <f t="shared" si="11"/>
        <v>1005.1384870200175</v>
      </c>
      <c r="L44" s="23">
        <f t="shared" si="11"/>
        <v>314.37079652480071</v>
      </c>
      <c r="M44" s="23">
        <f t="shared" si="11"/>
        <v>697.36530052803425</v>
      </c>
      <c r="N44" s="23">
        <f t="shared" si="11"/>
        <v>13.124484963439706</v>
      </c>
      <c r="O44" s="23">
        <f t="shared" si="11"/>
        <v>1578.5860191716836</v>
      </c>
      <c r="P44" s="23">
        <f t="shared" si="11"/>
        <v>349.99522737222134</v>
      </c>
      <c r="Q44" s="23">
        <f t="shared" si="11"/>
        <v>704.54935019318509</v>
      </c>
      <c r="R44" s="23">
        <f t="shared" si="11"/>
        <v>14.186424530945828</v>
      </c>
      <c r="S44" s="29">
        <f t="shared" si="11"/>
        <v>1.5043983916613718E-2</v>
      </c>
      <c r="T44" s="29">
        <f t="shared" si="11"/>
        <v>3.9021475951284398E-2</v>
      </c>
      <c r="U44" s="29">
        <f t="shared" si="11"/>
        <v>2.954809444645571E-2</v>
      </c>
      <c r="V44" s="29">
        <f t="shared" si="11"/>
        <v>1.0623055377599982E-2</v>
      </c>
      <c r="W44" s="29">
        <f t="shared" si="11"/>
        <v>1.4514522110056997E-2</v>
      </c>
      <c r="X44" s="29">
        <f t="shared" si="11"/>
        <v>1.8920125142732714E-2</v>
      </c>
      <c r="Y44" s="29">
        <f t="shared" si="11"/>
        <v>1.4488176860806173E-2</v>
      </c>
      <c r="Z44" s="29">
        <f t="shared" si="11"/>
        <v>4.0080986833604233E-2</v>
      </c>
      <c r="AA44" s="29">
        <f t="shared" si="11"/>
        <v>2.7370013193680081E-2</v>
      </c>
      <c r="AB44" s="29">
        <f t="shared" si="11"/>
        <v>1.0518659478385164E-2</v>
      </c>
      <c r="AC44" s="29">
        <f t="shared" si="11"/>
        <v>1.4047046150545514E-2</v>
      </c>
      <c r="AD44" s="29">
        <f t="shared" si="11"/>
        <v>2.2520510450969412E-2</v>
      </c>
      <c r="AE44" s="29">
        <f t="shared" si="11"/>
        <v>1.4063439672308702E-2</v>
      </c>
      <c r="AF44" s="29">
        <f t="shared" si="11"/>
        <v>3.8160777738915255E-2</v>
      </c>
      <c r="AG44" s="29">
        <f t="shared" si="11"/>
        <v>2.4123214038671459E-2</v>
      </c>
      <c r="AH44" s="29">
        <f t="shared" si="11"/>
        <v>9.9758821665053635E-3</v>
      </c>
      <c r="AI44" s="29">
        <f t="shared" si="11"/>
        <v>1.5514923170039297E-2</v>
      </c>
      <c r="AJ44" s="29">
        <f t="shared" si="11"/>
        <v>1.4378622055754239E-2</v>
      </c>
      <c r="AK44" s="29">
        <f t="shared" si="11"/>
        <v>1.2178772601675965E-2</v>
      </c>
      <c r="AL44" s="29">
        <f t="shared" si="11"/>
        <v>4.2009472170967961E-2</v>
      </c>
      <c r="AM44" s="29">
        <f t="shared" si="11"/>
        <v>2.6635900103160703E-2</v>
      </c>
      <c r="AN44" s="29">
        <f t="shared" si="11"/>
        <v>9.1065878168865855E-3</v>
      </c>
      <c r="AO44" s="29">
        <f t="shared" si="11"/>
        <v>1.7209881124904184E-2</v>
      </c>
      <c r="AP44" s="29">
        <f t="shared" si="11"/>
        <v>1.7309413844463044E-2</v>
      </c>
    </row>
    <row r="45" spans="1:42" ht="15.75" customHeight="1">
      <c r="A45" s="5"/>
      <c r="B45" s="8"/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topLeftCell="AD1" workbookViewId="0">
      <selection activeCell="S1" sqref="S1:AP1048576"/>
    </sheetView>
  </sheetViews>
  <sheetFormatPr baseColWidth="10" defaultColWidth="10.6640625" defaultRowHeight="15.75" customHeight="1" x14ac:dyDescent="0"/>
  <cols>
    <col min="1" max="2" width="11" style="2" customWidth="1"/>
    <col min="3" max="18" width="11" style="19" customWidth="1"/>
    <col min="19" max="42" width="11" style="25" customWidth="1"/>
    <col min="43" max="256" width="10.6640625" style="2" customWidth="1"/>
  </cols>
  <sheetData>
    <row r="1" spans="1:256" ht="15.75" customHeight="1">
      <c r="A1" s="3"/>
      <c r="B1" s="3"/>
      <c r="C1" s="19" t="s">
        <v>82</v>
      </c>
      <c r="S1" s="25" t="s">
        <v>83</v>
      </c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5" customFormat="1" ht="15.75" customHeight="1">
      <c r="B2" s="6"/>
      <c r="C2" s="20" t="s">
        <v>21</v>
      </c>
      <c r="D2" s="21"/>
      <c r="E2" s="21"/>
      <c r="F2" s="21"/>
      <c r="G2" s="20" t="s">
        <v>22</v>
      </c>
      <c r="H2" s="21"/>
      <c r="I2" s="21"/>
      <c r="J2" s="21"/>
      <c r="K2" s="20" t="s">
        <v>23</v>
      </c>
      <c r="L2" s="21"/>
      <c r="M2" s="21"/>
      <c r="N2" s="21"/>
      <c r="O2" s="20" t="s">
        <v>24</v>
      </c>
      <c r="P2" s="21"/>
      <c r="Q2" s="21"/>
      <c r="R2" s="21"/>
      <c r="S2" s="26" t="s">
        <v>25</v>
      </c>
      <c r="T2" s="27"/>
      <c r="U2" s="27"/>
      <c r="V2" s="27"/>
      <c r="W2" s="27"/>
      <c r="X2" s="27"/>
      <c r="Y2" s="26" t="s">
        <v>26</v>
      </c>
      <c r="Z2" s="27"/>
      <c r="AA2" s="27"/>
      <c r="AB2" s="27"/>
      <c r="AC2" s="27"/>
      <c r="AD2" s="27"/>
      <c r="AE2" s="26" t="s">
        <v>27</v>
      </c>
      <c r="AF2" s="27"/>
      <c r="AG2" s="27"/>
      <c r="AH2" s="27"/>
      <c r="AI2" s="27"/>
      <c r="AJ2" s="27"/>
      <c r="AK2" s="26" t="s">
        <v>28</v>
      </c>
      <c r="AL2" s="27"/>
      <c r="AM2" s="27"/>
      <c r="AN2" s="27"/>
      <c r="AO2" s="27"/>
      <c r="AP2" s="27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6" s="5" customFormat="1" ht="15.75" customHeight="1">
      <c r="B3" s="7" t="s">
        <v>77</v>
      </c>
      <c r="C3" s="22" t="s">
        <v>29</v>
      </c>
      <c r="D3" s="22" t="s">
        <v>79</v>
      </c>
      <c r="E3" s="22" t="s">
        <v>80</v>
      </c>
      <c r="F3" s="22" t="s">
        <v>81</v>
      </c>
      <c r="G3" s="22" t="s">
        <v>29</v>
      </c>
      <c r="H3" s="22" t="s">
        <v>79</v>
      </c>
      <c r="I3" s="22" t="s">
        <v>80</v>
      </c>
      <c r="J3" s="22" t="s">
        <v>81</v>
      </c>
      <c r="K3" s="22" t="s">
        <v>29</v>
      </c>
      <c r="L3" s="22" t="s">
        <v>79</v>
      </c>
      <c r="M3" s="22" t="s">
        <v>80</v>
      </c>
      <c r="N3" s="22" t="s">
        <v>81</v>
      </c>
      <c r="O3" s="22" t="s">
        <v>29</v>
      </c>
      <c r="P3" s="22" t="s">
        <v>79</v>
      </c>
      <c r="Q3" s="22" t="s">
        <v>80</v>
      </c>
      <c r="R3" s="22" t="s">
        <v>81</v>
      </c>
      <c r="S3" s="28" t="s">
        <v>30</v>
      </c>
      <c r="T3" s="28" t="s">
        <v>31</v>
      </c>
      <c r="U3" s="28" t="s">
        <v>32</v>
      </c>
      <c r="V3" s="28" t="s">
        <v>33</v>
      </c>
      <c r="W3" s="28" t="s">
        <v>34</v>
      </c>
      <c r="X3" s="28" t="s">
        <v>35</v>
      </c>
      <c r="Y3" s="28" t="s">
        <v>30</v>
      </c>
      <c r="Z3" s="28" t="s">
        <v>31</v>
      </c>
      <c r="AA3" s="28" t="s">
        <v>32</v>
      </c>
      <c r="AB3" s="28" t="s">
        <v>33</v>
      </c>
      <c r="AC3" s="28" t="s">
        <v>34</v>
      </c>
      <c r="AD3" s="28" t="s">
        <v>35</v>
      </c>
      <c r="AE3" s="28" t="s">
        <v>30</v>
      </c>
      <c r="AF3" s="28" t="s">
        <v>31</v>
      </c>
      <c r="AG3" s="28" t="s">
        <v>32</v>
      </c>
      <c r="AH3" s="28" t="s">
        <v>33</v>
      </c>
      <c r="AI3" s="28" t="s">
        <v>34</v>
      </c>
      <c r="AJ3" s="28" t="s">
        <v>35</v>
      </c>
      <c r="AK3" s="28" t="s">
        <v>30</v>
      </c>
      <c r="AL3" s="28" t="s">
        <v>31</v>
      </c>
      <c r="AM3" s="28" t="s">
        <v>32</v>
      </c>
      <c r="AN3" s="28" t="s">
        <v>33</v>
      </c>
      <c r="AO3" s="28" t="s">
        <v>34</v>
      </c>
      <c r="AP3" s="28" t="s">
        <v>35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6" ht="15.75" customHeight="1">
      <c r="A4" s="14"/>
      <c r="B4" s="14" t="s">
        <v>38</v>
      </c>
      <c r="C4" s="23">
        <v>465.34</v>
      </c>
      <c r="D4" s="23">
        <v>597.17999999999995</v>
      </c>
      <c r="E4" s="23">
        <v>345.38</v>
      </c>
      <c r="F4" s="23">
        <v>29.31</v>
      </c>
      <c r="G4" s="23">
        <v>414.46</v>
      </c>
      <c r="H4" s="23">
        <v>611.49</v>
      </c>
      <c r="I4" s="23">
        <v>308.26</v>
      </c>
      <c r="J4" s="23">
        <v>28.87</v>
      </c>
      <c r="K4" s="23">
        <v>312.17</v>
      </c>
      <c r="L4" s="23">
        <v>603.72</v>
      </c>
      <c r="M4" s="23">
        <v>236.58</v>
      </c>
      <c r="N4" s="23">
        <v>26.95</v>
      </c>
      <c r="O4" s="23">
        <v>278.92</v>
      </c>
      <c r="P4" s="23">
        <v>665.25</v>
      </c>
      <c r="Q4" s="23">
        <v>327.76</v>
      </c>
      <c r="R4" s="23">
        <v>31.35</v>
      </c>
      <c r="S4" s="29">
        <v>3.5999999999999997E-2</v>
      </c>
      <c r="T4" s="29">
        <v>6.0000000000000001E-3</v>
      </c>
      <c r="U4" s="29">
        <v>1.6E-2</v>
      </c>
      <c r="V4" s="29">
        <v>1.7000000000000001E-2</v>
      </c>
      <c r="W4" s="29">
        <v>6.5000000000000002E-2</v>
      </c>
      <c r="X4" s="29">
        <v>7.5999999999999998E-2</v>
      </c>
      <c r="Y4" s="29">
        <v>3.1E-2</v>
      </c>
      <c r="Z4" s="29">
        <v>4.0000000000000001E-3</v>
      </c>
      <c r="AA4" s="29">
        <v>5.0000000000000001E-3</v>
      </c>
      <c r="AB4" s="29">
        <v>8.0000000000000002E-3</v>
      </c>
      <c r="AC4" s="29">
        <v>6.4000000000000001E-2</v>
      </c>
      <c r="AD4" s="29">
        <v>6.0999999999999999E-2</v>
      </c>
      <c r="AE4" s="29">
        <v>3.1E-2</v>
      </c>
      <c r="AF4" s="29">
        <v>4.0000000000000001E-3</v>
      </c>
      <c r="AG4" s="29">
        <v>5.0000000000000001E-3</v>
      </c>
      <c r="AH4" s="29">
        <v>8.0000000000000002E-3</v>
      </c>
      <c r="AI4" s="29">
        <v>5.3999999999999999E-2</v>
      </c>
      <c r="AJ4" s="29">
        <v>4.3999999999999997E-2</v>
      </c>
      <c r="AK4" s="29">
        <v>0.03</v>
      </c>
      <c r="AL4" s="29">
        <v>4.0000000000000001E-3</v>
      </c>
      <c r="AM4" s="29">
        <v>7.0000000000000001E-3</v>
      </c>
      <c r="AN4" s="29">
        <v>0.02</v>
      </c>
      <c r="AO4" s="29">
        <v>5.8000000000000003E-2</v>
      </c>
      <c r="AP4" s="29">
        <v>6.4000000000000001E-2</v>
      </c>
    </row>
    <row r="5" spans="1:256" ht="15.75" customHeight="1">
      <c r="A5" s="14"/>
      <c r="B5" s="14" t="s">
        <v>39</v>
      </c>
      <c r="C5" s="23">
        <v>193.5</v>
      </c>
      <c r="D5" s="23">
        <v>384.04</v>
      </c>
      <c r="E5" s="23">
        <v>203.07</v>
      </c>
      <c r="F5" s="23">
        <v>18.32</v>
      </c>
      <c r="G5" s="23">
        <v>105.88</v>
      </c>
      <c r="H5" s="23">
        <v>363.21</v>
      </c>
      <c r="I5" s="23">
        <v>184.3</v>
      </c>
      <c r="J5" s="23">
        <v>17.07</v>
      </c>
      <c r="K5" s="23">
        <v>185.66</v>
      </c>
      <c r="L5" s="23">
        <v>440.46</v>
      </c>
      <c r="M5" s="23">
        <v>212.2</v>
      </c>
      <c r="N5" s="23">
        <v>20.37</v>
      </c>
      <c r="O5" s="23">
        <v>259.63</v>
      </c>
      <c r="P5" s="23">
        <v>371.18</v>
      </c>
      <c r="Q5" s="23">
        <v>168.12</v>
      </c>
      <c r="R5" s="23">
        <v>16.98</v>
      </c>
      <c r="S5" s="29">
        <v>1.2290000000000001E-2</v>
      </c>
      <c r="T5" s="29">
        <v>6.6800000000000002E-3</v>
      </c>
      <c r="U5" s="29">
        <v>4.9300000000000004E-3</v>
      </c>
      <c r="V5" s="29">
        <v>7.6400000000000001E-3</v>
      </c>
      <c r="W5" s="29">
        <v>5.2589999999999998E-2</v>
      </c>
      <c r="X5" s="29">
        <v>5.8459999999999998E-2</v>
      </c>
      <c r="Y5" s="29">
        <v>1.034E-2</v>
      </c>
      <c r="Z5" s="29">
        <v>7.4200000000000004E-3</v>
      </c>
      <c r="AA5" s="29">
        <v>5.2199999999999998E-3</v>
      </c>
      <c r="AB5" s="29">
        <v>7.0400000000000003E-3</v>
      </c>
      <c r="AC5" s="29">
        <v>5.57E-2</v>
      </c>
      <c r="AD5" s="29">
        <v>6.4240000000000005E-2</v>
      </c>
      <c r="AE5" s="29">
        <v>1.856E-2</v>
      </c>
      <c r="AF5" s="29">
        <v>8.1200000000000005E-3</v>
      </c>
      <c r="AG5" s="29">
        <v>5.28E-3</v>
      </c>
      <c r="AH5" s="29">
        <v>7.9799999999999992E-3</v>
      </c>
      <c r="AI5" s="29">
        <v>5.7939999999999998E-2</v>
      </c>
      <c r="AJ5" s="29">
        <v>5.6919999999999998E-2</v>
      </c>
      <c r="AK5" s="29">
        <v>3.8899999999999998E-3</v>
      </c>
      <c r="AL5" s="29">
        <v>5.6600000000000001E-3</v>
      </c>
      <c r="AM5" s="29">
        <v>4.3E-3</v>
      </c>
      <c r="AN5" s="29">
        <v>7.3200000000000001E-3</v>
      </c>
      <c r="AO5" s="29">
        <v>4.6550000000000001E-2</v>
      </c>
      <c r="AP5" s="29">
        <v>4.0649999999999999E-2</v>
      </c>
    </row>
    <row r="6" spans="1:256" ht="15.75" customHeight="1">
      <c r="A6" s="14"/>
      <c r="B6" s="14" t="s">
        <v>40</v>
      </c>
      <c r="C6" s="23">
        <v>188.73</v>
      </c>
      <c r="D6" s="23">
        <v>502.57</v>
      </c>
      <c r="E6" s="23">
        <v>200.79</v>
      </c>
      <c r="F6" s="23">
        <v>22.55</v>
      </c>
      <c r="G6" s="23">
        <v>173.33</v>
      </c>
      <c r="H6" s="23">
        <v>417.83</v>
      </c>
      <c r="I6" s="23">
        <v>163.49</v>
      </c>
      <c r="J6" s="23">
        <v>18.62</v>
      </c>
      <c r="K6" s="23">
        <v>206.23</v>
      </c>
      <c r="L6" s="23">
        <v>485.79</v>
      </c>
      <c r="M6" s="23">
        <v>214.19</v>
      </c>
      <c r="N6" s="23">
        <v>22.25</v>
      </c>
      <c r="O6" s="23">
        <v>335.24</v>
      </c>
      <c r="P6" s="23">
        <v>547.88</v>
      </c>
      <c r="Q6" s="23">
        <v>193.91</v>
      </c>
      <c r="R6" s="23">
        <v>24.26</v>
      </c>
      <c r="S6" s="29">
        <v>3.6889999999999999E-2</v>
      </c>
      <c r="T6" s="29">
        <v>1.1259999999999999E-2</v>
      </c>
      <c r="U6" s="29">
        <v>7.79E-3</v>
      </c>
      <c r="V6" s="29">
        <v>1.1950000000000001E-2</v>
      </c>
      <c r="W6" s="29">
        <v>5.4019999999999999E-2</v>
      </c>
      <c r="X6" s="29">
        <v>4.3740000000000001E-2</v>
      </c>
      <c r="Y6" s="29">
        <v>2.7189999999999999E-2</v>
      </c>
      <c r="Z6" s="29">
        <v>4.6800000000000001E-3</v>
      </c>
      <c r="AA6" s="29">
        <v>3.7799999999999999E-3</v>
      </c>
      <c r="AB6" s="29">
        <v>1.1050000000000001E-2</v>
      </c>
      <c r="AC6" s="29">
        <v>3.8109999999999998E-2</v>
      </c>
      <c r="AD6" s="29">
        <v>2.734E-2</v>
      </c>
      <c r="AE6" s="29">
        <v>2.8920000000000001E-2</v>
      </c>
      <c r="AF6" s="29">
        <v>8.4600000000000005E-3</v>
      </c>
      <c r="AG6" s="29">
        <v>4.4099999999999999E-3</v>
      </c>
      <c r="AH6" s="29">
        <v>1.9820000000000001E-2</v>
      </c>
      <c r="AI6" s="29">
        <v>3.8739999999999997E-2</v>
      </c>
      <c r="AJ6" s="29">
        <v>5.271E-2</v>
      </c>
      <c r="AK6" s="29">
        <v>2.665E-2</v>
      </c>
      <c r="AL6" s="29">
        <v>4.5700000000000003E-3</v>
      </c>
      <c r="AM6" s="29">
        <v>4.3E-3</v>
      </c>
      <c r="AN6" s="29">
        <v>1.091E-2</v>
      </c>
      <c r="AO6" s="29">
        <v>2.945E-2</v>
      </c>
      <c r="AP6" s="29">
        <v>4.0989999999999999E-2</v>
      </c>
    </row>
    <row r="7" spans="1:256" ht="15.75" customHeight="1">
      <c r="A7" s="14"/>
      <c r="B7" s="14" t="s">
        <v>41</v>
      </c>
      <c r="C7" s="23">
        <v>441.83</v>
      </c>
      <c r="D7" s="23">
        <v>759.83</v>
      </c>
      <c r="E7" s="23">
        <v>314.95</v>
      </c>
      <c r="F7" s="23">
        <v>34.32</v>
      </c>
      <c r="G7" s="23">
        <v>228.39</v>
      </c>
      <c r="H7" s="23">
        <v>610.96</v>
      </c>
      <c r="I7" s="23">
        <v>235.53</v>
      </c>
      <c r="J7" s="23">
        <v>27.18</v>
      </c>
      <c r="K7" s="23">
        <v>379.74</v>
      </c>
      <c r="L7" s="23">
        <v>714.66</v>
      </c>
      <c r="M7" s="23">
        <v>311.73</v>
      </c>
      <c r="N7" s="23">
        <v>32.479999999999997</v>
      </c>
      <c r="O7" s="23">
        <v>358.41</v>
      </c>
      <c r="P7" s="23">
        <v>557.89</v>
      </c>
      <c r="Q7" s="23">
        <v>298.10000000000002</v>
      </c>
      <c r="R7" s="23">
        <v>26.85</v>
      </c>
      <c r="S7" s="29">
        <v>1.5859999999999999E-2</v>
      </c>
      <c r="T7" s="29">
        <v>6.7600000000000004E-3</v>
      </c>
      <c r="U7" s="29">
        <v>1.1639999999999999E-2</v>
      </c>
      <c r="V7" s="29">
        <v>7.7999999999999996E-3</v>
      </c>
      <c r="W7" s="29">
        <v>5.1610000000000003E-2</v>
      </c>
      <c r="X7" s="29">
        <v>0.15184</v>
      </c>
      <c r="Y7" s="29">
        <v>4.81E-3</v>
      </c>
      <c r="Z7" s="29">
        <v>4.9199999999999999E-3</v>
      </c>
      <c r="AA7" s="29">
        <v>8.4799999999999997E-3</v>
      </c>
      <c r="AB7" s="29">
        <v>6.8100000000000001E-3</v>
      </c>
      <c r="AC7" s="29">
        <v>4.9259999999999998E-2</v>
      </c>
      <c r="AD7" s="29">
        <v>0.13256000000000001</v>
      </c>
      <c r="AE7" s="29">
        <v>8.2100000000000003E-3</v>
      </c>
      <c r="AF7" s="29">
        <v>5.5900000000000004E-3</v>
      </c>
      <c r="AG7" s="29">
        <v>1.123E-2</v>
      </c>
      <c r="AH7" s="29">
        <v>7.3699999999999998E-3</v>
      </c>
      <c r="AI7" s="29">
        <v>4.7460000000000002E-2</v>
      </c>
      <c r="AJ7" s="29">
        <v>0.1517</v>
      </c>
      <c r="AK7" s="29">
        <v>8.4600000000000005E-3</v>
      </c>
      <c r="AL7" s="29">
        <v>4.0400000000000002E-3</v>
      </c>
      <c r="AM7" s="29">
        <v>1.1520000000000001E-2</v>
      </c>
      <c r="AN7" s="29">
        <v>7.79E-3</v>
      </c>
      <c r="AO7" s="29">
        <v>5.2139999999999999E-2</v>
      </c>
      <c r="AP7" s="29">
        <v>0.13783999999999999</v>
      </c>
    </row>
    <row r="8" spans="1:256" ht="15.75" customHeight="1">
      <c r="A8" s="14"/>
      <c r="B8" s="14" t="s">
        <v>42</v>
      </c>
      <c r="C8" s="23">
        <v>172.4</v>
      </c>
      <c r="D8" s="23">
        <v>866.94</v>
      </c>
      <c r="E8" s="23">
        <v>302.99</v>
      </c>
      <c r="F8" s="23">
        <v>37.880000000000003</v>
      </c>
      <c r="G8" s="23">
        <v>148.57</v>
      </c>
      <c r="H8" s="23">
        <v>806.47</v>
      </c>
      <c r="I8" s="23">
        <v>281.56</v>
      </c>
      <c r="J8" s="23">
        <v>35.07</v>
      </c>
      <c r="K8" s="23">
        <v>168.34</v>
      </c>
      <c r="L8" s="23">
        <v>750.15</v>
      </c>
      <c r="M8" s="23">
        <v>263.11</v>
      </c>
      <c r="N8" s="23">
        <v>32.72</v>
      </c>
      <c r="O8" s="23">
        <v>172.19</v>
      </c>
      <c r="P8" s="23">
        <v>658.52</v>
      </c>
      <c r="Q8" s="23">
        <v>225.97</v>
      </c>
      <c r="R8" s="23">
        <v>28.57</v>
      </c>
      <c r="S8" s="29">
        <v>6.3759999999999997E-2</v>
      </c>
      <c r="T8" s="29">
        <v>5.0800000000000003E-3</v>
      </c>
      <c r="U8" s="29">
        <v>3.0470000000000001E-2</v>
      </c>
      <c r="V8" s="29">
        <v>1.1820000000000001E-2</v>
      </c>
      <c r="W8" s="29">
        <v>8.3260000000000001E-2</v>
      </c>
      <c r="X8" s="29">
        <v>6.7570000000000005E-2</v>
      </c>
      <c r="Y8" s="29">
        <v>5.314E-2</v>
      </c>
      <c r="Z8" s="29">
        <v>4.4900000000000001E-3</v>
      </c>
      <c r="AA8" s="29">
        <v>1.1690000000000001E-2</v>
      </c>
      <c r="AB8" s="29">
        <v>9.2599999999999991E-3</v>
      </c>
      <c r="AC8" s="29">
        <v>6.6280000000000006E-2</v>
      </c>
      <c r="AD8" s="29">
        <v>4.6809999999999997E-2</v>
      </c>
      <c r="AE8" s="29">
        <v>4.7039999999999998E-2</v>
      </c>
      <c r="AF8" s="29">
        <v>7.7299999999999999E-3</v>
      </c>
      <c r="AG8" s="29">
        <v>9.8099999999999993E-3</v>
      </c>
      <c r="AH8" s="29">
        <v>8.8199999999999997E-3</v>
      </c>
      <c r="AI8" s="29">
        <v>5.8619999999999998E-2</v>
      </c>
      <c r="AJ8" s="29">
        <v>5.0770000000000003E-2</v>
      </c>
      <c r="AK8" s="29">
        <v>5.5809999999999998E-2</v>
      </c>
      <c r="AL8" s="29">
        <v>4.3400000000000001E-3</v>
      </c>
      <c r="AM8" s="29">
        <v>6.2500000000000003E-3</v>
      </c>
      <c r="AN8" s="29">
        <v>8.6E-3</v>
      </c>
      <c r="AO8" s="29">
        <v>4.8160000000000001E-2</v>
      </c>
      <c r="AP8" s="29">
        <v>4.052E-2</v>
      </c>
    </row>
    <row r="9" spans="1:256" ht="15.75" customHeight="1">
      <c r="A9" s="14"/>
      <c r="B9" s="14" t="s">
        <v>43</v>
      </c>
      <c r="C9" s="23">
        <v>255.56</v>
      </c>
      <c r="D9" s="23">
        <v>672.8</v>
      </c>
      <c r="E9" s="23">
        <v>214.68</v>
      </c>
      <c r="F9" s="23">
        <v>29.01</v>
      </c>
      <c r="G9" s="23">
        <v>411.39</v>
      </c>
      <c r="H9" s="23">
        <v>600.49</v>
      </c>
      <c r="I9" s="23">
        <v>213.33</v>
      </c>
      <c r="J9" s="23">
        <v>26.48</v>
      </c>
      <c r="K9" s="23">
        <v>290.26</v>
      </c>
      <c r="L9" s="23">
        <v>532.17999999999995</v>
      </c>
      <c r="M9" s="23">
        <v>175.58</v>
      </c>
      <c r="N9" s="23">
        <v>23.15</v>
      </c>
      <c r="O9" s="23">
        <v>304.54000000000002</v>
      </c>
      <c r="P9" s="23">
        <v>450.29</v>
      </c>
      <c r="Q9" s="23">
        <v>174.03</v>
      </c>
      <c r="R9" s="23">
        <v>20.07</v>
      </c>
      <c r="S9" s="29">
        <v>2.0840000000000001E-2</v>
      </c>
      <c r="T9" s="29">
        <v>1.602E-2</v>
      </c>
      <c r="U9" s="29">
        <v>4.4900000000000001E-3</v>
      </c>
      <c r="V9" s="29">
        <v>2.3400000000000001E-2</v>
      </c>
      <c r="W9" s="29">
        <v>6.7839999999999998E-2</v>
      </c>
      <c r="X9" s="29">
        <v>4.4889999999999999E-2</v>
      </c>
      <c r="Y9" s="29">
        <v>2.264E-2</v>
      </c>
      <c r="Z9" s="29">
        <v>2.0729999999999998E-2</v>
      </c>
      <c r="AA9" s="29">
        <v>6.8700000000000002E-3</v>
      </c>
      <c r="AB9" s="29">
        <v>2.2890000000000001E-2</v>
      </c>
      <c r="AC9" s="29">
        <v>6.3500000000000001E-2</v>
      </c>
      <c r="AD9" s="29">
        <v>3.5450000000000002E-2</v>
      </c>
      <c r="AE9" s="29">
        <v>1.3820000000000001E-2</v>
      </c>
      <c r="AF9" s="29">
        <v>1.9779999999999999E-2</v>
      </c>
      <c r="AG9" s="29">
        <v>4.3299999999999996E-3</v>
      </c>
      <c r="AH9" s="29">
        <v>1.4319999999999999E-2</v>
      </c>
      <c r="AI9" s="29">
        <v>7.0669999999999997E-2</v>
      </c>
      <c r="AJ9" s="29">
        <v>2.086E-2</v>
      </c>
      <c r="AK9" s="29">
        <v>8.3300000000000006E-3</v>
      </c>
      <c r="AL9" s="29">
        <v>3.1809999999999998E-2</v>
      </c>
      <c r="AM9" s="29">
        <v>3.2100000000000002E-3</v>
      </c>
      <c r="AN9" s="29">
        <v>1.359E-2</v>
      </c>
      <c r="AO9" s="29">
        <v>7.1419999999999997E-2</v>
      </c>
      <c r="AP9" s="29">
        <v>2.7820000000000001E-2</v>
      </c>
    </row>
    <row r="10" spans="1:256" ht="15.75" customHeight="1">
      <c r="A10" s="14"/>
      <c r="B10" s="14" t="s">
        <v>44</v>
      </c>
      <c r="C10" s="23">
        <v>936.18</v>
      </c>
      <c r="D10" s="23">
        <v>766.95</v>
      </c>
      <c r="E10" s="23">
        <v>693.43</v>
      </c>
      <c r="F10" s="23">
        <v>44.36</v>
      </c>
      <c r="G10" s="23">
        <v>566.55999999999995</v>
      </c>
      <c r="H10" s="23">
        <v>964.02</v>
      </c>
      <c r="I10" s="23">
        <v>766.96</v>
      </c>
      <c r="J10" s="23">
        <v>53.59</v>
      </c>
      <c r="K10" s="23">
        <v>527.48</v>
      </c>
      <c r="L10" s="23">
        <v>792.76</v>
      </c>
      <c r="M10" s="23">
        <v>557.79</v>
      </c>
      <c r="N10" s="23">
        <v>41.76</v>
      </c>
      <c r="O10" s="23">
        <v>446.56</v>
      </c>
      <c r="P10" s="23">
        <v>587.22</v>
      </c>
      <c r="Q10" s="23">
        <v>456.18</v>
      </c>
      <c r="R10" s="23">
        <v>31.86</v>
      </c>
      <c r="S10" s="29">
        <v>8.9800000000000001E-3</v>
      </c>
      <c r="T10" s="29">
        <v>1.958E-2</v>
      </c>
      <c r="U10" s="29">
        <v>4.7299999999999998E-3</v>
      </c>
      <c r="V10" s="29">
        <v>2.2669999999999999E-2</v>
      </c>
      <c r="W10" s="29">
        <v>7.0690000000000003E-2</v>
      </c>
      <c r="X10" s="29">
        <v>8.1729999999999997E-2</v>
      </c>
      <c r="Y10" s="29">
        <v>2.2089999999999999E-2</v>
      </c>
      <c r="Z10" s="29">
        <v>6.0060000000000002E-2</v>
      </c>
      <c r="AA10" s="29">
        <v>8.6199999999999992E-3</v>
      </c>
      <c r="AB10" s="29">
        <v>2.47E-2</v>
      </c>
      <c r="AC10" s="29">
        <v>7.331E-2</v>
      </c>
      <c r="AD10" s="29">
        <v>7.3760000000000006E-2</v>
      </c>
      <c r="AE10" s="29">
        <v>8.8000000000000005E-3</v>
      </c>
      <c r="AF10" s="29">
        <v>3.2199999999999999E-2</v>
      </c>
      <c r="AG10" s="29">
        <v>5.47E-3</v>
      </c>
      <c r="AH10" s="29">
        <v>1.8450000000000001E-2</v>
      </c>
      <c r="AI10" s="29">
        <v>7.1129999999999999E-2</v>
      </c>
      <c r="AJ10" s="29">
        <v>8.6569999999999994E-2</v>
      </c>
      <c r="AK10" s="29">
        <v>1.2030000000000001E-2</v>
      </c>
      <c r="AL10" s="29">
        <v>5.6680000000000001E-2</v>
      </c>
      <c r="AM10" s="29">
        <v>9.0299999999999998E-3</v>
      </c>
      <c r="AN10" s="29">
        <v>1.6930000000000001E-2</v>
      </c>
      <c r="AO10" s="29">
        <v>6.0999999999999999E-2</v>
      </c>
      <c r="AP10" s="29">
        <v>6.4299999999999996E-2</v>
      </c>
    </row>
    <row r="11" spans="1:256" ht="15.75" customHeight="1">
      <c r="A11" s="14"/>
      <c r="B11" s="14" t="s">
        <v>45</v>
      </c>
      <c r="C11" s="23">
        <v>794.29</v>
      </c>
      <c r="D11" s="23">
        <v>646.5</v>
      </c>
      <c r="E11" s="23">
        <v>651.28</v>
      </c>
      <c r="F11" s="23">
        <v>39.22</v>
      </c>
      <c r="G11" s="23">
        <v>624.5</v>
      </c>
      <c r="H11" s="23">
        <v>559.16999999999996</v>
      </c>
      <c r="I11" s="23">
        <v>453</v>
      </c>
      <c r="J11" s="23">
        <v>30.61</v>
      </c>
      <c r="K11" s="23">
        <v>413.64</v>
      </c>
      <c r="L11" s="23">
        <v>473.82</v>
      </c>
      <c r="M11" s="23">
        <v>469.64</v>
      </c>
      <c r="N11" s="23">
        <v>28.65</v>
      </c>
      <c r="O11" s="23">
        <v>361.67</v>
      </c>
      <c r="P11" s="23">
        <v>474.47</v>
      </c>
      <c r="Q11" s="23">
        <v>411.76</v>
      </c>
      <c r="R11" s="23">
        <v>26.81</v>
      </c>
      <c r="S11" s="29">
        <v>7.8799999999999999E-3</v>
      </c>
      <c r="T11" s="29">
        <v>1.546E-2</v>
      </c>
      <c r="U11" s="29">
        <v>5.3400000000000001E-3</v>
      </c>
      <c r="V11" s="29">
        <v>1.259E-2</v>
      </c>
      <c r="W11" s="29">
        <v>8.4610000000000005E-2</v>
      </c>
      <c r="X11" s="29">
        <v>3.3360000000000001E-2</v>
      </c>
      <c r="Y11" s="29">
        <v>1.431E-2</v>
      </c>
      <c r="Z11" s="29">
        <v>1.3769999999999999E-2</v>
      </c>
      <c r="AA11" s="29">
        <v>4.7099999999999998E-3</v>
      </c>
      <c r="AB11" s="29">
        <v>1.155E-2</v>
      </c>
      <c r="AC11" s="29">
        <v>8.072E-2</v>
      </c>
      <c r="AD11" s="29">
        <v>1.528E-2</v>
      </c>
      <c r="AE11" s="29">
        <v>1.712E-2</v>
      </c>
      <c r="AF11" s="29">
        <v>8.94E-3</v>
      </c>
      <c r="AG11" s="29">
        <v>4.8199999999999996E-3</v>
      </c>
      <c r="AH11" s="29">
        <v>1.102E-2</v>
      </c>
      <c r="AI11" s="29">
        <v>7.8280000000000002E-2</v>
      </c>
      <c r="AJ11" s="29">
        <v>1.5949999999999999E-2</v>
      </c>
      <c r="AK11" s="29">
        <v>1.4500000000000001E-2</v>
      </c>
      <c r="AL11" s="29">
        <v>7.4400000000000004E-3</v>
      </c>
      <c r="AM11" s="29">
        <v>4.7099999999999998E-3</v>
      </c>
      <c r="AN11" s="29">
        <v>9.9799999999999993E-3</v>
      </c>
      <c r="AO11" s="29">
        <v>7.1970000000000006E-2</v>
      </c>
      <c r="AP11" s="29">
        <v>1.528E-2</v>
      </c>
    </row>
    <row r="12" spans="1:256" ht="15.75" customHeight="1">
      <c r="A12" s="14"/>
      <c r="B12" s="14" t="s">
        <v>46</v>
      </c>
      <c r="C12" s="23">
        <v>660.25</v>
      </c>
      <c r="D12" s="23">
        <v>1861.95</v>
      </c>
      <c r="E12" s="23">
        <v>777.56</v>
      </c>
      <c r="F12" s="23">
        <v>85.06</v>
      </c>
      <c r="G12" s="23">
        <v>472.62</v>
      </c>
      <c r="H12" s="23">
        <v>1476.66</v>
      </c>
      <c r="I12" s="23">
        <v>499.12</v>
      </c>
      <c r="J12" s="23">
        <v>64.41</v>
      </c>
      <c r="K12" s="23">
        <v>677.1</v>
      </c>
      <c r="L12" s="23">
        <v>1547.83</v>
      </c>
      <c r="M12" s="23">
        <v>772.2</v>
      </c>
      <c r="N12" s="23">
        <v>73.92</v>
      </c>
      <c r="O12" s="23">
        <v>377.59</v>
      </c>
      <c r="P12" s="23">
        <v>1338.58</v>
      </c>
      <c r="Q12" s="23">
        <v>498.48</v>
      </c>
      <c r="R12" s="23">
        <v>59.48</v>
      </c>
      <c r="S12" s="29">
        <v>5.3899999999999998E-3</v>
      </c>
      <c r="T12" s="29">
        <v>5.0680000000000003E-2</v>
      </c>
      <c r="U12" s="29">
        <v>6.1999999999999998E-3</v>
      </c>
      <c r="V12" s="29">
        <v>1.065E-2</v>
      </c>
      <c r="W12" s="29">
        <v>0.11285000000000001</v>
      </c>
      <c r="X12" s="29">
        <v>0.25481999999999999</v>
      </c>
      <c r="Y12" s="29">
        <v>5.2399999999999999E-3</v>
      </c>
      <c r="Z12" s="29">
        <v>3.6339999999999997E-2</v>
      </c>
      <c r="AA12" s="29">
        <v>5.4400000000000004E-3</v>
      </c>
      <c r="AB12" s="29">
        <v>9.2300000000000004E-3</v>
      </c>
      <c r="AC12" s="29">
        <v>7.9729999999999995E-2</v>
      </c>
      <c r="AD12" s="29">
        <v>9.3289999999999998E-2</v>
      </c>
      <c r="AE12" s="29">
        <v>5.5999999999999999E-3</v>
      </c>
      <c r="AF12" s="29">
        <v>5.2780000000000001E-2</v>
      </c>
      <c r="AG12" s="29">
        <v>6.2700000000000004E-3</v>
      </c>
      <c r="AH12" s="29">
        <v>1.3769999999999999E-2</v>
      </c>
      <c r="AI12" s="29">
        <v>8.5309999999999997E-2</v>
      </c>
      <c r="AJ12" s="29">
        <v>0.16639000000000001</v>
      </c>
      <c r="AK12" s="29">
        <v>5.3299999999999997E-3</v>
      </c>
      <c r="AL12" s="29">
        <v>3.5009999999999999E-2</v>
      </c>
      <c r="AM12" s="29">
        <v>5.7800000000000004E-3</v>
      </c>
      <c r="AN12" s="29">
        <v>7.3000000000000001E-3</v>
      </c>
      <c r="AO12" s="29">
        <v>7.5590000000000004E-2</v>
      </c>
      <c r="AP12" s="29">
        <v>7.7950000000000005E-2</v>
      </c>
    </row>
    <row r="13" spans="1:256" ht="15.75" customHeight="1">
      <c r="A13" s="14"/>
      <c r="B13" s="14" t="s">
        <v>47</v>
      </c>
      <c r="C13" s="23">
        <v>242.68</v>
      </c>
      <c r="D13" s="23">
        <v>706</v>
      </c>
      <c r="E13" s="23">
        <v>316.05</v>
      </c>
      <c r="F13" s="23">
        <v>32.47</v>
      </c>
      <c r="G13" s="23">
        <v>173</v>
      </c>
      <c r="H13" s="23">
        <v>488.98</v>
      </c>
      <c r="I13" s="23">
        <v>236.95</v>
      </c>
      <c r="J13" s="23">
        <v>22.94</v>
      </c>
      <c r="K13" s="23">
        <v>215.24</v>
      </c>
      <c r="L13" s="23">
        <v>503.59</v>
      </c>
      <c r="M13" s="23">
        <v>236.94</v>
      </c>
      <c r="N13" s="23">
        <v>23.45</v>
      </c>
      <c r="O13" s="23">
        <v>165.71</v>
      </c>
      <c r="P13" s="23">
        <v>619.13</v>
      </c>
      <c r="Q13" s="23">
        <v>293.64999999999998</v>
      </c>
      <c r="R13" s="23">
        <v>28.83</v>
      </c>
      <c r="S13" s="29">
        <v>4.9259999999999998E-2</v>
      </c>
      <c r="T13" s="29">
        <v>5.2500000000000003E-3</v>
      </c>
      <c r="U13" s="29">
        <v>3.3300000000000003E-2</v>
      </c>
      <c r="V13" s="29">
        <v>3.4020000000000002E-2</v>
      </c>
      <c r="W13" s="29">
        <v>6.1069999999999999E-2</v>
      </c>
      <c r="X13" s="29">
        <v>5.0889999999999998E-2</v>
      </c>
      <c r="Y13" s="29">
        <v>4.9549999999999997E-2</v>
      </c>
      <c r="Z13" s="29">
        <v>4.9100000000000003E-3</v>
      </c>
      <c r="AA13" s="29">
        <v>3.3430000000000001E-2</v>
      </c>
      <c r="AB13" s="29">
        <v>1.0279999999999999E-2</v>
      </c>
      <c r="AC13" s="29">
        <v>4.6969999999999998E-2</v>
      </c>
      <c r="AD13" s="29">
        <v>2.24E-2</v>
      </c>
      <c r="AE13" s="29">
        <v>4.4200000000000003E-2</v>
      </c>
      <c r="AF13" s="29">
        <v>4.6100000000000004E-3</v>
      </c>
      <c r="AG13" s="29">
        <v>2.4E-2</v>
      </c>
      <c r="AH13" s="29">
        <v>1.0630000000000001E-2</v>
      </c>
      <c r="AI13" s="29">
        <v>5.9740000000000001E-2</v>
      </c>
      <c r="AJ13" s="29">
        <v>2.511E-2</v>
      </c>
      <c r="AK13" s="29">
        <v>5.9749999999999998E-2</v>
      </c>
      <c r="AL13" s="29">
        <v>4.6699999999999997E-3</v>
      </c>
      <c r="AM13" s="29">
        <v>2.4639999999999999E-2</v>
      </c>
      <c r="AN13" s="29">
        <v>3.0849999999999999E-2</v>
      </c>
      <c r="AO13" s="29">
        <v>5.8029999999999998E-2</v>
      </c>
      <c r="AP13" s="29">
        <v>3.074E-2</v>
      </c>
    </row>
    <row r="14" spans="1:256" ht="15.75" customHeight="1">
      <c r="A14" s="14"/>
      <c r="B14" s="14" t="s">
        <v>48</v>
      </c>
      <c r="C14" s="23">
        <v>229.91</v>
      </c>
      <c r="D14" s="23">
        <v>923.39</v>
      </c>
      <c r="E14" s="23">
        <v>273.2</v>
      </c>
      <c r="F14" s="23">
        <v>39.56</v>
      </c>
      <c r="G14" s="23">
        <v>190.01</v>
      </c>
      <c r="H14" s="23">
        <v>811.26</v>
      </c>
      <c r="I14" s="23">
        <v>226.62</v>
      </c>
      <c r="J14" s="23">
        <v>34.31</v>
      </c>
      <c r="K14" s="23">
        <v>184.71</v>
      </c>
      <c r="L14" s="23">
        <v>582.98</v>
      </c>
      <c r="M14" s="23">
        <v>186.8</v>
      </c>
      <c r="N14" s="23">
        <v>25.34</v>
      </c>
      <c r="O14" s="23">
        <v>374.11</v>
      </c>
      <c r="P14" s="23">
        <v>455</v>
      </c>
      <c r="Q14" s="23">
        <v>116.17</v>
      </c>
      <c r="R14" s="23">
        <v>19.05</v>
      </c>
      <c r="S14" s="29">
        <v>1.124E-2</v>
      </c>
      <c r="T14" s="29">
        <v>2.0469999999999999E-2</v>
      </c>
      <c r="U14" s="29">
        <v>1.055E-2</v>
      </c>
      <c r="V14" s="29">
        <v>1.84E-2</v>
      </c>
      <c r="W14" s="29">
        <v>8.5500000000000007E-2</v>
      </c>
      <c r="X14" s="29">
        <v>5.7520000000000002E-2</v>
      </c>
      <c r="Y14" s="29">
        <v>8.5800000000000008E-3</v>
      </c>
      <c r="Z14" s="29">
        <v>1.515E-2</v>
      </c>
      <c r="AA14" s="29">
        <v>8.2299999999999995E-3</v>
      </c>
      <c r="AB14" s="29">
        <v>1.806E-2</v>
      </c>
      <c r="AC14" s="29">
        <v>6.812E-2</v>
      </c>
      <c r="AD14" s="29">
        <v>2.572E-2</v>
      </c>
      <c r="AE14" s="29">
        <v>7.9100000000000004E-3</v>
      </c>
      <c r="AF14" s="29">
        <v>1.197E-2</v>
      </c>
      <c r="AG14" s="29">
        <v>5.1700000000000001E-3</v>
      </c>
      <c r="AH14" s="29">
        <v>1.8589999999999999E-2</v>
      </c>
      <c r="AI14" s="29">
        <v>7.0830000000000004E-2</v>
      </c>
      <c r="AJ14" s="29">
        <v>4.6289999999999998E-2</v>
      </c>
      <c r="AK14" s="29">
        <v>8.3300000000000006E-3</v>
      </c>
      <c r="AL14" s="29">
        <v>1.3390000000000001E-2</v>
      </c>
      <c r="AM14" s="29">
        <v>6.1700000000000001E-3</v>
      </c>
      <c r="AN14" s="29">
        <v>2.4400000000000002E-2</v>
      </c>
      <c r="AO14" s="29">
        <v>6.837E-2</v>
      </c>
      <c r="AP14" s="29">
        <v>2.707E-2</v>
      </c>
    </row>
    <row r="15" spans="1:256" ht="15.75" customHeight="1">
      <c r="A15" s="14"/>
      <c r="B15" s="14" t="s">
        <v>49</v>
      </c>
      <c r="C15" s="23">
        <v>304.29000000000002</v>
      </c>
      <c r="D15" s="23">
        <v>1076.22</v>
      </c>
      <c r="E15" s="23">
        <v>408.03</v>
      </c>
      <c r="F15" s="23">
        <v>47.72</v>
      </c>
      <c r="G15" s="23">
        <v>311.37</v>
      </c>
      <c r="H15" s="23">
        <v>788.62</v>
      </c>
      <c r="I15" s="23">
        <v>339.31</v>
      </c>
      <c r="J15" s="23">
        <v>35.76</v>
      </c>
      <c r="K15" s="23">
        <v>281.58999999999997</v>
      </c>
      <c r="L15" s="23">
        <v>684.48</v>
      </c>
      <c r="M15" s="23">
        <v>308.79000000000002</v>
      </c>
      <c r="N15" s="23">
        <v>31.62</v>
      </c>
      <c r="O15" s="23">
        <v>356.62</v>
      </c>
      <c r="P15" s="23">
        <v>748.07</v>
      </c>
      <c r="Q15" s="23">
        <v>326.93</v>
      </c>
      <c r="R15" s="23">
        <v>33.93</v>
      </c>
      <c r="S15" s="29">
        <v>1.1509999999999999E-2</v>
      </c>
      <c r="T15" s="29">
        <v>6.7799999999999996E-3</v>
      </c>
      <c r="U15" s="29">
        <v>5.5799999999999999E-3</v>
      </c>
      <c r="V15" s="29">
        <v>1.234E-2</v>
      </c>
      <c r="W15" s="29">
        <v>6.7760000000000001E-2</v>
      </c>
      <c r="X15" s="29">
        <v>0.18126</v>
      </c>
      <c r="Y15" s="29">
        <v>1.306E-2</v>
      </c>
      <c r="Z15" s="29">
        <v>8.0999999999999996E-3</v>
      </c>
      <c r="AA15" s="29">
        <v>4.3699999999999998E-3</v>
      </c>
      <c r="AB15" s="29">
        <v>1.171E-2</v>
      </c>
      <c r="AC15" s="29">
        <v>7.0629999999999998E-2</v>
      </c>
      <c r="AD15" s="29">
        <v>0.18325</v>
      </c>
      <c r="AE15" s="29">
        <v>1.3849999999999999E-2</v>
      </c>
      <c r="AF15" s="29">
        <v>6.0000000000000001E-3</v>
      </c>
      <c r="AG15" s="29">
        <v>4.2700000000000004E-3</v>
      </c>
      <c r="AH15" s="29">
        <v>9.3399999999999993E-3</v>
      </c>
      <c r="AI15" s="29">
        <v>5.3740000000000003E-2</v>
      </c>
      <c r="AJ15" s="29">
        <v>0.15454999999999999</v>
      </c>
      <c r="AK15" s="29">
        <v>1.2030000000000001E-2</v>
      </c>
      <c r="AL15" s="29">
        <v>5.7400000000000003E-3</v>
      </c>
      <c r="AM15" s="29">
        <v>2.3630000000000002E-2</v>
      </c>
      <c r="AN15" s="29">
        <v>8.7899999999999992E-3</v>
      </c>
      <c r="AO15" s="29">
        <v>5.2400000000000002E-2</v>
      </c>
      <c r="AP15" s="29">
        <v>0.13019</v>
      </c>
    </row>
    <row r="16" spans="1:256" ht="15.75" customHeight="1">
      <c r="A16" s="14"/>
      <c r="B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255" ht="15.75" customHeight="1">
      <c r="A17" s="14" t="s">
        <v>56</v>
      </c>
      <c r="B17" s="14" t="s">
        <v>53</v>
      </c>
      <c r="C17" s="23">
        <f t="shared" ref="C17:AP17" si="0">AVERAGE(C4:C8)</f>
        <v>292.36</v>
      </c>
      <c r="D17" s="23">
        <f t="shared" si="0"/>
        <v>622.11199999999997</v>
      </c>
      <c r="E17" s="23">
        <f t="shared" si="0"/>
        <v>273.43600000000004</v>
      </c>
      <c r="F17" s="23">
        <f t="shared" si="0"/>
        <v>28.475999999999999</v>
      </c>
      <c r="G17" s="23">
        <f t="shared" si="0"/>
        <v>214.12599999999998</v>
      </c>
      <c r="H17" s="23">
        <f t="shared" si="0"/>
        <v>561.99199999999996</v>
      </c>
      <c r="I17" s="23">
        <f t="shared" si="0"/>
        <v>234.62799999999999</v>
      </c>
      <c r="J17" s="23">
        <f t="shared" si="0"/>
        <v>25.362000000000002</v>
      </c>
      <c r="K17" s="23">
        <f t="shared" si="0"/>
        <v>250.42800000000003</v>
      </c>
      <c r="L17" s="23">
        <f t="shared" si="0"/>
        <v>598.95600000000002</v>
      </c>
      <c r="M17" s="23">
        <f t="shared" si="0"/>
        <v>247.56199999999998</v>
      </c>
      <c r="N17" s="23">
        <f t="shared" si="0"/>
        <v>26.953999999999997</v>
      </c>
      <c r="O17" s="23">
        <f t="shared" si="0"/>
        <v>280.87800000000004</v>
      </c>
      <c r="P17" s="23">
        <f t="shared" si="0"/>
        <v>560.14400000000001</v>
      </c>
      <c r="Q17" s="23">
        <f t="shared" si="0"/>
        <v>242.77199999999999</v>
      </c>
      <c r="R17" s="23">
        <f t="shared" si="0"/>
        <v>25.601999999999997</v>
      </c>
      <c r="S17" s="29">
        <f t="shared" si="0"/>
        <v>3.2960000000000003E-2</v>
      </c>
      <c r="T17" s="29">
        <f t="shared" si="0"/>
        <v>7.156E-3</v>
      </c>
      <c r="U17" s="29">
        <f t="shared" si="0"/>
        <v>1.4166000000000002E-2</v>
      </c>
      <c r="V17" s="29">
        <f t="shared" si="0"/>
        <v>1.1242000000000002E-2</v>
      </c>
      <c r="W17" s="29">
        <f t="shared" si="0"/>
        <v>6.1295999999999996E-2</v>
      </c>
      <c r="X17" s="29">
        <f t="shared" si="0"/>
        <v>7.9522000000000009E-2</v>
      </c>
      <c r="Y17" s="29">
        <f t="shared" si="0"/>
        <v>2.5296000000000003E-2</v>
      </c>
      <c r="Z17" s="29">
        <f t="shared" si="0"/>
        <v>5.1020000000000006E-3</v>
      </c>
      <c r="AA17" s="29">
        <f t="shared" si="0"/>
        <v>6.8339999999999998E-3</v>
      </c>
      <c r="AB17" s="29">
        <f t="shared" si="0"/>
        <v>8.4319999999999985E-3</v>
      </c>
      <c r="AC17" s="29">
        <f t="shared" si="0"/>
        <v>5.4669999999999996E-2</v>
      </c>
      <c r="AD17" s="29">
        <f t="shared" si="0"/>
        <v>6.6390000000000018E-2</v>
      </c>
      <c r="AE17" s="29">
        <f t="shared" si="0"/>
        <v>2.6745999999999999E-2</v>
      </c>
      <c r="AF17" s="29">
        <f t="shared" si="0"/>
        <v>6.7799999999999996E-3</v>
      </c>
      <c r="AG17" s="29">
        <f t="shared" si="0"/>
        <v>7.1459999999999996E-3</v>
      </c>
      <c r="AH17" s="29">
        <f t="shared" si="0"/>
        <v>1.0398000000000001E-2</v>
      </c>
      <c r="AI17" s="29">
        <f t="shared" si="0"/>
        <v>5.1351999999999995E-2</v>
      </c>
      <c r="AJ17" s="29">
        <f t="shared" si="0"/>
        <v>7.1219999999999992E-2</v>
      </c>
      <c r="AK17" s="29">
        <f t="shared" si="0"/>
        <v>2.4961999999999998E-2</v>
      </c>
      <c r="AL17" s="29">
        <f t="shared" si="0"/>
        <v>4.522E-3</v>
      </c>
      <c r="AM17" s="29">
        <f t="shared" si="0"/>
        <v>6.6740000000000011E-3</v>
      </c>
      <c r="AN17" s="29">
        <f t="shared" si="0"/>
        <v>1.0924E-2</v>
      </c>
      <c r="AO17" s="29">
        <f t="shared" si="0"/>
        <v>4.6859999999999999E-2</v>
      </c>
      <c r="AP17" s="29">
        <f t="shared" si="0"/>
        <v>6.4799999999999996E-2</v>
      </c>
    </row>
    <row r="18" spans="1:255" ht="15.75" customHeight="1">
      <c r="A18" s="14"/>
      <c r="B18" s="14" t="s">
        <v>54</v>
      </c>
      <c r="C18" s="23">
        <f t="shared" ref="C18:AP18" si="1">STDEVP(C4:C8)</f>
        <v>132.03502520164869</v>
      </c>
      <c r="D18" s="23">
        <f t="shared" si="1"/>
        <v>173.49188377558201</v>
      </c>
      <c r="E18" s="23">
        <f t="shared" si="1"/>
        <v>60.002675807000287</v>
      </c>
      <c r="F18" s="23">
        <f t="shared" si="1"/>
        <v>7.2324950051832078</v>
      </c>
      <c r="G18" s="23">
        <f t="shared" si="1"/>
        <v>107.71840373863699</v>
      </c>
      <c r="H18" s="23">
        <f t="shared" si="1"/>
        <v>158.05971990358597</v>
      </c>
      <c r="I18" s="23">
        <f t="shared" si="1"/>
        <v>55.169956099311896</v>
      </c>
      <c r="J18" s="23">
        <f t="shared" si="1"/>
        <v>6.6943002621633259</v>
      </c>
      <c r="K18" s="23">
        <f t="shared" si="1"/>
        <v>81.756302117940706</v>
      </c>
      <c r="L18" s="23">
        <f t="shared" si="1"/>
        <v>121.81729148195667</v>
      </c>
      <c r="M18" s="23">
        <f t="shared" si="1"/>
        <v>36.997400665452354</v>
      </c>
      <c r="N18" s="23">
        <f t="shared" si="1"/>
        <v>5.0844885681846206</v>
      </c>
      <c r="O18" s="23">
        <f t="shared" si="1"/>
        <v>65.168751223266497</v>
      </c>
      <c r="P18" s="23">
        <f t="shared" si="1"/>
        <v>106.38419818751304</v>
      </c>
      <c r="Q18" s="23">
        <f t="shared" si="1"/>
        <v>60.871785056789655</v>
      </c>
      <c r="R18" s="23">
        <f t="shared" si="1"/>
        <v>4.8897010133545127</v>
      </c>
      <c r="S18" s="29">
        <f t="shared" si="1"/>
        <v>1.8401007581108152E-2</v>
      </c>
      <c r="T18" s="29">
        <f t="shared" si="1"/>
        <v>2.1387996633626064E-3</v>
      </c>
      <c r="U18" s="29">
        <f t="shared" si="1"/>
        <v>8.9612691065495843E-3</v>
      </c>
      <c r="V18" s="29">
        <f t="shared" si="1"/>
        <v>3.4296262187008025E-3</v>
      </c>
      <c r="W18" s="29">
        <f t="shared" si="1"/>
        <v>1.1989079364154753E-2</v>
      </c>
      <c r="X18" s="29">
        <f t="shared" si="1"/>
        <v>3.770704782928519E-2</v>
      </c>
      <c r="Y18" s="29">
        <f t="shared" si="1"/>
        <v>1.7057369785520856E-2</v>
      </c>
      <c r="Z18" s="29">
        <f t="shared" si="1"/>
        <v>1.1977712636392645E-3</v>
      </c>
      <c r="AA18" s="29">
        <f t="shared" si="1"/>
        <v>2.88393897300203E-3</v>
      </c>
      <c r="AB18" s="29">
        <f t="shared" si="1"/>
        <v>1.5680994866397989E-3</v>
      </c>
      <c r="AC18" s="29">
        <f t="shared" si="1"/>
        <v>1.0260639356297497E-2</v>
      </c>
      <c r="AD18" s="29">
        <f t="shared" si="1"/>
        <v>3.5553965742234711E-2</v>
      </c>
      <c r="AE18" s="29">
        <f t="shared" si="1"/>
        <v>1.300202384246392E-2</v>
      </c>
      <c r="AF18" s="29">
        <f t="shared" si="1"/>
        <v>1.7126003620226173E-3</v>
      </c>
      <c r="AG18" s="29">
        <f t="shared" si="1"/>
        <v>2.8053135297146392E-3</v>
      </c>
      <c r="AH18" s="29">
        <f t="shared" si="1"/>
        <v>4.7334993398119316E-3</v>
      </c>
      <c r="AI18" s="29">
        <f t="shared" si="1"/>
        <v>7.4491298820734504E-3</v>
      </c>
      <c r="AJ18" s="29">
        <f t="shared" si="1"/>
        <v>4.04555840397837E-2</v>
      </c>
      <c r="AK18" s="29">
        <f t="shared" si="1"/>
        <v>1.8418333692275211E-2</v>
      </c>
      <c r="AL18" s="29">
        <f t="shared" si="1"/>
        <v>6.0585146694548827E-4</v>
      </c>
      <c r="AM18" s="29">
        <f t="shared" si="1"/>
        <v>2.6473201544203158E-3</v>
      </c>
      <c r="AN18" s="29">
        <f t="shared" si="1"/>
        <v>4.7028867730363232E-3</v>
      </c>
      <c r="AO18" s="29">
        <f t="shared" si="1"/>
        <v>9.5589978554239501E-3</v>
      </c>
      <c r="AP18" s="29">
        <f t="shared" si="1"/>
        <v>3.7616854201275272E-2</v>
      </c>
    </row>
    <row r="19" spans="1:255" ht="15.75" customHeight="1">
      <c r="A19" s="14" t="s">
        <v>57</v>
      </c>
      <c r="B19" s="14" t="s">
        <v>53</v>
      </c>
      <c r="C19" s="23">
        <f t="shared" ref="C19:AP19" si="2">AVERAGE(C9:C15)</f>
        <v>489.02285714285705</v>
      </c>
      <c r="D19" s="23">
        <f t="shared" si="2"/>
        <v>950.54428571428582</v>
      </c>
      <c r="E19" s="23">
        <f t="shared" si="2"/>
        <v>476.31857142857137</v>
      </c>
      <c r="F19" s="23">
        <f t="shared" si="2"/>
        <v>45.342857142857142</v>
      </c>
      <c r="G19" s="23">
        <f t="shared" si="2"/>
        <v>392.77857142857141</v>
      </c>
      <c r="H19" s="23">
        <f t="shared" si="2"/>
        <v>812.74285714285713</v>
      </c>
      <c r="I19" s="23">
        <f t="shared" si="2"/>
        <v>390.75571428571419</v>
      </c>
      <c r="J19" s="23">
        <f t="shared" si="2"/>
        <v>38.300000000000004</v>
      </c>
      <c r="K19" s="23">
        <f t="shared" si="2"/>
        <v>370.00285714285718</v>
      </c>
      <c r="L19" s="23">
        <f t="shared" si="2"/>
        <v>731.09142857142854</v>
      </c>
      <c r="M19" s="23">
        <f t="shared" si="2"/>
        <v>386.82000000000005</v>
      </c>
      <c r="N19" s="23">
        <f t="shared" si="2"/>
        <v>35.412857142857142</v>
      </c>
      <c r="O19" s="23">
        <f t="shared" si="2"/>
        <v>340.97142857142853</v>
      </c>
      <c r="P19" s="23">
        <f t="shared" si="2"/>
        <v>667.53714285714284</v>
      </c>
      <c r="Q19" s="23">
        <f t="shared" si="2"/>
        <v>325.31428571428569</v>
      </c>
      <c r="R19" s="23">
        <f t="shared" si="2"/>
        <v>31.432857142857149</v>
      </c>
      <c r="S19" s="29">
        <f t="shared" si="2"/>
        <v>1.6442857142857141E-2</v>
      </c>
      <c r="T19" s="29">
        <f t="shared" si="2"/>
        <v>1.9177142857142858E-2</v>
      </c>
      <c r="U19" s="29">
        <f t="shared" si="2"/>
        <v>1.0027142857142858E-2</v>
      </c>
      <c r="V19" s="29">
        <f t="shared" si="2"/>
        <v>1.9152857142857142E-2</v>
      </c>
      <c r="W19" s="29">
        <f t="shared" si="2"/>
        <v>7.8617142857142858E-2</v>
      </c>
      <c r="X19" s="29">
        <f t="shared" si="2"/>
        <v>0.10063857142857142</v>
      </c>
      <c r="Y19" s="29">
        <f t="shared" si="2"/>
        <v>1.935285714285714E-2</v>
      </c>
      <c r="Z19" s="29">
        <f t="shared" si="2"/>
        <v>2.2722857142857145E-2</v>
      </c>
      <c r="AA19" s="29">
        <f t="shared" si="2"/>
        <v>1.0238571428571428E-2</v>
      </c>
      <c r="AB19" s="29">
        <f t="shared" si="2"/>
        <v>1.5488571428571426E-2</v>
      </c>
      <c r="AC19" s="29">
        <f t="shared" si="2"/>
        <v>6.8997142857142854E-2</v>
      </c>
      <c r="AD19" s="29">
        <f t="shared" si="2"/>
        <v>6.4164285714285715E-2</v>
      </c>
      <c r="AE19" s="29">
        <f t="shared" si="2"/>
        <v>1.5900000000000001E-2</v>
      </c>
      <c r="AF19" s="29">
        <f t="shared" si="2"/>
        <v>1.9468571428571429E-2</v>
      </c>
      <c r="AG19" s="29">
        <f t="shared" si="2"/>
        <v>7.7614285714285719E-3</v>
      </c>
      <c r="AH19" s="29">
        <f t="shared" si="2"/>
        <v>1.3731428571428572E-2</v>
      </c>
      <c r="AI19" s="29">
        <f t="shared" si="2"/>
        <v>6.9957142857142857E-2</v>
      </c>
      <c r="AJ19" s="29">
        <f t="shared" si="2"/>
        <v>7.3674285714285706E-2</v>
      </c>
      <c r="AK19" s="29">
        <f t="shared" si="2"/>
        <v>1.7185714285714287E-2</v>
      </c>
      <c r="AL19" s="29">
        <f t="shared" si="2"/>
        <v>2.2105714285714288E-2</v>
      </c>
      <c r="AM19" s="29">
        <f t="shared" si="2"/>
        <v>1.1024285714285714E-2</v>
      </c>
      <c r="AN19" s="29">
        <f t="shared" si="2"/>
        <v>1.5977142857142856E-2</v>
      </c>
      <c r="AO19" s="29">
        <f t="shared" si="2"/>
        <v>6.5540000000000001E-2</v>
      </c>
      <c r="AP19" s="29">
        <f t="shared" si="2"/>
        <v>5.3335714285714285E-2</v>
      </c>
    </row>
    <row r="20" spans="1:255" ht="15.75" customHeight="1">
      <c r="A20" s="14"/>
      <c r="B20" s="14" t="s">
        <v>54</v>
      </c>
      <c r="C20" s="23">
        <f t="shared" ref="C20:AP20" si="3">STDEVP(C9:C15)</f>
        <v>277.46600397754202</v>
      </c>
      <c r="D20" s="23">
        <f t="shared" si="3"/>
        <v>398.26152602304444</v>
      </c>
      <c r="E20" s="23">
        <f t="shared" si="3"/>
        <v>209.95118898234909</v>
      </c>
      <c r="F20" s="23">
        <f t="shared" si="3"/>
        <v>17.268765126076403</v>
      </c>
      <c r="G20" s="23">
        <f t="shared" si="3"/>
        <v>163.29679984866911</v>
      </c>
      <c r="H20" s="23">
        <f t="shared" si="3"/>
        <v>311.31695253341724</v>
      </c>
      <c r="I20" s="23">
        <f t="shared" si="3"/>
        <v>185.88403073323084</v>
      </c>
      <c r="J20" s="23">
        <f t="shared" si="3"/>
        <v>14.00339754692205</v>
      </c>
      <c r="K20" s="23">
        <f t="shared" si="3"/>
        <v>166.24966051215895</v>
      </c>
      <c r="L20" s="23">
        <f t="shared" si="3"/>
        <v>348.97518775607512</v>
      </c>
      <c r="M20" s="23">
        <f t="shared" si="3"/>
        <v>206.25596822533748</v>
      </c>
      <c r="N20" s="23">
        <f t="shared" si="3"/>
        <v>16.810533869559038</v>
      </c>
      <c r="O20" s="23">
        <f t="shared" si="3"/>
        <v>81.332788227235696</v>
      </c>
      <c r="P20" s="23">
        <f t="shared" si="3"/>
        <v>291.6018400742592</v>
      </c>
      <c r="Q20" s="23">
        <f t="shared" si="3"/>
        <v>132.13551819002703</v>
      </c>
      <c r="R20" s="23">
        <f t="shared" si="3"/>
        <v>12.556476660371279</v>
      </c>
      <c r="S20" s="29">
        <f t="shared" si="3"/>
        <v>1.413650261282645E-2</v>
      </c>
      <c r="T20" s="29">
        <f t="shared" si="3"/>
        <v>1.396783520836938E-2</v>
      </c>
      <c r="U20" s="29">
        <f t="shared" si="3"/>
        <v>9.6880806211782199E-3</v>
      </c>
      <c r="V20" s="29">
        <f t="shared" si="3"/>
        <v>7.6885066621469218E-3</v>
      </c>
      <c r="W20" s="29">
        <f t="shared" si="3"/>
        <v>1.6300494045348689E-2</v>
      </c>
      <c r="X20" s="29">
        <f t="shared" si="3"/>
        <v>7.8008884737311726E-2</v>
      </c>
      <c r="Y20" s="29">
        <f t="shared" si="3"/>
        <v>1.3682221743442649E-2</v>
      </c>
      <c r="Z20" s="29">
        <f t="shared" si="3"/>
        <v>1.7936745774515279E-2</v>
      </c>
      <c r="AA20" s="29">
        <f t="shared" si="3"/>
        <v>9.5907342614353231E-3</v>
      </c>
      <c r="AB20" s="29">
        <f t="shared" si="3"/>
        <v>5.8837874793402339E-3</v>
      </c>
      <c r="AC20" s="29">
        <f t="shared" si="3"/>
        <v>1.0623891826963498E-2</v>
      </c>
      <c r="AD20" s="29">
        <f t="shared" si="3"/>
        <v>5.5495423970203642E-2</v>
      </c>
      <c r="AE20" s="29">
        <f t="shared" si="3"/>
        <v>1.2137588604943617E-2</v>
      </c>
      <c r="AF20" s="29">
        <f t="shared" si="3"/>
        <v>1.6217699703517427E-2</v>
      </c>
      <c r="AG20" s="29">
        <f t="shared" si="3"/>
        <v>6.6600995886407152E-3</v>
      </c>
      <c r="AH20" s="29">
        <f t="shared" si="3"/>
        <v>3.4324894280200464E-3</v>
      </c>
      <c r="AI20" s="29">
        <f t="shared" si="3"/>
        <v>9.8198890221917589E-3</v>
      </c>
      <c r="AJ20" s="29">
        <f t="shared" si="3"/>
        <v>5.9200887024518443E-2</v>
      </c>
      <c r="AK20" s="29">
        <f t="shared" si="3"/>
        <v>1.7604786570818789E-2</v>
      </c>
      <c r="AL20" s="29">
        <f t="shared" si="3"/>
        <v>1.8201108959262309E-2</v>
      </c>
      <c r="AM20" s="29">
        <f t="shared" si="3"/>
        <v>8.4538137752696429E-3</v>
      </c>
      <c r="AN20" s="29">
        <f t="shared" si="3"/>
        <v>8.1211042779832324E-3</v>
      </c>
      <c r="AO20" s="29">
        <f t="shared" si="3"/>
        <v>7.8794669870493154E-3</v>
      </c>
      <c r="AP20" s="29">
        <f t="shared" si="3"/>
        <v>3.7668484309885383E-2</v>
      </c>
    </row>
    <row r="21" spans="1:255" ht="15.75" customHeight="1">
      <c r="A21" s="14" t="s">
        <v>55</v>
      </c>
      <c r="B21" s="14" t="s">
        <v>53</v>
      </c>
      <c r="C21" s="23">
        <f t="shared" ref="C21:AP21" si="4">AVERAGE(C4:C15)</f>
        <v>407.08</v>
      </c>
      <c r="D21" s="23">
        <f t="shared" si="4"/>
        <v>813.69749999999988</v>
      </c>
      <c r="E21" s="23">
        <f t="shared" si="4"/>
        <v>391.78416666666664</v>
      </c>
      <c r="F21" s="23">
        <f t="shared" si="4"/>
        <v>38.314999999999998</v>
      </c>
      <c r="G21" s="23">
        <f t="shared" si="4"/>
        <v>318.33999999999997</v>
      </c>
      <c r="H21" s="23">
        <f t="shared" si="4"/>
        <v>708.26333333333332</v>
      </c>
      <c r="I21" s="23">
        <f t="shared" si="4"/>
        <v>325.70249999999993</v>
      </c>
      <c r="J21" s="23">
        <f t="shared" si="4"/>
        <v>32.909166666666664</v>
      </c>
      <c r="K21" s="23">
        <f t="shared" si="4"/>
        <v>320.18</v>
      </c>
      <c r="L21" s="23">
        <f t="shared" si="4"/>
        <v>676.03499999999997</v>
      </c>
      <c r="M21" s="23">
        <f t="shared" si="4"/>
        <v>328.79583333333329</v>
      </c>
      <c r="N21" s="23">
        <f t="shared" si="4"/>
        <v>31.888333333333332</v>
      </c>
      <c r="O21" s="23">
        <f t="shared" si="4"/>
        <v>315.93250000000006</v>
      </c>
      <c r="P21" s="23">
        <f t="shared" si="4"/>
        <v>622.79</v>
      </c>
      <c r="Q21" s="23">
        <f t="shared" si="4"/>
        <v>290.92166666666668</v>
      </c>
      <c r="R21" s="23">
        <f t="shared" si="4"/>
        <v>29.003333333333334</v>
      </c>
      <c r="S21" s="29">
        <f t="shared" si="4"/>
        <v>2.3325000000000002E-2</v>
      </c>
      <c r="T21" s="29">
        <f t="shared" si="4"/>
        <v>1.4168333333333333E-2</v>
      </c>
      <c r="U21" s="29">
        <f t="shared" si="4"/>
        <v>1.1751666666666667E-2</v>
      </c>
      <c r="V21" s="29">
        <f t="shared" si="4"/>
        <v>1.5856666666666668E-2</v>
      </c>
      <c r="W21" s="29">
        <f t="shared" si="4"/>
        <v>7.1400000000000005E-2</v>
      </c>
      <c r="X21" s="29">
        <f t="shared" si="4"/>
        <v>9.1840000000000019E-2</v>
      </c>
      <c r="Y21" s="29">
        <f t="shared" si="4"/>
        <v>2.1829166666666663E-2</v>
      </c>
      <c r="Z21" s="29">
        <f t="shared" si="4"/>
        <v>1.5380833333333331E-2</v>
      </c>
      <c r="AA21" s="29">
        <f t="shared" si="4"/>
        <v>8.8199999999999997E-3</v>
      </c>
      <c r="AB21" s="29">
        <f t="shared" si="4"/>
        <v>1.2548333333333333E-2</v>
      </c>
      <c r="AC21" s="29">
        <f t="shared" si="4"/>
        <v>6.3027499999999986E-2</v>
      </c>
      <c r="AD21" s="29">
        <f t="shared" si="4"/>
        <v>6.5091666666666673E-2</v>
      </c>
      <c r="AE21" s="29">
        <f t="shared" si="4"/>
        <v>2.0419166666666665E-2</v>
      </c>
      <c r="AF21" s="29">
        <f t="shared" si="4"/>
        <v>1.4181666666666669E-2</v>
      </c>
      <c r="AG21" s="29">
        <f t="shared" si="4"/>
        <v>7.5049999999999987E-3</v>
      </c>
      <c r="AH21" s="29">
        <f t="shared" si="4"/>
        <v>1.2342499999999999E-2</v>
      </c>
      <c r="AI21" s="29">
        <f t="shared" si="4"/>
        <v>6.2205000000000003E-2</v>
      </c>
      <c r="AJ21" s="29">
        <f t="shared" si="4"/>
        <v>7.2651666666666656E-2</v>
      </c>
      <c r="AK21" s="29">
        <f t="shared" si="4"/>
        <v>2.0425833333333334E-2</v>
      </c>
      <c r="AL21" s="29">
        <f t="shared" si="4"/>
        <v>1.477916666666667E-2</v>
      </c>
      <c r="AM21" s="29">
        <f t="shared" si="4"/>
        <v>9.2116666666666649E-3</v>
      </c>
      <c r="AN21" s="29">
        <f t="shared" si="4"/>
        <v>1.3871666666666666E-2</v>
      </c>
      <c r="AO21" s="29">
        <f t="shared" si="4"/>
        <v>5.7756666666666678E-2</v>
      </c>
      <c r="AP21" s="29">
        <f t="shared" si="4"/>
        <v>5.8112500000000004E-2</v>
      </c>
    </row>
    <row r="22" spans="1:255" ht="15.75" customHeight="1">
      <c r="A22" s="14"/>
      <c r="B22" s="14" t="s">
        <v>54</v>
      </c>
      <c r="C22" s="23">
        <f t="shared" ref="C22:AP22" si="5">STDEVP(C4:C15)</f>
        <v>248.14037320973515</v>
      </c>
      <c r="D22" s="23">
        <f t="shared" si="5"/>
        <v>362.33009682988012</v>
      </c>
      <c r="E22" s="23">
        <f t="shared" si="5"/>
        <v>192.9188127364433</v>
      </c>
      <c r="F22" s="23">
        <f t="shared" si="5"/>
        <v>16.275701981788693</v>
      </c>
      <c r="G22" s="23">
        <f t="shared" si="5"/>
        <v>167.77159120860321</v>
      </c>
      <c r="H22" s="23">
        <f t="shared" si="5"/>
        <v>286.75343660635633</v>
      </c>
      <c r="I22" s="23">
        <f t="shared" si="5"/>
        <v>165.37457433177781</v>
      </c>
      <c r="J22" s="23">
        <f t="shared" si="5"/>
        <v>13.181301439497132</v>
      </c>
      <c r="K22" s="23">
        <f t="shared" si="5"/>
        <v>149.60950259481075</v>
      </c>
      <c r="L22" s="23">
        <f t="shared" si="5"/>
        <v>285.42473726302461</v>
      </c>
      <c r="M22" s="23">
        <f t="shared" si="5"/>
        <v>173.49279886392659</v>
      </c>
      <c r="N22" s="23">
        <f t="shared" si="5"/>
        <v>13.892781598929549</v>
      </c>
      <c r="O22" s="23">
        <f t="shared" si="5"/>
        <v>80.660147752261366</v>
      </c>
      <c r="P22" s="23">
        <f t="shared" si="5"/>
        <v>238.99933301859505</v>
      </c>
      <c r="Q22" s="23">
        <f t="shared" si="5"/>
        <v>115.69260815002636</v>
      </c>
      <c r="R22" s="23">
        <f t="shared" si="5"/>
        <v>10.497480120909445</v>
      </c>
      <c r="S22" s="29">
        <f t="shared" si="5"/>
        <v>1.7999036316795777E-2</v>
      </c>
      <c r="T22" s="29">
        <f t="shared" si="5"/>
        <v>1.2281614194486902E-2</v>
      </c>
      <c r="U22" s="29">
        <f t="shared" si="5"/>
        <v>9.6111782431823715E-3</v>
      </c>
      <c r="V22" s="29">
        <f t="shared" si="5"/>
        <v>7.3888060981159593E-3</v>
      </c>
      <c r="W22" s="29">
        <f t="shared" si="5"/>
        <v>1.6964907407154717E-2</v>
      </c>
      <c r="X22" s="29">
        <f t="shared" si="5"/>
        <v>6.5196740460445282E-2</v>
      </c>
      <c r="Y22" s="29">
        <f t="shared" si="5"/>
        <v>1.5460193755972866E-2</v>
      </c>
      <c r="Z22" s="29">
        <f t="shared" si="5"/>
        <v>1.6240049496195785E-2</v>
      </c>
      <c r="AA22" s="29">
        <f t="shared" si="5"/>
        <v>7.7420292344234061E-3</v>
      </c>
      <c r="AB22" s="29">
        <f t="shared" si="5"/>
        <v>5.7725165415286805E-3</v>
      </c>
      <c r="AC22" s="29">
        <f t="shared" si="5"/>
        <v>1.2633185877547635E-2</v>
      </c>
      <c r="AD22" s="29">
        <f t="shared" si="5"/>
        <v>4.8212261205584986E-2</v>
      </c>
      <c r="AE22" s="29">
        <f t="shared" si="5"/>
        <v>1.3600290106178707E-2</v>
      </c>
      <c r="AF22" s="29">
        <f t="shared" si="5"/>
        <v>1.3920441703560346E-2</v>
      </c>
      <c r="AG22" s="29">
        <f t="shared" si="5"/>
        <v>5.4079578708911332E-3</v>
      </c>
      <c r="AH22" s="29">
        <f t="shared" si="5"/>
        <v>4.3484980644662432E-3</v>
      </c>
      <c r="AI22" s="29">
        <f t="shared" si="5"/>
        <v>1.2786931153851313E-2</v>
      </c>
      <c r="AJ22" s="29">
        <f t="shared" si="5"/>
        <v>5.2228707915815395E-2</v>
      </c>
      <c r="AK22" s="29">
        <f t="shared" si="5"/>
        <v>1.8353127098823117E-2</v>
      </c>
      <c r="AL22" s="29">
        <f t="shared" si="5"/>
        <v>1.6387478176102085E-2</v>
      </c>
      <c r="AM22" s="29">
        <f t="shared" si="5"/>
        <v>7.0149136765101337E-3</v>
      </c>
      <c r="AN22" s="29">
        <f t="shared" si="5"/>
        <v>7.3412474341142371E-3</v>
      </c>
      <c r="AO22" s="29">
        <f t="shared" si="5"/>
        <v>1.2613560383791455E-2</v>
      </c>
      <c r="AP22" s="29">
        <f t="shared" si="5"/>
        <v>3.8068883427501081E-2</v>
      </c>
    </row>
    <row r="23" spans="1:255" ht="15.75" customHeight="1">
      <c r="A23" s="14"/>
      <c r="B23" s="1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255" s="5" customFormat="1" ht="15.75" customHeight="1">
      <c r="B24" s="6"/>
      <c r="C24" s="20" t="s">
        <v>21</v>
      </c>
      <c r="D24" s="21"/>
      <c r="E24" s="21"/>
      <c r="F24" s="21"/>
      <c r="G24" s="20" t="s">
        <v>22</v>
      </c>
      <c r="H24" s="21"/>
      <c r="I24" s="21"/>
      <c r="J24" s="21"/>
      <c r="K24" s="20" t="s">
        <v>23</v>
      </c>
      <c r="L24" s="21"/>
      <c r="M24" s="21"/>
      <c r="N24" s="21"/>
      <c r="O24" s="20" t="s">
        <v>24</v>
      </c>
      <c r="P24" s="21"/>
      <c r="Q24" s="21"/>
      <c r="R24" s="21"/>
      <c r="S24" s="26" t="s">
        <v>25</v>
      </c>
      <c r="T24" s="27"/>
      <c r="U24" s="27"/>
      <c r="V24" s="27"/>
      <c r="W24" s="27"/>
      <c r="X24" s="27"/>
      <c r="Y24" s="26" t="s">
        <v>26</v>
      </c>
      <c r="Z24" s="27"/>
      <c r="AA24" s="27"/>
      <c r="AB24" s="27"/>
      <c r="AC24" s="27"/>
      <c r="AD24" s="27"/>
      <c r="AE24" s="26" t="s">
        <v>27</v>
      </c>
      <c r="AF24" s="27"/>
      <c r="AG24" s="27"/>
      <c r="AH24" s="27"/>
      <c r="AI24" s="27"/>
      <c r="AJ24" s="27"/>
      <c r="AK24" s="26" t="s">
        <v>28</v>
      </c>
      <c r="AL24" s="27"/>
      <c r="AM24" s="27"/>
      <c r="AN24" s="27"/>
      <c r="AO24" s="27"/>
      <c r="AP24" s="2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s="5" customFormat="1" ht="15.75" customHeight="1">
      <c r="B25" s="6" t="s">
        <v>78</v>
      </c>
      <c r="C25" s="22" t="s">
        <v>29</v>
      </c>
      <c r="D25" s="22" t="s">
        <v>79</v>
      </c>
      <c r="E25" s="22" t="s">
        <v>80</v>
      </c>
      <c r="F25" s="22" t="s">
        <v>81</v>
      </c>
      <c r="G25" s="22" t="s">
        <v>29</v>
      </c>
      <c r="H25" s="22" t="s">
        <v>79</v>
      </c>
      <c r="I25" s="22" t="s">
        <v>80</v>
      </c>
      <c r="J25" s="22" t="s">
        <v>81</v>
      </c>
      <c r="K25" s="22" t="s">
        <v>29</v>
      </c>
      <c r="L25" s="22" t="s">
        <v>79</v>
      </c>
      <c r="M25" s="22" t="s">
        <v>80</v>
      </c>
      <c r="N25" s="22" t="s">
        <v>81</v>
      </c>
      <c r="O25" s="22" t="s">
        <v>29</v>
      </c>
      <c r="P25" s="22" t="s">
        <v>79</v>
      </c>
      <c r="Q25" s="22" t="s">
        <v>80</v>
      </c>
      <c r="R25" s="22" t="s">
        <v>81</v>
      </c>
      <c r="S25" s="28" t="s">
        <v>30</v>
      </c>
      <c r="T25" s="28" t="s">
        <v>31</v>
      </c>
      <c r="U25" s="28" t="s">
        <v>32</v>
      </c>
      <c r="V25" s="28" t="s">
        <v>33</v>
      </c>
      <c r="W25" s="28" t="s">
        <v>34</v>
      </c>
      <c r="X25" s="28" t="s">
        <v>35</v>
      </c>
      <c r="Y25" s="28" t="s">
        <v>30</v>
      </c>
      <c r="Z25" s="28" t="s">
        <v>31</v>
      </c>
      <c r="AA25" s="28" t="s">
        <v>32</v>
      </c>
      <c r="AB25" s="28" t="s">
        <v>33</v>
      </c>
      <c r="AC25" s="28" t="s">
        <v>34</v>
      </c>
      <c r="AD25" s="28" t="s">
        <v>35</v>
      </c>
      <c r="AE25" s="26" t="s">
        <v>30</v>
      </c>
      <c r="AF25" s="26" t="s">
        <v>31</v>
      </c>
      <c r="AG25" s="26" t="s">
        <v>32</v>
      </c>
      <c r="AH25" s="26" t="s">
        <v>33</v>
      </c>
      <c r="AI25" s="26" t="s">
        <v>34</v>
      </c>
      <c r="AJ25" s="26" t="s">
        <v>35</v>
      </c>
      <c r="AK25" s="26" t="s">
        <v>30</v>
      </c>
      <c r="AL25" s="26" t="s">
        <v>31</v>
      </c>
      <c r="AM25" s="26" t="s">
        <v>32</v>
      </c>
      <c r="AN25" s="26" t="s">
        <v>33</v>
      </c>
      <c r="AO25" s="26" t="s">
        <v>34</v>
      </c>
      <c r="AP25" s="26" t="s">
        <v>35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ht="15.75" customHeight="1">
      <c r="A26" s="14"/>
      <c r="B26" s="14" t="s">
        <v>38</v>
      </c>
      <c r="C26" s="23">
        <v>229.51</v>
      </c>
      <c r="D26" s="23">
        <v>645.95000000000005</v>
      </c>
      <c r="E26" s="23">
        <v>336.28</v>
      </c>
      <c r="F26" s="23">
        <v>30.51</v>
      </c>
      <c r="G26" s="23">
        <v>172.94</v>
      </c>
      <c r="H26" s="23">
        <v>539.87</v>
      </c>
      <c r="I26" s="23">
        <v>292.22000000000003</v>
      </c>
      <c r="J26" s="23">
        <v>25.94</v>
      </c>
      <c r="K26" s="23">
        <v>277.12</v>
      </c>
      <c r="L26" s="23">
        <v>581.49</v>
      </c>
      <c r="M26" s="23">
        <v>308.35000000000002</v>
      </c>
      <c r="N26" s="23">
        <v>27.98</v>
      </c>
      <c r="O26" s="23">
        <v>273.23</v>
      </c>
      <c r="P26" s="23">
        <v>404.46</v>
      </c>
      <c r="Q26" s="23">
        <v>276.01</v>
      </c>
      <c r="R26" s="23">
        <v>21.12</v>
      </c>
      <c r="S26" s="29">
        <v>4.8090000000000001E-2</v>
      </c>
      <c r="T26" s="29">
        <v>4.4200000000000003E-3</v>
      </c>
      <c r="U26" s="29">
        <v>1.5480000000000001E-2</v>
      </c>
      <c r="V26" s="29">
        <v>2.7699999999999999E-2</v>
      </c>
      <c r="W26" s="29">
        <v>7.6230000000000006E-2</v>
      </c>
      <c r="X26" s="29">
        <v>6.7280000000000006E-2</v>
      </c>
      <c r="Y26" s="29">
        <v>3.1050000000000001E-2</v>
      </c>
      <c r="Z26" s="29">
        <v>4.6499999999999996E-3</v>
      </c>
      <c r="AA26" s="29">
        <v>6.0600000000000003E-3</v>
      </c>
      <c r="AB26" s="29">
        <v>1.252E-2</v>
      </c>
      <c r="AC26" s="29">
        <v>3.9960000000000002E-2</v>
      </c>
      <c r="AD26" s="29">
        <v>5.459E-2</v>
      </c>
      <c r="AE26" s="29">
        <v>3.7060000000000003E-2</v>
      </c>
      <c r="AF26" s="29">
        <v>4.8399999999999997E-3</v>
      </c>
      <c r="AG26" s="29">
        <v>1.3010000000000001E-2</v>
      </c>
      <c r="AH26" s="29">
        <v>1.0749999999999999E-2</v>
      </c>
      <c r="AI26" s="29">
        <v>6.207E-2</v>
      </c>
      <c r="AJ26" s="29">
        <v>5.1679999999999997E-2</v>
      </c>
      <c r="AK26" s="29">
        <v>1.2189999999999999E-2</v>
      </c>
      <c r="AL26" s="29">
        <v>4.4400000000000004E-3</v>
      </c>
      <c r="AM26" s="29">
        <v>9.9000000000000008E-3</v>
      </c>
      <c r="AN26" s="29">
        <v>7.9900000000000006E-3</v>
      </c>
      <c r="AO26" s="29">
        <v>4.7759999999999997E-2</v>
      </c>
      <c r="AP26" s="29">
        <v>4.5780000000000001E-2</v>
      </c>
    </row>
    <row r="27" spans="1:255" ht="15.75" customHeight="1">
      <c r="A27" s="14"/>
      <c r="B27" s="14" t="s">
        <v>39</v>
      </c>
      <c r="C27" s="23">
        <v>336.76</v>
      </c>
      <c r="D27" s="23">
        <v>397.62</v>
      </c>
      <c r="E27" s="23">
        <v>363.87</v>
      </c>
      <c r="F27" s="23">
        <v>23.08</v>
      </c>
      <c r="G27" s="23">
        <v>305.68</v>
      </c>
      <c r="H27" s="23">
        <v>354.56</v>
      </c>
      <c r="I27" s="23">
        <v>349.35</v>
      </c>
      <c r="J27" s="23">
        <v>21.3</v>
      </c>
      <c r="K27" s="23">
        <v>348.38</v>
      </c>
      <c r="L27" s="23">
        <v>324.33999999999997</v>
      </c>
      <c r="M27" s="23">
        <v>368.75</v>
      </c>
      <c r="N27" s="23">
        <v>21.22</v>
      </c>
      <c r="O27" s="23">
        <v>305.07</v>
      </c>
      <c r="P27" s="23">
        <v>334.17</v>
      </c>
      <c r="Q27" s="23">
        <v>344.33</v>
      </c>
      <c r="R27" s="23">
        <v>20.61</v>
      </c>
      <c r="S27" s="29">
        <v>1.771E-2</v>
      </c>
      <c r="T27" s="29">
        <v>9.2499999999999995E-3</v>
      </c>
      <c r="U27" s="29">
        <v>5.4200000000000003E-3</v>
      </c>
      <c r="V27" s="29">
        <v>6.6600000000000001E-3</v>
      </c>
      <c r="W27" s="29">
        <v>4.3430000000000003E-2</v>
      </c>
      <c r="X27" s="29">
        <v>4.7289999999999999E-2</v>
      </c>
      <c r="Y27" s="29">
        <v>1.345E-2</v>
      </c>
      <c r="Z27" s="29">
        <v>1.222E-2</v>
      </c>
      <c r="AA27" s="29">
        <v>4.7499999999999999E-3</v>
      </c>
      <c r="AB27" s="29">
        <v>6.2199999999999998E-3</v>
      </c>
      <c r="AC27" s="29">
        <v>3.6490000000000002E-2</v>
      </c>
      <c r="AD27" s="29">
        <v>3.6150000000000002E-2</v>
      </c>
      <c r="AE27" s="29">
        <v>1.6830000000000001E-2</v>
      </c>
      <c r="AF27" s="29">
        <v>1.372E-2</v>
      </c>
      <c r="AG27" s="29">
        <v>5.0499999999999998E-3</v>
      </c>
      <c r="AH27" s="29">
        <v>6.2599999999999999E-3</v>
      </c>
      <c r="AI27" s="29">
        <v>4.7899999999999998E-2</v>
      </c>
      <c r="AJ27" s="29">
        <v>6.3600000000000004E-2</v>
      </c>
      <c r="AK27" s="29">
        <v>4.0400000000000002E-3</v>
      </c>
      <c r="AL27" s="29">
        <v>8.2199999999999999E-3</v>
      </c>
      <c r="AM27" s="29">
        <v>4.3899999999999998E-3</v>
      </c>
      <c r="AN27" s="29">
        <v>1.6750000000000001E-2</v>
      </c>
      <c r="AO27" s="29">
        <v>5.7020000000000001E-2</v>
      </c>
      <c r="AP27" s="29">
        <v>7.6259999999999994E-2</v>
      </c>
    </row>
    <row r="28" spans="1:255" ht="15.75" customHeight="1">
      <c r="A28" s="14"/>
      <c r="B28" s="14" t="s">
        <v>40</v>
      </c>
      <c r="C28" s="23">
        <v>394.59</v>
      </c>
      <c r="D28" s="23">
        <v>471.35</v>
      </c>
      <c r="E28" s="23">
        <v>417.31</v>
      </c>
      <c r="F28" s="23">
        <v>27.07</v>
      </c>
      <c r="G28" s="23">
        <v>515.11</v>
      </c>
      <c r="H28" s="23">
        <v>442.05</v>
      </c>
      <c r="I28" s="23">
        <v>386.16</v>
      </c>
      <c r="J28" s="23">
        <v>25.2</v>
      </c>
      <c r="K28" s="23">
        <v>661.37</v>
      </c>
      <c r="L28" s="23">
        <v>506.09</v>
      </c>
      <c r="M28" s="23">
        <v>448.18</v>
      </c>
      <c r="N28" s="23">
        <v>28.8</v>
      </c>
      <c r="O28" s="23">
        <v>779.72</v>
      </c>
      <c r="P28" s="23">
        <v>376.89</v>
      </c>
      <c r="Q28" s="23">
        <v>323.85000000000002</v>
      </c>
      <c r="R28" s="23">
        <v>21.61</v>
      </c>
      <c r="S28" s="29">
        <v>9.3100000000000006E-3</v>
      </c>
      <c r="T28" s="29">
        <v>4.2540000000000001E-2</v>
      </c>
      <c r="U28" s="29">
        <v>5.2599999999999999E-3</v>
      </c>
      <c r="V28" s="29">
        <v>8.8299999999999993E-3</v>
      </c>
      <c r="W28" s="29">
        <v>4.6769999999999999E-2</v>
      </c>
      <c r="X28" s="29">
        <v>6.2909999999999994E-2</v>
      </c>
      <c r="Y28" s="29">
        <v>4.5500000000000002E-3</v>
      </c>
      <c r="Z28" s="29">
        <v>5.1040000000000002E-2</v>
      </c>
      <c r="AA28" s="29">
        <v>4.6600000000000001E-3</v>
      </c>
      <c r="AB28" s="29">
        <v>1.1520000000000001E-2</v>
      </c>
      <c r="AC28" s="29">
        <v>4.7239999999999997E-2</v>
      </c>
      <c r="AD28" s="29">
        <v>4.8599999999999997E-2</v>
      </c>
      <c r="AE28" s="29">
        <v>4.0200000000000001E-3</v>
      </c>
      <c r="AF28" s="29">
        <v>5.2650000000000002E-2</v>
      </c>
      <c r="AG28" s="29">
        <v>5.0400000000000002E-3</v>
      </c>
      <c r="AH28" s="29">
        <v>1.1939999999999999E-2</v>
      </c>
      <c r="AI28" s="29">
        <v>6.0720000000000003E-2</v>
      </c>
      <c r="AJ28" s="29">
        <v>5.2310000000000002E-2</v>
      </c>
      <c r="AK28" s="29">
        <v>4.4000000000000003E-3</v>
      </c>
      <c r="AL28" s="29">
        <v>6.1179999999999998E-2</v>
      </c>
      <c r="AM28" s="29">
        <v>4.6699999999999997E-3</v>
      </c>
      <c r="AN28" s="29">
        <v>1.2239999999999999E-2</v>
      </c>
      <c r="AO28" s="29">
        <v>6.5070000000000003E-2</v>
      </c>
      <c r="AP28" s="29">
        <v>2.613E-2</v>
      </c>
    </row>
    <row r="29" spans="1:255" ht="15.75" customHeight="1">
      <c r="A29" s="14"/>
      <c r="B29" s="14" t="s">
        <v>41</v>
      </c>
      <c r="C29" s="23">
        <v>166.07</v>
      </c>
      <c r="D29" s="23">
        <v>550.9</v>
      </c>
      <c r="E29" s="23">
        <v>209.02</v>
      </c>
      <c r="F29" s="23">
        <v>24.5</v>
      </c>
      <c r="G29" s="23">
        <v>144.56</v>
      </c>
      <c r="H29" s="23">
        <v>570.14</v>
      </c>
      <c r="I29" s="23">
        <v>246.16</v>
      </c>
      <c r="J29" s="23">
        <v>26.01</v>
      </c>
      <c r="K29" s="23">
        <v>367.98</v>
      </c>
      <c r="L29" s="23">
        <v>657.01</v>
      </c>
      <c r="M29" s="23">
        <v>275.49</v>
      </c>
      <c r="N29" s="23">
        <v>30.03</v>
      </c>
      <c r="O29" s="23">
        <v>465.1</v>
      </c>
      <c r="P29" s="23">
        <v>791.9</v>
      </c>
      <c r="Q29" s="23">
        <v>336.3</v>
      </c>
      <c r="R29" s="23">
        <v>35.700000000000003</v>
      </c>
      <c r="S29" s="29">
        <v>1.0500000000000001E-2</v>
      </c>
      <c r="T29" s="29">
        <v>5.8300000000000001E-3</v>
      </c>
      <c r="U29" s="29">
        <v>1.26E-2</v>
      </c>
      <c r="V29" s="29">
        <v>7.4599999999999996E-3</v>
      </c>
      <c r="W29" s="29">
        <v>3.6450000000000003E-2</v>
      </c>
      <c r="X29" s="29">
        <v>0.12048</v>
      </c>
      <c r="Y29" s="29">
        <v>1.009E-2</v>
      </c>
      <c r="Z29" s="29">
        <v>5.1999999999999998E-3</v>
      </c>
      <c r="AA29" s="29">
        <v>1.076E-2</v>
      </c>
      <c r="AB29" s="29">
        <v>7.7099999999999998E-3</v>
      </c>
      <c r="AC29" s="29">
        <v>3.3180000000000001E-2</v>
      </c>
      <c r="AD29" s="29">
        <v>0.10954999999999999</v>
      </c>
      <c r="AE29" s="29">
        <v>4.5249999999999999E-2</v>
      </c>
      <c r="AF29" s="29">
        <v>3.236E-2</v>
      </c>
      <c r="AG29" s="29">
        <v>1.9089999999999999E-2</v>
      </c>
      <c r="AH29" s="29">
        <v>7.7299999999999999E-3</v>
      </c>
      <c r="AI29" s="29">
        <v>3.3239999999999999E-2</v>
      </c>
      <c r="AJ29" s="29">
        <v>0.11315</v>
      </c>
      <c r="AK29" s="29">
        <v>3.1419999999999997E-2</v>
      </c>
      <c r="AL29" s="29">
        <v>2.0580000000000001E-2</v>
      </c>
      <c r="AM29" s="29">
        <v>1.231E-2</v>
      </c>
      <c r="AN29" s="29">
        <v>9.5499999999999995E-3</v>
      </c>
      <c r="AO29" s="29">
        <v>4.2029999999999998E-2</v>
      </c>
      <c r="AP29" s="29">
        <v>0.15001999999999999</v>
      </c>
    </row>
    <row r="30" spans="1:255" ht="15.75" customHeight="1">
      <c r="A30" s="14"/>
      <c r="B30" s="14" t="s">
        <v>42</v>
      </c>
      <c r="C30" s="23">
        <v>169.32</v>
      </c>
      <c r="D30" s="23">
        <v>738.9</v>
      </c>
      <c r="E30" s="23">
        <v>322.82</v>
      </c>
      <c r="F30" s="23">
        <v>33.53</v>
      </c>
      <c r="G30" s="23">
        <v>126.67</v>
      </c>
      <c r="H30" s="23">
        <v>585.83000000000004</v>
      </c>
      <c r="I30" s="23">
        <v>243.17</v>
      </c>
      <c r="J30" s="23">
        <v>26.25</v>
      </c>
      <c r="K30" s="23">
        <v>124.03</v>
      </c>
      <c r="L30" s="23">
        <v>624.88</v>
      </c>
      <c r="M30" s="23">
        <v>190.48</v>
      </c>
      <c r="N30" s="23">
        <v>26.74</v>
      </c>
      <c r="O30" s="23">
        <v>166.28</v>
      </c>
      <c r="P30" s="23">
        <v>556.38</v>
      </c>
      <c r="Q30" s="23">
        <v>204.49</v>
      </c>
      <c r="R30" s="23">
        <v>24.38</v>
      </c>
      <c r="S30" s="29">
        <v>8.2100000000000003E-3</v>
      </c>
      <c r="T30" s="29">
        <v>4.36E-2</v>
      </c>
      <c r="U30" s="29">
        <v>5.3E-3</v>
      </c>
      <c r="V30" s="29">
        <v>1.439E-2</v>
      </c>
      <c r="W30" s="29">
        <v>9.3649999999999997E-2</v>
      </c>
      <c r="X30" s="29">
        <v>9.5189999999999997E-2</v>
      </c>
      <c r="Y30" s="29">
        <v>1.214E-2</v>
      </c>
      <c r="Z30" s="29">
        <v>5.6939999999999998E-2</v>
      </c>
      <c r="AA30" s="29">
        <v>5.77E-3</v>
      </c>
      <c r="AB30" s="29">
        <v>1.839E-2</v>
      </c>
      <c r="AC30" s="29">
        <v>6.1219999999999997E-2</v>
      </c>
      <c r="AD30" s="29">
        <v>6.5449999999999994E-2</v>
      </c>
      <c r="AE30" s="29">
        <v>7.1700000000000002E-3</v>
      </c>
      <c r="AF30" s="29">
        <v>4.9630000000000001E-2</v>
      </c>
      <c r="AG30" s="29">
        <v>4.4099999999999999E-3</v>
      </c>
      <c r="AH30" s="29">
        <v>1.7659999999999999E-2</v>
      </c>
      <c r="AI30" s="29">
        <v>6.234E-2</v>
      </c>
      <c r="AJ30" s="29">
        <v>4.7570000000000001E-2</v>
      </c>
      <c r="AK30" s="29">
        <v>6.1500000000000001E-3</v>
      </c>
      <c r="AL30" s="29">
        <v>5.0909999999999997E-2</v>
      </c>
      <c r="AM30" s="29">
        <v>4.5999999999999999E-3</v>
      </c>
      <c r="AN30" s="29">
        <v>1.3390000000000001E-2</v>
      </c>
      <c r="AO30" s="29">
        <v>5.7709999999999997E-2</v>
      </c>
      <c r="AP30" s="29">
        <v>4.2810000000000001E-2</v>
      </c>
    </row>
    <row r="31" spans="1:255" ht="15.75" customHeight="1">
      <c r="A31" s="14"/>
      <c r="B31" s="14" t="s">
        <v>43</v>
      </c>
      <c r="C31" s="23">
        <v>237.37</v>
      </c>
      <c r="D31" s="23">
        <v>485.67</v>
      </c>
      <c r="E31" s="23">
        <v>162.46</v>
      </c>
      <c r="F31" s="23">
        <v>21.17</v>
      </c>
      <c r="G31" s="23">
        <v>168.59</v>
      </c>
      <c r="H31" s="23">
        <v>445.56</v>
      </c>
      <c r="I31" s="23">
        <v>149.74</v>
      </c>
      <c r="J31" s="23">
        <v>19.309999999999999</v>
      </c>
      <c r="K31" s="23">
        <v>323.20999999999998</v>
      </c>
      <c r="L31" s="23">
        <v>442.94</v>
      </c>
      <c r="M31" s="23">
        <v>187.7</v>
      </c>
      <c r="N31" s="23">
        <v>20</v>
      </c>
      <c r="O31" s="23">
        <v>387.59</v>
      </c>
      <c r="P31" s="23">
        <v>466.84</v>
      </c>
      <c r="Q31" s="23">
        <v>163.72</v>
      </c>
      <c r="R31" s="23">
        <v>20.48</v>
      </c>
      <c r="S31" s="29">
        <v>1.7639999999999999E-2</v>
      </c>
      <c r="T31" s="29">
        <v>4.2500000000000003E-3</v>
      </c>
      <c r="U31" s="29">
        <v>9.3100000000000006E-3</v>
      </c>
      <c r="V31" s="29">
        <v>1.1900000000000001E-2</v>
      </c>
      <c r="W31" s="29">
        <v>4.1390000000000003E-2</v>
      </c>
      <c r="X31" s="29">
        <v>3.243E-2</v>
      </c>
      <c r="Y31" s="29">
        <v>9.7800000000000005E-3</v>
      </c>
      <c r="Z31" s="29">
        <v>4.4600000000000004E-3</v>
      </c>
      <c r="AA31" s="29">
        <v>1.3469999999999999E-2</v>
      </c>
      <c r="AB31" s="29">
        <v>6.2100000000000002E-3</v>
      </c>
      <c r="AC31" s="29">
        <v>4.0829999999999998E-2</v>
      </c>
      <c r="AD31" s="29">
        <v>1.8149999999999999E-2</v>
      </c>
      <c r="AE31" s="29">
        <v>1.7059999999999999E-2</v>
      </c>
      <c r="AF31" s="29">
        <v>4.5500000000000002E-3</v>
      </c>
      <c r="AG31" s="29">
        <v>1.189E-2</v>
      </c>
      <c r="AH31" s="29">
        <v>7.0499999999999998E-3</v>
      </c>
      <c r="AI31" s="29">
        <v>3.1289999999999998E-2</v>
      </c>
      <c r="AJ31" s="29">
        <v>4.0059999999999998E-2</v>
      </c>
      <c r="AK31" s="29">
        <v>6.7200000000000003E-3</v>
      </c>
      <c r="AL31" s="29">
        <v>4.3600000000000002E-3</v>
      </c>
      <c r="AM31" s="29">
        <v>7.6E-3</v>
      </c>
      <c r="AN31" s="29">
        <v>6.5300000000000002E-3</v>
      </c>
      <c r="AO31" s="29">
        <v>6.8000000000000005E-4</v>
      </c>
      <c r="AP31" s="29">
        <v>1.6320000000000001E-2</v>
      </c>
    </row>
    <row r="32" spans="1:255" ht="15.75" customHeight="1">
      <c r="A32" s="14"/>
      <c r="B32" s="14" t="s">
        <v>44</v>
      </c>
      <c r="C32" s="23">
        <v>861.4</v>
      </c>
      <c r="D32" s="23">
        <v>854.21</v>
      </c>
      <c r="E32" s="23">
        <v>938.14</v>
      </c>
      <c r="F32" s="23">
        <v>54.24</v>
      </c>
      <c r="G32" s="23">
        <v>887.02</v>
      </c>
      <c r="H32" s="23">
        <v>887.71</v>
      </c>
      <c r="I32" s="23">
        <v>861.23</v>
      </c>
      <c r="J32" s="23">
        <v>52.7</v>
      </c>
      <c r="K32" s="23">
        <v>1504.78</v>
      </c>
      <c r="L32" s="23">
        <v>966.35</v>
      </c>
      <c r="M32" s="23">
        <v>1167.5999999999999</v>
      </c>
      <c r="N32" s="23">
        <v>64.64</v>
      </c>
      <c r="O32" s="23">
        <v>1250.67</v>
      </c>
      <c r="P32" s="23">
        <v>940.87</v>
      </c>
      <c r="Q32" s="23">
        <v>1034.8699999999999</v>
      </c>
      <c r="R32" s="23">
        <v>59.59</v>
      </c>
      <c r="S32" s="29">
        <v>7.79E-3</v>
      </c>
      <c r="T32" s="29">
        <v>1.619E-2</v>
      </c>
      <c r="U32" s="29">
        <v>4.8399999999999997E-3</v>
      </c>
      <c r="V32" s="29">
        <v>1.6490000000000001E-2</v>
      </c>
      <c r="W32" s="29">
        <v>8.0479999999999996E-2</v>
      </c>
      <c r="X32" s="29">
        <v>5.534E-2</v>
      </c>
      <c r="Y32" s="29">
        <v>6.1199999999999996E-3</v>
      </c>
      <c r="Z32" s="29">
        <v>2.537E-2</v>
      </c>
      <c r="AA32" s="29">
        <v>5.4099999999999999E-3</v>
      </c>
      <c r="AB32" s="29">
        <v>1.021E-2</v>
      </c>
      <c r="AC32" s="29">
        <v>9.3759999999999996E-2</v>
      </c>
      <c r="AD32" s="29">
        <v>4.9090000000000002E-2</v>
      </c>
      <c r="AE32" s="29">
        <v>1.7250000000000001E-2</v>
      </c>
      <c r="AF32" s="29">
        <v>3.8940000000000002E-2</v>
      </c>
      <c r="AG32" s="29">
        <v>9.5600000000000008E-3</v>
      </c>
      <c r="AH32" s="29">
        <v>2.691E-2</v>
      </c>
      <c r="AI32" s="29">
        <v>9.5839999999999995E-2</v>
      </c>
      <c r="AJ32" s="29">
        <v>6.4729999999999996E-2</v>
      </c>
      <c r="AK32" s="29">
        <v>1.1379999999999999E-2</v>
      </c>
      <c r="AL32" s="29">
        <v>2.6980000000000001E-2</v>
      </c>
      <c r="AM32" s="29">
        <v>5.0699999999999999E-3</v>
      </c>
      <c r="AN32" s="29">
        <v>1.549E-2</v>
      </c>
      <c r="AO32" s="29">
        <v>9.4759999999999997E-2</v>
      </c>
      <c r="AP32" s="29">
        <v>6.1109999999999998E-2</v>
      </c>
    </row>
    <row r="33" spans="1:42" ht="15.75" customHeight="1">
      <c r="A33" s="14"/>
      <c r="B33" s="14" t="s">
        <v>45</v>
      </c>
      <c r="C33" s="23">
        <v>176.89</v>
      </c>
      <c r="D33" s="23">
        <v>750.05</v>
      </c>
      <c r="E33" s="23">
        <v>280.47000000000003</v>
      </c>
      <c r="F33" s="23">
        <v>33.130000000000003</v>
      </c>
      <c r="G33" s="23">
        <v>267.81</v>
      </c>
      <c r="H33" s="23">
        <v>705.83</v>
      </c>
      <c r="I33" s="23">
        <v>242.46</v>
      </c>
      <c r="J33" s="23">
        <v>30.78</v>
      </c>
      <c r="K33" s="23">
        <v>186.92</v>
      </c>
      <c r="L33" s="23">
        <v>655.85</v>
      </c>
      <c r="M33" s="23">
        <v>259.93</v>
      </c>
      <c r="N33" s="23">
        <v>29.37</v>
      </c>
      <c r="O33" s="23">
        <v>252.48</v>
      </c>
      <c r="P33" s="23">
        <v>639.92999999999995</v>
      </c>
      <c r="Q33" s="23">
        <v>228.72</v>
      </c>
      <c r="R33" s="23">
        <v>28.12</v>
      </c>
      <c r="S33" s="29">
        <v>8.9700000000000005E-3</v>
      </c>
      <c r="T33" s="29">
        <v>4.5199999999999997E-3</v>
      </c>
      <c r="U33" s="29">
        <v>3.2509999999999997E-2</v>
      </c>
      <c r="V33" s="29">
        <v>1.6459999999999999E-2</v>
      </c>
      <c r="W33" s="29">
        <v>8.0710000000000004E-2</v>
      </c>
      <c r="X33" s="29">
        <v>2.2009999999999998E-2</v>
      </c>
      <c r="Y33" s="29">
        <v>8.8800000000000007E-3</v>
      </c>
      <c r="Z33" s="29">
        <v>4.5900000000000003E-3</v>
      </c>
      <c r="AA33" s="29">
        <v>1.2489999999999999E-2</v>
      </c>
      <c r="AB33" s="29">
        <v>1.1270000000000001E-2</v>
      </c>
      <c r="AC33" s="29">
        <v>8.4529999999999994E-2</v>
      </c>
      <c r="AD33" s="29">
        <v>2.4379999999999999E-2</v>
      </c>
      <c r="AE33" s="29">
        <v>1.0970000000000001E-2</v>
      </c>
      <c r="AF33" s="29">
        <v>4.6699999999999997E-3</v>
      </c>
      <c r="AG33" s="29">
        <v>8.7799999999999996E-3</v>
      </c>
      <c r="AH33" s="29">
        <v>2.4469999999999999E-2</v>
      </c>
      <c r="AI33" s="29">
        <v>7.9280000000000003E-2</v>
      </c>
      <c r="AJ33" s="29">
        <v>1.7610000000000001E-2</v>
      </c>
      <c r="AK33" s="29">
        <v>5.9500000000000004E-3</v>
      </c>
      <c r="AL33" s="29">
        <v>4.7200000000000002E-3</v>
      </c>
      <c r="AM33" s="29">
        <v>3.175E-2</v>
      </c>
      <c r="AN33" s="29">
        <v>2.452E-2</v>
      </c>
      <c r="AO33" s="29">
        <v>8.634E-2</v>
      </c>
      <c r="AP33" s="29">
        <v>2.094E-2</v>
      </c>
    </row>
    <row r="34" spans="1:42" ht="15.75" customHeight="1">
      <c r="A34" s="14"/>
      <c r="B34" s="14" t="s">
        <v>46</v>
      </c>
      <c r="C34" s="23">
        <v>252.86</v>
      </c>
      <c r="D34" s="23">
        <v>1086.75</v>
      </c>
      <c r="E34" s="23">
        <v>437.72</v>
      </c>
      <c r="F34" s="23">
        <v>48.78</v>
      </c>
      <c r="G34" s="23">
        <v>166.13</v>
      </c>
      <c r="H34" s="23">
        <v>870.75</v>
      </c>
      <c r="I34" s="23">
        <v>303.89</v>
      </c>
      <c r="J34" s="23">
        <v>38.130000000000003</v>
      </c>
      <c r="K34" s="23">
        <v>354.6</v>
      </c>
      <c r="L34" s="23">
        <v>966.48</v>
      </c>
      <c r="M34" s="23">
        <v>441.25</v>
      </c>
      <c r="N34" s="23">
        <v>44.72</v>
      </c>
      <c r="O34" s="23">
        <v>259.43</v>
      </c>
      <c r="P34" s="23">
        <v>1126.6400000000001</v>
      </c>
      <c r="Q34" s="23">
        <v>414.68</v>
      </c>
      <c r="R34" s="23">
        <v>49.71</v>
      </c>
      <c r="S34" s="29">
        <v>4.4889999999999999E-2</v>
      </c>
      <c r="T34" s="29">
        <v>1.4829999999999999E-2</v>
      </c>
      <c r="U34" s="29">
        <v>1.004E-2</v>
      </c>
      <c r="V34" s="29">
        <v>1.0829999999999999E-2</v>
      </c>
      <c r="W34" s="29">
        <v>6.8849999999999995E-2</v>
      </c>
      <c r="X34" s="29">
        <v>0.13084999999999999</v>
      </c>
      <c r="Y34" s="29">
        <v>4.4350000000000001E-2</v>
      </c>
      <c r="Z34" s="29">
        <v>2.206E-2</v>
      </c>
      <c r="AA34" s="29">
        <v>1.082E-2</v>
      </c>
      <c r="AB34" s="29">
        <v>1.1480000000000001E-2</v>
      </c>
      <c r="AC34" s="29">
        <v>6.862E-2</v>
      </c>
      <c r="AD34" s="29">
        <v>6.132E-2</v>
      </c>
      <c r="AE34" s="29">
        <v>4.4690000000000001E-2</v>
      </c>
      <c r="AF34" s="29">
        <v>4.9299999999999997E-2</v>
      </c>
      <c r="AG34" s="29">
        <v>1.123E-2</v>
      </c>
      <c r="AH34" s="29">
        <v>1.7059999999999999E-2</v>
      </c>
      <c r="AI34" s="29">
        <v>6.812E-2</v>
      </c>
      <c r="AJ34" s="29">
        <v>8.3900000000000002E-2</v>
      </c>
      <c r="AK34" s="29">
        <v>3.8059999999999997E-2</v>
      </c>
      <c r="AL34" s="29">
        <v>3.5099999999999999E-2</v>
      </c>
      <c r="AM34" s="29">
        <v>9.6900000000000007E-3</v>
      </c>
      <c r="AN34" s="29">
        <v>1.298E-2</v>
      </c>
      <c r="AO34" s="29">
        <v>7.707E-2</v>
      </c>
      <c r="AP34" s="29">
        <v>8.8840000000000002E-2</v>
      </c>
    </row>
    <row r="35" spans="1:42" ht="15.75" customHeight="1">
      <c r="A35" s="14"/>
      <c r="B35" s="14" t="s">
        <v>47</v>
      </c>
      <c r="C35" s="23">
        <v>91.64</v>
      </c>
      <c r="D35" s="23">
        <v>472.75</v>
      </c>
      <c r="E35" s="23">
        <v>217.74</v>
      </c>
      <c r="F35" s="23">
        <v>22.04</v>
      </c>
      <c r="G35" s="23">
        <v>158.12</v>
      </c>
      <c r="H35" s="23">
        <v>571.86</v>
      </c>
      <c r="I35" s="23">
        <v>269.91000000000003</v>
      </c>
      <c r="J35" s="23">
        <v>26.41</v>
      </c>
      <c r="K35" s="23">
        <v>218.64</v>
      </c>
      <c r="L35" s="23">
        <v>532.54999999999995</v>
      </c>
      <c r="M35" s="23">
        <v>271.16000000000003</v>
      </c>
      <c r="N35" s="23">
        <v>25.21</v>
      </c>
      <c r="O35" s="23">
        <v>161.43</v>
      </c>
      <c r="P35" s="23">
        <v>506.68</v>
      </c>
      <c r="Q35" s="23">
        <v>274.49</v>
      </c>
      <c r="R35" s="23">
        <v>24.55</v>
      </c>
      <c r="S35" s="29">
        <v>1.5939999999999999E-2</v>
      </c>
      <c r="T35" s="29">
        <v>7.0290000000000005E-2</v>
      </c>
      <c r="U35" s="29">
        <v>6.7999999999999996E-3</v>
      </c>
      <c r="V35" s="29">
        <v>1.099E-2</v>
      </c>
      <c r="W35" s="29">
        <v>5.3109999999999997E-2</v>
      </c>
      <c r="X35" s="29">
        <v>1.9720000000000001E-2</v>
      </c>
      <c r="Y35" s="29">
        <v>1.311E-2</v>
      </c>
      <c r="Z35" s="29">
        <v>6.3549999999999995E-2</v>
      </c>
      <c r="AA35" s="29">
        <v>6.3699999999999998E-3</v>
      </c>
      <c r="AB35" s="29">
        <v>1.1129999999999999E-2</v>
      </c>
      <c r="AC35" s="29">
        <v>5.2979999999999999E-2</v>
      </c>
      <c r="AD35" s="29">
        <v>3.7650000000000003E-2</v>
      </c>
      <c r="AE35" s="29">
        <v>1.652E-2</v>
      </c>
      <c r="AF35" s="29">
        <v>7.6950000000000005E-2</v>
      </c>
      <c r="AG35" s="29">
        <v>6.62E-3</v>
      </c>
      <c r="AH35" s="29">
        <v>1.302E-2</v>
      </c>
      <c r="AI35" s="29">
        <v>5.3940000000000002E-2</v>
      </c>
      <c r="AJ35" s="29">
        <v>4.5949999999999998E-2</v>
      </c>
      <c r="AK35" s="29">
        <v>1.49E-2</v>
      </c>
      <c r="AL35" s="29">
        <v>6.3490000000000005E-2</v>
      </c>
      <c r="AM35" s="29">
        <v>6.2700000000000004E-3</v>
      </c>
      <c r="AN35" s="29">
        <v>1.1860000000000001E-2</v>
      </c>
      <c r="AO35" s="29">
        <v>5.3420000000000002E-2</v>
      </c>
      <c r="AP35" s="29">
        <v>3.9010000000000003E-2</v>
      </c>
    </row>
    <row r="36" spans="1:42" ht="15.75" customHeight="1">
      <c r="A36" s="14"/>
      <c r="B36" s="14" t="s">
        <v>48</v>
      </c>
      <c r="C36" s="23">
        <v>122.09</v>
      </c>
      <c r="D36" s="23">
        <v>769</v>
      </c>
      <c r="E36" s="23">
        <v>190.84</v>
      </c>
      <c r="F36" s="23">
        <v>32.21</v>
      </c>
      <c r="G36" s="23">
        <v>213.91</v>
      </c>
      <c r="H36" s="23">
        <v>810.16</v>
      </c>
      <c r="I36" s="23">
        <v>187.98</v>
      </c>
      <c r="J36" s="23">
        <v>33.61</v>
      </c>
      <c r="K36" s="23">
        <v>166.55</v>
      </c>
      <c r="L36" s="23">
        <v>555.16</v>
      </c>
      <c r="M36" s="23">
        <v>163.22</v>
      </c>
      <c r="N36" s="23">
        <v>23.66</v>
      </c>
      <c r="O36" s="23">
        <v>147.22999999999999</v>
      </c>
      <c r="P36" s="23">
        <v>524.19000000000005</v>
      </c>
      <c r="Q36" s="23">
        <v>156.69999999999999</v>
      </c>
      <c r="R36" s="23">
        <v>22.5</v>
      </c>
      <c r="S36" s="29">
        <v>1.66E-2</v>
      </c>
      <c r="T36" s="29">
        <v>6.4400000000000004E-3</v>
      </c>
      <c r="U36" s="29">
        <v>8.94E-3</v>
      </c>
      <c r="V36" s="29">
        <v>2.1520000000000001E-2</v>
      </c>
      <c r="W36" s="29">
        <v>6.1150000000000003E-2</v>
      </c>
      <c r="X36" s="29">
        <v>2.6190000000000001E-2</v>
      </c>
      <c r="Y36" s="29">
        <v>1.35E-2</v>
      </c>
      <c r="Z36" s="29">
        <v>5.3099999999999996E-3</v>
      </c>
      <c r="AA36" s="29">
        <v>8.2000000000000007E-3</v>
      </c>
      <c r="AB36" s="29">
        <v>2.4230000000000002E-2</v>
      </c>
      <c r="AC36" s="29">
        <v>6.9159999999999999E-2</v>
      </c>
      <c r="AD36" s="29">
        <v>1.7139999999999999E-2</v>
      </c>
      <c r="AE36" s="29">
        <v>1.346E-2</v>
      </c>
      <c r="AF36" s="29">
        <v>5.3800000000000002E-3</v>
      </c>
      <c r="AG36" s="29">
        <v>9.2200000000000008E-3</v>
      </c>
      <c r="AH36" s="29">
        <v>1.8970000000000001E-2</v>
      </c>
      <c r="AI36" s="29">
        <v>6.3189999999999996E-2</v>
      </c>
      <c r="AJ36" s="29">
        <v>1.9099999999999999E-2</v>
      </c>
      <c r="AK36" s="29">
        <v>1.4880000000000001E-2</v>
      </c>
      <c r="AL36" s="29">
        <v>5.1999999999999998E-3</v>
      </c>
      <c r="AM36" s="29">
        <v>5.0099999999999997E-3</v>
      </c>
      <c r="AN36" s="29">
        <v>2.0750000000000001E-2</v>
      </c>
      <c r="AO36" s="29">
        <v>5.6099999999999997E-2</v>
      </c>
      <c r="AP36" s="29">
        <v>1.8620000000000001E-2</v>
      </c>
    </row>
    <row r="37" spans="1:42" ht="15.75" customHeight="1">
      <c r="A37" s="14"/>
      <c r="B37" s="14" t="s">
        <v>49</v>
      </c>
      <c r="C37" s="23">
        <v>324.45999999999998</v>
      </c>
      <c r="D37" s="23">
        <v>966.59</v>
      </c>
      <c r="E37" s="23">
        <v>409.25</v>
      </c>
      <c r="F37" s="23">
        <v>43.88</v>
      </c>
      <c r="G37" s="23">
        <v>191.3</v>
      </c>
      <c r="H37" s="23">
        <v>638.73</v>
      </c>
      <c r="I37" s="23">
        <v>255.98</v>
      </c>
      <c r="J37" s="23">
        <v>28.53</v>
      </c>
      <c r="K37" s="23">
        <v>249.36</v>
      </c>
      <c r="L37" s="23">
        <v>540.26</v>
      </c>
      <c r="M37" s="23">
        <v>274.42</v>
      </c>
      <c r="N37" s="23">
        <v>25.58</v>
      </c>
      <c r="O37" s="23">
        <v>286.56</v>
      </c>
      <c r="P37" s="23">
        <v>693.66</v>
      </c>
      <c r="Q37" s="23">
        <v>288.54000000000002</v>
      </c>
      <c r="R37" s="23">
        <v>31.28</v>
      </c>
      <c r="S37" s="29">
        <v>1.44E-2</v>
      </c>
      <c r="T37" s="29">
        <v>1.5709999999999998E-2</v>
      </c>
      <c r="U37" s="29">
        <v>4.7600000000000003E-3</v>
      </c>
      <c r="V37" s="29">
        <v>1.311E-2</v>
      </c>
      <c r="W37" s="29">
        <v>5.2260000000000001E-2</v>
      </c>
      <c r="X37" s="29">
        <v>0.16682</v>
      </c>
      <c r="Y37" s="29">
        <v>3.1280000000000002E-2</v>
      </c>
      <c r="Z37" s="29">
        <v>1.272E-2</v>
      </c>
      <c r="AA37" s="29">
        <v>4.0800000000000003E-3</v>
      </c>
      <c r="AB37" s="29">
        <v>1.1860000000000001E-2</v>
      </c>
      <c r="AC37" s="29">
        <v>3.8429999999999999E-2</v>
      </c>
      <c r="AD37" s="29">
        <v>5.5100000000000003E-2</v>
      </c>
      <c r="AE37" s="29">
        <v>1.086E-2</v>
      </c>
      <c r="AF37" s="29">
        <v>9.2599999999999991E-3</v>
      </c>
      <c r="AG37" s="29">
        <v>4.0299999999999997E-3</v>
      </c>
      <c r="AH37" s="29">
        <v>8.3099999999999997E-3</v>
      </c>
      <c r="AI37" s="29">
        <v>4.4069999999999998E-2</v>
      </c>
      <c r="AJ37" s="29">
        <v>7.2069999999999995E-2</v>
      </c>
      <c r="AK37" s="29">
        <v>1.1440000000000001E-2</v>
      </c>
      <c r="AL37" s="29">
        <v>8.6800000000000002E-3</v>
      </c>
      <c r="AM37" s="29">
        <v>4.0400000000000002E-3</v>
      </c>
      <c r="AN37" s="29">
        <v>9.0299999999999998E-3</v>
      </c>
      <c r="AO37" s="29">
        <v>4.7100000000000003E-2</v>
      </c>
      <c r="AP37" s="29">
        <v>0.1085</v>
      </c>
    </row>
    <row r="38" spans="1:42" ht="15.75" customHeight="1">
      <c r="A38" s="14"/>
      <c r="B38" s="1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15.75" customHeight="1">
      <c r="A39" s="14" t="s">
        <v>56</v>
      </c>
      <c r="B39" s="14" t="s">
        <v>53</v>
      </c>
      <c r="C39" s="23">
        <f t="shared" ref="C39:AP39" si="6">AVERAGE(C26:C30)</f>
        <v>259.24999999999994</v>
      </c>
      <c r="D39" s="23">
        <f t="shared" si="6"/>
        <v>560.94400000000007</v>
      </c>
      <c r="E39" s="23">
        <f t="shared" si="6"/>
        <v>329.86</v>
      </c>
      <c r="F39" s="23">
        <f t="shared" si="6"/>
        <v>27.738</v>
      </c>
      <c r="G39" s="23">
        <f t="shared" si="6"/>
        <v>252.99200000000002</v>
      </c>
      <c r="H39" s="23">
        <f t="shared" si="6"/>
        <v>498.48999999999995</v>
      </c>
      <c r="I39" s="23">
        <f t="shared" si="6"/>
        <v>303.41200000000003</v>
      </c>
      <c r="J39" s="23">
        <f t="shared" si="6"/>
        <v>24.94</v>
      </c>
      <c r="K39" s="23">
        <f t="shared" si="6"/>
        <v>355.77599999999995</v>
      </c>
      <c r="L39" s="23">
        <f t="shared" si="6"/>
        <v>538.76199999999994</v>
      </c>
      <c r="M39" s="23">
        <f t="shared" si="6"/>
        <v>318.25</v>
      </c>
      <c r="N39" s="23">
        <f t="shared" si="6"/>
        <v>26.954000000000001</v>
      </c>
      <c r="O39" s="23">
        <f t="shared" si="6"/>
        <v>397.88</v>
      </c>
      <c r="P39" s="23">
        <f t="shared" si="6"/>
        <v>492.76000000000005</v>
      </c>
      <c r="Q39" s="23">
        <f t="shared" si="6"/>
        <v>296.99599999999998</v>
      </c>
      <c r="R39" s="23">
        <f t="shared" si="6"/>
        <v>24.684000000000001</v>
      </c>
      <c r="S39" s="29">
        <f t="shared" si="6"/>
        <v>1.8763999999999996E-2</v>
      </c>
      <c r="T39" s="29">
        <f t="shared" si="6"/>
        <v>2.1128000000000001E-2</v>
      </c>
      <c r="U39" s="29">
        <f t="shared" si="6"/>
        <v>8.8120000000000004E-3</v>
      </c>
      <c r="V39" s="29">
        <f t="shared" si="6"/>
        <v>1.3008E-2</v>
      </c>
      <c r="W39" s="29">
        <f t="shared" si="6"/>
        <v>5.9306000000000005E-2</v>
      </c>
      <c r="X39" s="29">
        <f t="shared" si="6"/>
        <v>7.8630000000000005E-2</v>
      </c>
      <c r="Y39" s="29">
        <f t="shared" si="6"/>
        <v>1.4256E-2</v>
      </c>
      <c r="Z39" s="29">
        <f t="shared" si="6"/>
        <v>2.6009999999999998E-2</v>
      </c>
      <c r="AA39" s="29">
        <f t="shared" si="6"/>
        <v>6.4000000000000003E-3</v>
      </c>
      <c r="AB39" s="29">
        <f t="shared" si="6"/>
        <v>1.1272000000000001E-2</v>
      </c>
      <c r="AC39" s="29">
        <f t="shared" si="6"/>
        <v>4.3618000000000004E-2</v>
      </c>
      <c r="AD39" s="29">
        <f t="shared" si="6"/>
        <v>6.2868000000000007E-2</v>
      </c>
      <c r="AE39" s="29">
        <f t="shared" si="6"/>
        <v>2.2065999999999999E-2</v>
      </c>
      <c r="AF39" s="29">
        <f t="shared" si="6"/>
        <v>3.0640000000000001E-2</v>
      </c>
      <c r="AG39" s="29">
        <f t="shared" si="6"/>
        <v>9.3199999999999984E-3</v>
      </c>
      <c r="AH39" s="29">
        <f t="shared" si="6"/>
        <v>1.0867999999999999E-2</v>
      </c>
      <c r="AI39" s="29">
        <f t="shared" si="6"/>
        <v>5.3254000000000003E-2</v>
      </c>
      <c r="AJ39" s="29">
        <f t="shared" si="6"/>
        <v>6.5661999999999998E-2</v>
      </c>
      <c r="AK39" s="29">
        <f t="shared" si="6"/>
        <v>1.1640000000000001E-2</v>
      </c>
      <c r="AL39" s="29">
        <f t="shared" si="6"/>
        <v>2.9066000000000002E-2</v>
      </c>
      <c r="AM39" s="29">
        <f t="shared" si="6"/>
        <v>7.1739999999999998E-3</v>
      </c>
      <c r="AN39" s="29">
        <f t="shared" si="6"/>
        <v>1.1984E-2</v>
      </c>
      <c r="AO39" s="29">
        <f t="shared" si="6"/>
        <v>5.3918000000000001E-2</v>
      </c>
      <c r="AP39" s="29">
        <f t="shared" si="6"/>
        <v>6.8199999999999997E-2</v>
      </c>
    </row>
    <row r="40" spans="1:42" ht="15.75" customHeight="1">
      <c r="A40" s="14"/>
      <c r="B40" s="14" t="s">
        <v>54</v>
      </c>
      <c r="C40" s="23">
        <f t="shared" ref="C40:AP40" si="7">STDEVP(C26:C30)</f>
        <v>91.628707946800276</v>
      </c>
      <c r="D40" s="23">
        <f t="shared" si="7"/>
        <v>121.40597491062772</v>
      </c>
      <c r="E40" s="23">
        <f t="shared" si="7"/>
        <v>68.552558230893112</v>
      </c>
      <c r="F40" s="23">
        <f t="shared" si="7"/>
        <v>3.8434120257916802</v>
      </c>
      <c r="G40" s="23">
        <f t="shared" si="7"/>
        <v>145.3306163752153</v>
      </c>
      <c r="H40" s="23">
        <f t="shared" si="7"/>
        <v>87.607786183649324</v>
      </c>
      <c r="I40" s="23">
        <f t="shared" si="7"/>
        <v>56.550300229087959</v>
      </c>
      <c r="J40" s="23">
        <f t="shared" si="7"/>
        <v>1.853547949204444</v>
      </c>
      <c r="K40" s="23">
        <f t="shared" si="7"/>
        <v>175.20519747998352</v>
      </c>
      <c r="L40" s="23">
        <f t="shared" si="7"/>
        <v>118.54858504427627</v>
      </c>
      <c r="M40" s="23">
        <f t="shared" si="7"/>
        <v>86.81434835325328</v>
      </c>
      <c r="N40" s="23">
        <f t="shared" si="7"/>
        <v>3.060938418197896</v>
      </c>
      <c r="O40" s="23">
        <f t="shared" si="7"/>
        <v>213.59316122011026</v>
      </c>
      <c r="P40" s="23">
        <f t="shared" si="7"/>
        <v>167.27568801233463</v>
      </c>
      <c r="Q40" s="23">
        <f t="shared" si="7"/>
        <v>51.969647911064484</v>
      </c>
      <c r="R40" s="23">
        <f t="shared" si="7"/>
        <v>5.6602777317018651</v>
      </c>
      <c r="S40" s="29">
        <f t="shared" si="7"/>
        <v>1.503451974623733E-2</v>
      </c>
      <c r="T40" s="29">
        <f t="shared" si="7"/>
        <v>1.7987426052662452E-2</v>
      </c>
      <c r="U40" s="29">
        <f t="shared" si="7"/>
        <v>4.3650356241387066E-3</v>
      </c>
      <c r="V40" s="29">
        <f t="shared" si="7"/>
        <v>7.8268496855375957E-3</v>
      </c>
      <c r="W40" s="29">
        <f t="shared" si="7"/>
        <v>2.189761411661096E-2</v>
      </c>
      <c r="X40" s="29">
        <f t="shared" si="7"/>
        <v>2.6014582833480134E-2</v>
      </c>
      <c r="Y40" s="29">
        <f t="shared" si="7"/>
        <v>8.930033818524993E-3</v>
      </c>
      <c r="Z40" s="29">
        <f t="shared" si="7"/>
        <v>2.3076549135431841E-2</v>
      </c>
      <c r="AA40" s="29">
        <f t="shared" si="7"/>
        <v>2.2482081754143677E-3</v>
      </c>
      <c r="AB40" s="29">
        <f t="shared" si="7"/>
        <v>4.254303233198118E-3</v>
      </c>
      <c r="AC40" s="29">
        <f t="shared" si="7"/>
        <v>9.9608280780264288E-3</v>
      </c>
      <c r="AD40" s="29">
        <f t="shared" si="7"/>
        <v>2.5186617398928333E-2</v>
      </c>
      <c r="AE40" s="29">
        <f t="shared" si="7"/>
        <v>1.6354097468218781E-2</v>
      </c>
      <c r="AF40" s="29">
        <f t="shared" si="7"/>
        <v>1.8973376083343738E-2</v>
      </c>
      <c r="AG40" s="29">
        <f t="shared" si="7"/>
        <v>5.8262921313645107E-3</v>
      </c>
      <c r="AH40" s="29">
        <f t="shared" si="7"/>
        <v>3.9591685995925942E-3</v>
      </c>
      <c r="AI40" s="29">
        <f t="shared" si="7"/>
        <v>1.1359964084450261E-2</v>
      </c>
      <c r="AJ40" s="29">
        <f t="shared" si="7"/>
        <v>2.4332918772724334E-2</v>
      </c>
      <c r="AK40" s="29">
        <f t="shared" si="7"/>
        <v>1.0313763619552272E-2</v>
      </c>
      <c r="AL40" s="29">
        <f t="shared" si="7"/>
        <v>2.2897498203952319E-2</v>
      </c>
      <c r="AM40" s="29">
        <f t="shared" si="7"/>
        <v>3.3001733287813845E-3</v>
      </c>
      <c r="AN40" s="29">
        <f t="shared" si="7"/>
        <v>3.0539652912238541E-3</v>
      </c>
      <c r="AO40" s="29">
        <f t="shared" si="7"/>
        <v>8.0946189533541608E-3</v>
      </c>
      <c r="AP40" s="29">
        <f t="shared" si="7"/>
        <v>4.399242980331957E-2</v>
      </c>
    </row>
    <row r="41" spans="1:42" ht="15.75" customHeight="1">
      <c r="A41" s="14" t="s">
        <v>57</v>
      </c>
      <c r="B41" s="14" t="s">
        <v>53</v>
      </c>
      <c r="C41" s="23">
        <f t="shared" ref="C41:AP41" si="8">AVERAGE(C31:C37)</f>
        <v>295.2442857142857</v>
      </c>
      <c r="D41" s="23">
        <f t="shared" si="8"/>
        <v>769.28857142857146</v>
      </c>
      <c r="E41" s="23">
        <f t="shared" si="8"/>
        <v>376.65999999999997</v>
      </c>
      <c r="F41" s="23">
        <f t="shared" si="8"/>
        <v>36.49285714285714</v>
      </c>
      <c r="G41" s="23">
        <f t="shared" si="8"/>
        <v>293.26857142857136</v>
      </c>
      <c r="H41" s="23">
        <f t="shared" si="8"/>
        <v>704.37142857142862</v>
      </c>
      <c r="I41" s="23">
        <f t="shared" si="8"/>
        <v>324.45571428571429</v>
      </c>
      <c r="J41" s="23">
        <f t="shared" si="8"/>
        <v>32.78142857142857</v>
      </c>
      <c r="K41" s="23">
        <f t="shared" si="8"/>
        <v>429.15142857142865</v>
      </c>
      <c r="L41" s="23">
        <f t="shared" si="8"/>
        <v>665.65571428571434</v>
      </c>
      <c r="M41" s="23">
        <f t="shared" si="8"/>
        <v>395.03999999999996</v>
      </c>
      <c r="N41" s="23">
        <f t="shared" si="8"/>
        <v>33.311428571428571</v>
      </c>
      <c r="O41" s="23">
        <f t="shared" si="8"/>
        <v>392.19857142857143</v>
      </c>
      <c r="P41" s="23">
        <f t="shared" si="8"/>
        <v>699.82999999999993</v>
      </c>
      <c r="Q41" s="23">
        <f t="shared" si="8"/>
        <v>365.96</v>
      </c>
      <c r="R41" s="23">
        <f t="shared" si="8"/>
        <v>33.747142857142862</v>
      </c>
      <c r="S41" s="29">
        <f t="shared" si="8"/>
        <v>1.8032857142857146E-2</v>
      </c>
      <c r="T41" s="29">
        <f t="shared" si="8"/>
        <v>1.8890000000000001E-2</v>
      </c>
      <c r="U41" s="29">
        <f t="shared" si="8"/>
        <v>1.1028571428571428E-2</v>
      </c>
      <c r="V41" s="29">
        <f t="shared" si="8"/>
        <v>1.4471428571428571E-2</v>
      </c>
      <c r="W41" s="29">
        <f t="shared" si="8"/>
        <v>6.2564285714285711E-2</v>
      </c>
      <c r="X41" s="29">
        <f t="shared" si="8"/>
        <v>6.4765714285714288E-2</v>
      </c>
      <c r="Y41" s="29">
        <f t="shared" si="8"/>
        <v>1.8145714285714286E-2</v>
      </c>
      <c r="Z41" s="29">
        <f t="shared" si="8"/>
        <v>1.9722857142857146E-2</v>
      </c>
      <c r="AA41" s="29">
        <f t="shared" si="8"/>
        <v>8.6914285714285722E-3</v>
      </c>
      <c r="AB41" s="29">
        <f t="shared" si="8"/>
        <v>1.2341428571428571E-2</v>
      </c>
      <c r="AC41" s="29">
        <f t="shared" si="8"/>
        <v>6.404428571428572E-2</v>
      </c>
      <c r="AD41" s="29">
        <f t="shared" si="8"/>
        <v>3.7547142857142848E-2</v>
      </c>
      <c r="AE41" s="29">
        <f t="shared" si="8"/>
        <v>1.8687142857142857E-2</v>
      </c>
      <c r="AF41" s="29">
        <f t="shared" si="8"/>
        <v>2.7007142857142858E-2</v>
      </c>
      <c r="AG41" s="29">
        <f t="shared" si="8"/>
        <v>8.7614285714285711E-3</v>
      </c>
      <c r="AH41" s="29">
        <f t="shared" si="8"/>
        <v>1.6541428571428572E-2</v>
      </c>
      <c r="AI41" s="29">
        <f t="shared" si="8"/>
        <v>6.2247142857142855E-2</v>
      </c>
      <c r="AJ41" s="29">
        <f t="shared" si="8"/>
        <v>4.9059999999999993E-2</v>
      </c>
      <c r="AK41" s="29">
        <f t="shared" si="8"/>
        <v>1.4761428571428573E-2</v>
      </c>
      <c r="AL41" s="29">
        <f t="shared" si="8"/>
        <v>2.1218571428571427E-2</v>
      </c>
      <c r="AM41" s="29">
        <f t="shared" si="8"/>
        <v>9.9185714285714294E-3</v>
      </c>
      <c r="AN41" s="29">
        <f t="shared" si="8"/>
        <v>1.4451428571428572E-2</v>
      </c>
      <c r="AO41" s="29">
        <f t="shared" si="8"/>
        <v>5.9352857142857145E-2</v>
      </c>
      <c r="AP41" s="29">
        <f t="shared" si="8"/>
        <v>5.0477142857142852E-2</v>
      </c>
    </row>
    <row r="42" spans="1:42" ht="15.75" customHeight="1">
      <c r="A42" s="14"/>
      <c r="B42" s="14" t="s">
        <v>54</v>
      </c>
      <c r="C42" s="23">
        <f t="shared" ref="C42:AP42" si="9">STDEVP(C31:C37)</f>
        <v>242.59800969959358</v>
      </c>
      <c r="D42" s="23">
        <f t="shared" si="9"/>
        <v>212.3561986332378</v>
      </c>
      <c r="E42" s="23">
        <f t="shared" si="9"/>
        <v>249.27581310668714</v>
      </c>
      <c r="F42" s="23">
        <f t="shared" si="9"/>
        <v>11.915365487213476</v>
      </c>
      <c r="G42" s="23">
        <f t="shared" si="9"/>
        <v>244.90767038262592</v>
      </c>
      <c r="H42" s="23">
        <f t="shared" si="9"/>
        <v>151.81739100723885</v>
      </c>
      <c r="I42" s="23">
        <f t="shared" si="9"/>
        <v>224.27286931370915</v>
      </c>
      <c r="J42" s="23">
        <f t="shared" si="9"/>
        <v>9.7848139314689835</v>
      </c>
      <c r="K42" s="23">
        <f t="shared" si="9"/>
        <v>443.69132128504992</v>
      </c>
      <c r="L42" s="23">
        <f t="shared" si="9"/>
        <v>198.66025016575003</v>
      </c>
      <c r="M42" s="23">
        <f t="shared" si="9"/>
        <v>325.98528814306059</v>
      </c>
      <c r="N42" s="23">
        <f t="shared" si="9"/>
        <v>14.749925354359718</v>
      </c>
      <c r="O42" s="23">
        <f t="shared" si="9"/>
        <v>358.28289853644077</v>
      </c>
      <c r="P42" s="23">
        <f t="shared" si="9"/>
        <v>228.76494761467072</v>
      </c>
      <c r="Q42" s="23">
        <f t="shared" si="9"/>
        <v>284.78072431760035</v>
      </c>
      <c r="R42" s="23">
        <f t="shared" si="9"/>
        <v>13.874541654499758</v>
      </c>
      <c r="S42" s="29">
        <f t="shared" si="9"/>
        <v>1.1514852166144524E-2</v>
      </c>
      <c r="T42" s="29">
        <f t="shared" si="9"/>
        <v>2.1552842039972361E-2</v>
      </c>
      <c r="U42" s="29">
        <f t="shared" si="9"/>
        <v>8.9858530536638982E-3</v>
      </c>
      <c r="V42" s="29">
        <f t="shared" si="9"/>
        <v>3.616578606407793E-3</v>
      </c>
      <c r="W42" s="29">
        <f t="shared" si="9"/>
        <v>1.3813359844877804E-2</v>
      </c>
      <c r="X42" s="29">
        <f t="shared" si="9"/>
        <v>5.5112749071372598E-2</v>
      </c>
      <c r="Y42" s="29">
        <f t="shared" si="9"/>
        <v>1.3128875326810703E-2</v>
      </c>
      <c r="Z42" s="29">
        <f t="shared" si="9"/>
        <v>1.9555414094520294E-2</v>
      </c>
      <c r="AA42" s="29">
        <f t="shared" si="9"/>
        <v>3.3691517735877315E-3</v>
      </c>
      <c r="AB42" s="29">
        <f t="shared" si="9"/>
        <v>5.1694830594597027E-3</v>
      </c>
      <c r="AC42" s="29">
        <f t="shared" si="9"/>
        <v>1.9519985990292719E-2</v>
      </c>
      <c r="AD42" s="29">
        <f t="shared" si="9"/>
        <v>1.6786788780199177E-2</v>
      </c>
      <c r="AE42" s="29">
        <f t="shared" si="9"/>
        <v>1.0913291652561915E-2</v>
      </c>
      <c r="AF42" s="29">
        <f t="shared" si="9"/>
        <v>2.6510426905160877E-2</v>
      </c>
      <c r="AG42" s="29">
        <f t="shared" si="9"/>
        <v>2.4986363627925909E-3</v>
      </c>
      <c r="AH42" s="29">
        <f t="shared" si="9"/>
        <v>7.0384706710872255E-3</v>
      </c>
      <c r="AI42" s="29">
        <f t="shared" si="9"/>
        <v>2.0041883083957469E-2</v>
      </c>
      <c r="AJ42" s="29">
        <f t="shared" si="9"/>
        <v>2.3803393515571331E-2</v>
      </c>
      <c r="AK42" s="29">
        <f t="shared" si="9"/>
        <v>1.0054341533559981E-2</v>
      </c>
      <c r="AL42" s="29">
        <f t="shared" si="9"/>
        <v>2.0643181114610519E-2</v>
      </c>
      <c r="AM42" s="29">
        <f t="shared" si="9"/>
        <v>9.0830429585990122E-3</v>
      </c>
      <c r="AN42" s="29">
        <f t="shared" si="9"/>
        <v>5.8936804619656065E-3</v>
      </c>
      <c r="AO42" s="29">
        <f t="shared" si="9"/>
        <v>2.9116233427069371E-2</v>
      </c>
      <c r="AP42" s="29">
        <f t="shared" si="9"/>
        <v>3.4094290562784728E-2</v>
      </c>
    </row>
    <row r="43" spans="1:42" ht="15.75" customHeight="1">
      <c r="A43" s="14" t="s">
        <v>55</v>
      </c>
      <c r="B43" s="14" t="s">
        <v>53</v>
      </c>
      <c r="C43" s="23">
        <f t="shared" ref="C43:AP43" si="10">AVERAGE(C26:C37)</f>
        <v>280.24666666666667</v>
      </c>
      <c r="D43" s="23">
        <f t="shared" si="10"/>
        <v>682.47833333333335</v>
      </c>
      <c r="E43" s="23">
        <f t="shared" si="10"/>
        <v>357.16</v>
      </c>
      <c r="F43" s="23">
        <f t="shared" si="10"/>
        <v>32.844999999999999</v>
      </c>
      <c r="G43" s="23">
        <f t="shared" si="10"/>
        <v>276.48666666666662</v>
      </c>
      <c r="H43" s="23">
        <f t="shared" si="10"/>
        <v>618.58749999999998</v>
      </c>
      <c r="I43" s="23">
        <f t="shared" si="10"/>
        <v>315.6875</v>
      </c>
      <c r="J43" s="23">
        <f t="shared" si="10"/>
        <v>29.514166666666672</v>
      </c>
      <c r="K43" s="23">
        <f t="shared" si="10"/>
        <v>398.57833333333338</v>
      </c>
      <c r="L43" s="23">
        <f t="shared" si="10"/>
        <v>612.78333333333342</v>
      </c>
      <c r="M43" s="23">
        <f t="shared" si="10"/>
        <v>363.04416666666663</v>
      </c>
      <c r="N43" s="23">
        <f t="shared" si="10"/>
        <v>30.662499999999998</v>
      </c>
      <c r="O43" s="23">
        <f t="shared" si="10"/>
        <v>394.56583333333333</v>
      </c>
      <c r="P43" s="23">
        <f t="shared" si="10"/>
        <v>613.55083333333334</v>
      </c>
      <c r="Q43" s="23">
        <f t="shared" si="10"/>
        <v>337.22499999999991</v>
      </c>
      <c r="R43" s="23">
        <f t="shared" si="10"/>
        <v>29.970833333333331</v>
      </c>
      <c r="S43" s="29">
        <f t="shared" si="10"/>
        <v>1.83375E-2</v>
      </c>
      <c r="T43" s="29">
        <f t="shared" si="10"/>
        <v>1.9822500000000003E-2</v>
      </c>
      <c r="U43" s="29">
        <f t="shared" si="10"/>
        <v>1.0104999999999999E-2</v>
      </c>
      <c r="V43" s="29">
        <f t="shared" si="10"/>
        <v>1.386166666666667E-2</v>
      </c>
      <c r="W43" s="29">
        <f t="shared" si="10"/>
        <v>6.1206666666666666E-2</v>
      </c>
      <c r="X43" s="29">
        <f t="shared" si="10"/>
        <v>7.0542499999999994E-2</v>
      </c>
      <c r="Y43" s="29">
        <f t="shared" si="10"/>
        <v>1.6525000000000001E-2</v>
      </c>
      <c r="Z43" s="29">
        <f t="shared" si="10"/>
        <v>2.2342499999999998E-2</v>
      </c>
      <c r="AA43" s="29">
        <f t="shared" si="10"/>
        <v>7.736666666666666E-3</v>
      </c>
      <c r="AB43" s="29">
        <f t="shared" si="10"/>
        <v>1.1895833333333335E-2</v>
      </c>
      <c r="AC43" s="29">
        <f t="shared" si="10"/>
        <v>5.553333333333333E-2</v>
      </c>
      <c r="AD43" s="29">
        <f t="shared" si="10"/>
        <v>4.8097500000000008E-2</v>
      </c>
      <c r="AE43" s="29">
        <f t="shared" si="10"/>
        <v>2.0095000000000002E-2</v>
      </c>
      <c r="AF43" s="29">
        <f t="shared" si="10"/>
        <v>2.8520833333333332E-2</v>
      </c>
      <c r="AG43" s="29">
        <f t="shared" si="10"/>
        <v>8.9941666666666677E-3</v>
      </c>
      <c r="AH43" s="29">
        <f t="shared" si="10"/>
        <v>1.4177500000000003E-2</v>
      </c>
      <c r="AI43" s="29">
        <f t="shared" si="10"/>
        <v>5.8499999999999996E-2</v>
      </c>
      <c r="AJ43" s="29">
        <f t="shared" si="10"/>
        <v>5.5977500000000006E-2</v>
      </c>
      <c r="AK43" s="29">
        <f t="shared" si="10"/>
        <v>1.3460833333333333E-2</v>
      </c>
      <c r="AL43" s="29">
        <f t="shared" si="10"/>
        <v>2.4488333333333334E-2</v>
      </c>
      <c r="AM43" s="29">
        <f t="shared" si="10"/>
        <v>8.7749999999999998E-3</v>
      </c>
      <c r="AN43" s="29">
        <f t="shared" si="10"/>
        <v>1.3423333333333334E-2</v>
      </c>
      <c r="AO43" s="29">
        <f t="shared" si="10"/>
        <v>5.7088333333333345E-2</v>
      </c>
      <c r="AP43" s="29">
        <f t="shared" si="10"/>
        <v>5.7861666666666665E-2</v>
      </c>
    </row>
    <row r="44" spans="1:42" ht="15.75" customHeight="1">
      <c r="A44" s="14"/>
      <c r="B44" s="14" t="s">
        <v>54</v>
      </c>
      <c r="C44" s="23">
        <f t="shared" ref="C44:AP44" si="11">STDEVP(C26:C37)</f>
        <v>195.30626821880435</v>
      </c>
      <c r="D44" s="23">
        <f t="shared" si="11"/>
        <v>207.35803022121445</v>
      </c>
      <c r="E44" s="23">
        <f t="shared" si="11"/>
        <v>196.81939335339891</v>
      </c>
      <c r="F44" s="23">
        <f t="shared" si="11"/>
        <v>10.373226354418385</v>
      </c>
      <c r="G44" s="23">
        <f t="shared" si="11"/>
        <v>210.19727489247396</v>
      </c>
      <c r="H44" s="23">
        <f t="shared" si="11"/>
        <v>164.1504611692682</v>
      </c>
      <c r="I44" s="23">
        <f t="shared" si="11"/>
        <v>175.44456204762622</v>
      </c>
      <c r="J44" s="23">
        <f t="shared" si="11"/>
        <v>8.4986091590853068</v>
      </c>
      <c r="K44" s="23">
        <f t="shared" si="11"/>
        <v>359.07536627272111</v>
      </c>
      <c r="L44" s="23">
        <f t="shared" si="11"/>
        <v>181.08338541186532</v>
      </c>
      <c r="M44" s="23">
        <f t="shared" si="11"/>
        <v>257.99664602013513</v>
      </c>
      <c r="N44" s="23">
        <f t="shared" si="11"/>
        <v>11.859073266912558</v>
      </c>
      <c r="O44" s="23">
        <f t="shared" si="11"/>
        <v>306.42709658955687</v>
      </c>
      <c r="P44" s="23">
        <f t="shared" si="11"/>
        <v>229.36513413690156</v>
      </c>
      <c r="Q44" s="23">
        <f t="shared" si="11"/>
        <v>222.68745135652946</v>
      </c>
      <c r="R44" s="23">
        <f t="shared" si="11"/>
        <v>12.066795665746934</v>
      </c>
      <c r="S44" s="29">
        <f t="shared" si="11"/>
        <v>1.3101799574231524E-2</v>
      </c>
      <c r="T44" s="29">
        <f t="shared" si="11"/>
        <v>2.0174284425558527E-2</v>
      </c>
      <c r="U44" s="29">
        <f t="shared" si="11"/>
        <v>7.4989815975237597E-3</v>
      </c>
      <c r="V44" s="29">
        <f t="shared" si="11"/>
        <v>5.803029141941485E-3</v>
      </c>
      <c r="W44" s="29">
        <f t="shared" si="11"/>
        <v>1.7711000505021966E-2</v>
      </c>
      <c r="X44" s="29">
        <f t="shared" si="11"/>
        <v>4.5831517017041155E-2</v>
      </c>
      <c r="Y44" s="29">
        <f t="shared" si="11"/>
        <v>1.1724006354484801E-2</v>
      </c>
      <c r="Z44" s="29">
        <f t="shared" si="11"/>
        <v>2.132061917682818E-2</v>
      </c>
      <c r="AA44" s="29">
        <f t="shared" si="11"/>
        <v>3.16286877516107E-3</v>
      </c>
      <c r="AB44" s="29">
        <f t="shared" si="11"/>
        <v>4.8381822659847012E-3</v>
      </c>
      <c r="AC44" s="29">
        <f t="shared" si="11"/>
        <v>1.9105473619416564E-2</v>
      </c>
      <c r="AD44" s="29">
        <f t="shared" si="11"/>
        <v>2.4177143174563289E-2</v>
      </c>
      <c r="AE44" s="29">
        <f t="shared" si="11"/>
        <v>1.3553230549700441E-2</v>
      </c>
      <c r="AF44" s="29">
        <f t="shared" si="11"/>
        <v>2.3731233448184324E-2</v>
      </c>
      <c r="AG44" s="29">
        <f t="shared" si="11"/>
        <v>4.2263133231642373E-3</v>
      </c>
      <c r="AH44" s="29">
        <f t="shared" si="11"/>
        <v>6.5767052604882087E-3</v>
      </c>
      <c r="AI44" s="29">
        <f t="shared" si="11"/>
        <v>1.7542504572228758E-2</v>
      </c>
      <c r="AJ44" s="29">
        <f t="shared" si="11"/>
        <v>2.5381383967060047E-2</v>
      </c>
      <c r="AK44" s="29">
        <f t="shared" si="11"/>
        <v>1.0279085123308503E-2</v>
      </c>
      <c r="AL44" s="29">
        <f t="shared" si="11"/>
        <v>2.1954646749353286E-2</v>
      </c>
      <c r="AM44" s="29">
        <f t="shared" si="11"/>
        <v>7.3820598977069616E-3</v>
      </c>
      <c r="AN44" s="29">
        <f t="shared" si="11"/>
        <v>5.0624357334741127E-3</v>
      </c>
      <c r="AO44" s="29">
        <f t="shared" si="11"/>
        <v>2.3000092693049902E-2</v>
      </c>
      <c r="AP44" s="29">
        <f t="shared" si="11"/>
        <v>3.9507106920429171E-2</v>
      </c>
    </row>
  </sheetData>
  <phoneticPr fontId="6" type="noConversion"/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workbookViewId="0"/>
  </sheetViews>
  <sheetFormatPr baseColWidth="10" defaultColWidth="10.6640625" defaultRowHeight="15.75" customHeight="1" x14ac:dyDescent="0"/>
  <cols>
    <col min="1" max="2" width="11" style="3" customWidth="1"/>
    <col min="3" max="20" width="11" style="25" customWidth="1"/>
    <col min="21" max="256" width="10.6640625" style="3" customWidth="1"/>
  </cols>
  <sheetData>
    <row r="1" spans="1:20" ht="15.75" customHeight="1">
      <c r="C1" s="25" t="s">
        <v>83</v>
      </c>
    </row>
    <row r="2" spans="1:20" ht="15.75" customHeight="1">
      <c r="A2" s="14"/>
      <c r="B2" s="15"/>
      <c r="C2" s="26" t="s">
        <v>26</v>
      </c>
      <c r="D2" s="27"/>
      <c r="E2" s="27"/>
      <c r="F2" s="27"/>
      <c r="G2" s="27"/>
      <c r="H2" s="27"/>
      <c r="I2" s="26" t="s">
        <v>27</v>
      </c>
      <c r="J2" s="27"/>
      <c r="K2" s="27"/>
      <c r="L2" s="27"/>
      <c r="M2" s="27"/>
      <c r="N2" s="27"/>
      <c r="O2" s="26" t="s">
        <v>28</v>
      </c>
      <c r="P2" s="27"/>
      <c r="Q2" s="27"/>
      <c r="R2" s="27"/>
      <c r="S2" s="27"/>
      <c r="T2" s="27"/>
    </row>
    <row r="3" spans="1:20" ht="15.75" customHeight="1">
      <c r="A3" s="14"/>
      <c r="B3" s="16" t="s">
        <v>77</v>
      </c>
      <c r="C3" s="26" t="s">
        <v>30</v>
      </c>
      <c r="D3" s="26" t="s">
        <v>31</v>
      </c>
      <c r="E3" s="26" t="s">
        <v>32</v>
      </c>
      <c r="F3" s="26" t="s">
        <v>33</v>
      </c>
      <c r="G3" s="26" t="s">
        <v>34</v>
      </c>
      <c r="H3" s="26" t="s">
        <v>35</v>
      </c>
      <c r="I3" s="26" t="s">
        <v>30</v>
      </c>
      <c r="J3" s="26" t="s">
        <v>31</v>
      </c>
      <c r="K3" s="26" t="s">
        <v>32</v>
      </c>
      <c r="L3" s="26" t="s">
        <v>33</v>
      </c>
      <c r="M3" s="26" t="s">
        <v>34</v>
      </c>
      <c r="N3" s="26" t="s">
        <v>35</v>
      </c>
      <c r="O3" s="26" t="s">
        <v>30</v>
      </c>
      <c r="P3" s="26" t="s">
        <v>31</v>
      </c>
      <c r="Q3" s="26" t="s">
        <v>32</v>
      </c>
      <c r="R3" s="26" t="s">
        <v>33</v>
      </c>
      <c r="S3" s="26" t="s">
        <v>34</v>
      </c>
      <c r="T3" s="26" t="s">
        <v>35</v>
      </c>
    </row>
    <row r="4" spans="1:20" ht="15.75" customHeight="1">
      <c r="A4" s="14"/>
      <c r="B4" s="14" t="s">
        <v>38</v>
      </c>
      <c r="C4" s="29">
        <v>4.2000000000000003E-2</v>
      </c>
      <c r="D4" s="29">
        <v>0.14699999999999999</v>
      </c>
      <c r="E4" s="29">
        <v>6.0999999999999999E-2</v>
      </c>
      <c r="F4" s="29">
        <v>1.2999999999999999E-2</v>
      </c>
      <c r="G4" s="29">
        <v>4.2000000000000003E-2</v>
      </c>
      <c r="H4" s="29">
        <v>2.4E-2</v>
      </c>
      <c r="I4" s="29">
        <v>4.9000000000000002E-2</v>
      </c>
      <c r="J4" s="29">
        <v>0.10100000000000001</v>
      </c>
      <c r="K4" s="29">
        <v>0.05</v>
      </c>
      <c r="L4" s="29">
        <v>1.4E-2</v>
      </c>
      <c r="M4" s="29">
        <v>3.2000000000000001E-2</v>
      </c>
      <c r="N4" s="29">
        <v>2.5000000000000001E-2</v>
      </c>
      <c r="O4" s="29">
        <v>0.04</v>
      </c>
      <c r="P4" s="29">
        <v>0.126</v>
      </c>
      <c r="Q4" s="29">
        <v>4.4999999999999998E-2</v>
      </c>
      <c r="R4" s="29">
        <v>1.2E-2</v>
      </c>
      <c r="S4" s="29">
        <v>3.4000000000000002E-2</v>
      </c>
      <c r="T4" s="29">
        <v>2.4E-2</v>
      </c>
    </row>
    <row r="5" spans="1:20" ht="15.75" customHeight="1">
      <c r="A5" s="14"/>
      <c r="B5" s="14" t="s">
        <v>39</v>
      </c>
      <c r="C5" s="29">
        <v>1.9390000000000001E-2</v>
      </c>
      <c r="D5" s="29">
        <v>1.6590000000000001E-2</v>
      </c>
      <c r="E5" s="29">
        <v>4.3909999999999998E-2</v>
      </c>
      <c r="F5" s="29">
        <v>9.9500000000000005E-3</v>
      </c>
      <c r="G5" s="29">
        <v>4.5280000000000001E-2</v>
      </c>
      <c r="H5" s="29">
        <v>2.0060000000000001E-2</v>
      </c>
      <c r="I5" s="29">
        <v>1.1900000000000001E-2</v>
      </c>
      <c r="J5" s="29">
        <v>8.4399999999999996E-3</v>
      </c>
      <c r="K5" s="29">
        <v>1.865E-2</v>
      </c>
      <c r="L5" s="29">
        <v>8.43E-3</v>
      </c>
      <c r="M5" s="29">
        <v>3.9960000000000002E-2</v>
      </c>
      <c r="N5" s="29">
        <v>1.6619999999999999E-2</v>
      </c>
      <c r="O5" s="29">
        <v>1.2019999999999999E-2</v>
      </c>
      <c r="P5" s="29">
        <v>1.102E-2</v>
      </c>
      <c r="Q5" s="29">
        <v>1.8010000000000002E-2</v>
      </c>
      <c r="R5" s="29">
        <v>9.1699999999999993E-3</v>
      </c>
      <c r="S5" s="29">
        <v>5.1900000000000002E-2</v>
      </c>
      <c r="T5" s="29">
        <v>1.7510000000000001E-2</v>
      </c>
    </row>
    <row r="6" spans="1:20" ht="15.75" customHeight="1">
      <c r="A6" s="14"/>
      <c r="B6" s="14" t="s">
        <v>40</v>
      </c>
      <c r="C6" s="29">
        <v>4.9950000000000001E-2</v>
      </c>
      <c r="D6" s="29">
        <v>0.15887000000000001</v>
      </c>
      <c r="E6" s="29">
        <v>3.057E-2</v>
      </c>
      <c r="F6" s="29">
        <v>1.485E-2</v>
      </c>
      <c r="G6" s="29">
        <v>2.7040000000000002E-2</v>
      </c>
      <c r="H6" s="29">
        <v>2.2270000000000002E-2</v>
      </c>
      <c r="I6" s="29">
        <v>4.8779999999999997E-2</v>
      </c>
      <c r="J6" s="29">
        <v>0.16997999999999999</v>
      </c>
      <c r="K6" s="29">
        <v>3.1949999999999999E-2</v>
      </c>
      <c r="L6" s="29">
        <v>1.729E-2</v>
      </c>
      <c r="M6" s="29">
        <v>3.1E-2</v>
      </c>
      <c r="N6" s="29">
        <v>2.682E-2</v>
      </c>
      <c r="O6" s="29">
        <v>4.1820000000000003E-2</v>
      </c>
      <c r="P6" s="29">
        <v>0.15404000000000001</v>
      </c>
      <c r="Q6" s="29">
        <v>3.2140000000000002E-2</v>
      </c>
      <c r="R6" s="29">
        <v>1.387E-2</v>
      </c>
      <c r="S6" s="29">
        <v>2.5829999999999999E-2</v>
      </c>
      <c r="T6" s="29">
        <v>1.264E-2</v>
      </c>
    </row>
    <row r="7" spans="1:20" ht="15.75" customHeight="1">
      <c r="A7" s="14"/>
      <c r="B7" s="14" t="s">
        <v>41</v>
      </c>
      <c r="C7" s="29">
        <v>4.0960000000000003E-2</v>
      </c>
      <c r="D7" s="29">
        <v>6.7589999999999997E-2</v>
      </c>
      <c r="E7" s="29">
        <v>2.4899999999999999E-2</v>
      </c>
      <c r="F7" s="29">
        <v>7.8499999999999993E-3</v>
      </c>
      <c r="G7" s="29">
        <v>1.9869999999999999E-2</v>
      </c>
      <c r="H7" s="29">
        <v>3.6510000000000001E-2</v>
      </c>
      <c r="I7" s="29">
        <v>3.2000000000000001E-2</v>
      </c>
      <c r="J7" s="29">
        <v>4.9770000000000002E-2</v>
      </c>
      <c r="K7" s="29">
        <v>2.0910000000000002E-2</v>
      </c>
      <c r="L7" s="29">
        <v>0.16028000000000001</v>
      </c>
      <c r="M7" s="29">
        <v>1.6240000000000001E-2</v>
      </c>
      <c r="N7" s="29">
        <v>3.7220000000000003E-2</v>
      </c>
      <c r="O7" s="29">
        <v>3.8870000000000002E-2</v>
      </c>
      <c r="P7" s="29">
        <v>4.3589999999999997E-2</v>
      </c>
      <c r="Q7" s="29">
        <v>1.9439999999999999E-2</v>
      </c>
      <c r="R7" s="29">
        <v>8.2500000000000004E-3</v>
      </c>
      <c r="S7" s="29">
        <v>1.8419999999999999E-2</v>
      </c>
      <c r="T7" s="29">
        <v>3.5560000000000001E-2</v>
      </c>
    </row>
    <row r="8" spans="1:20" ht="15.75" customHeight="1">
      <c r="A8" s="14"/>
      <c r="B8" s="14" t="s">
        <v>42</v>
      </c>
      <c r="C8" s="29">
        <v>7.6850000000000002E-2</v>
      </c>
      <c r="D8" s="29">
        <v>0.14044999999999999</v>
      </c>
      <c r="E8" s="29">
        <v>0.13592000000000001</v>
      </c>
      <c r="F8" s="29">
        <v>1.342E-2</v>
      </c>
      <c r="G8" s="29">
        <v>2.214E-2</v>
      </c>
      <c r="H8" s="29">
        <v>2.215E-2</v>
      </c>
      <c r="I8" s="29">
        <v>8.1170000000000006E-2</v>
      </c>
      <c r="J8" s="29">
        <v>0.12906000000000001</v>
      </c>
      <c r="K8" s="29">
        <v>0.10581</v>
      </c>
      <c r="L8" s="29">
        <v>1.5270000000000001E-2</v>
      </c>
      <c r="M8" s="29">
        <v>1.8859999999999998E-2</v>
      </c>
      <c r="N8" s="29">
        <v>1.8319999999999999E-2</v>
      </c>
      <c r="O8" s="29">
        <v>8.9770000000000003E-2</v>
      </c>
      <c r="P8" s="29">
        <v>0.11058999999999999</v>
      </c>
      <c r="Q8" s="29">
        <v>9.6780000000000005E-2</v>
      </c>
      <c r="R8" s="29">
        <v>1.2200000000000001E-2</v>
      </c>
      <c r="S8" s="29">
        <v>1.7680000000000001E-2</v>
      </c>
      <c r="T8" s="29">
        <v>1.7559999999999999E-2</v>
      </c>
    </row>
    <row r="9" spans="1:20" ht="15.75" customHeight="1">
      <c r="A9" s="14"/>
      <c r="B9" s="14" t="s">
        <v>43</v>
      </c>
      <c r="C9" s="29">
        <v>6.123E-2</v>
      </c>
      <c r="D9" s="29">
        <v>0.10201</v>
      </c>
      <c r="E9" s="29">
        <v>0.1195</v>
      </c>
      <c r="F9" s="29">
        <v>3.6700000000000003E-2</v>
      </c>
      <c r="G9" s="29">
        <v>3.4459999999999998E-2</v>
      </c>
      <c r="H9" s="29">
        <v>3.9660000000000001E-2</v>
      </c>
      <c r="I9" s="29">
        <v>4.4260000000000001E-2</v>
      </c>
      <c r="J9" s="29">
        <v>9.1340000000000005E-2</v>
      </c>
      <c r="K9" s="29">
        <v>0.11792</v>
      </c>
      <c r="L9" s="29">
        <v>4.054E-2</v>
      </c>
      <c r="M9" s="29">
        <v>3.2680000000000001E-2</v>
      </c>
      <c r="N9" s="29">
        <v>2.5250000000000002E-2</v>
      </c>
      <c r="O9" s="29">
        <v>3.8089999999999999E-2</v>
      </c>
      <c r="P9" s="29">
        <v>8.8910000000000003E-2</v>
      </c>
      <c r="Q9" s="29">
        <v>0.12132999999999999</v>
      </c>
      <c r="R9" s="29">
        <v>2.8750000000000001E-2</v>
      </c>
      <c r="S9" s="29">
        <v>2.8639999999999999E-2</v>
      </c>
      <c r="T9" s="29">
        <v>2.513E-2</v>
      </c>
    </row>
    <row r="10" spans="1:20" ht="15.75" customHeight="1">
      <c r="A10" s="14"/>
      <c r="B10" s="14" t="s">
        <v>44</v>
      </c>
      <c r="C10" s="29">
        <v>5.638E-2</v>
      </c>
      <c r="D10" s="29">
        <v>7.2470000000000007E-2</v>
      </c>
      <c r="E10" s="29">
        <v>5.3150000000000003E-2</v>
      </c>
      <c r="F10" s="29">
        <v>1.7149999999999999E-2</v>
      </c>
      <c r="G10" s="29">
        <v>5.772E-2</v>
      </c>
      <c r="H10" s="29">
        <v>1.477E-2</v>
      </c>
      <c r="I10" s="29">
        <v>7.6759999999999995E-2</v>
      </c>
      <c r="J10" s="29">
        <v>9.0719999999999995E-2</v>
      </c>
      <c r="K10" s="29">
        <v>6.6390000000000005E-2</v>
      </c>
      <c r="L10" s="29">
        <v>1.634E-2</v>
      </c>
      <c r="M10" s="29">
        <v>4.929E-2</v>
      </c>
      <c r="N10" s="29">
        <v>7.7000000000000002E-3</v>
      </c>
      <c r="O10" s="29">
        <v>6.515E-2</v>
      </c>
      <c r="P10" s="29">
        <v>7.7920000000000003E-2</v>
      </c>
      <c r="Q10" s="29">
        <v>5.4850000000000003E-2</v>
      </c>
      <c r="R10" s="29">
        <v>1.7489999999999999E-2</v>
      </c>
      <c r="S10" s="29">
        <v>5.4760000000000003E-2</v>
      </c>
      <c r="T10" s="29">
        <v>1.035E-2</v>
      </c>
    </row>
    <row r="11" spans="1:20" ht="15.75" customHeight="1">
      <c r="A11" s="14"/>
      <c r="B11" s="14" t="s">
        <v>45</v>
      </c>
      <c r="C11" s="29">
        <v>1.095E-2</v>
      </c>
      <c r="D11" s="29">
        <v>9.5949999999999994E-2</v>
      </c>
      <c r="E11" s="29">
        <v>7.281E-2</v>
      </c>
      <c r="F11" s="29">
        <v>1.6650000000000002E-2</v>
      </c>
      <c r="G11" s="29">
        <v>4.1230000000000003E-2</v>
      </c>
      <c r="H11" s="29">
        <v>1.274E-2</v>
      </c>
      <c r="I11" s="29">
        <v>1.106E-2</v>
      </c>
      <c r="J11" s="29">
        <v>8.5349999999999995E-2</v>
      </c>
      <c r="K11" s="29">
        <v>7.0599999999999996E-2</v>
      </c>
      <c r="L11" s="29">
        <v>1.325E-2</v>
      </c>
      <c r="M11" s="29">
        <v>4.1599999999999998E-2</v>
      </c>
      <c r="N11" s="29">
        <v>7.5599999999999999E-3</v>
      </c>
      <c r="O11" s="29">
        <v>8.0300000000000007E-3</v>
      </c>
      <c r="P11" s="29">
        <v>8.7609999999999993E-2</v>
      </c>
      <c r="Q11" s="29">
        <v>4.3770000000000003E-2</v>
      </c>
      <c r="R11" s="29">
        <v>1.2019999999999999E-2</v>
      </c>
      <c r="S11" s="29">
        <v>3.9539999999999999E-2</v>
      </c>
      <c r="T11" s="29">
        <v>8.9499999999999996E-3</v>
      </c>
    </row>
    <row r="12" spans="1:20" ht="15.75" customHeight="1">
      <c r="A12" s="14"/>
      <c r="B12" s="14" t="s">
        <v>46</v>
      </c>
      <c r="C12" s="29">
        <v>5.28E-3</v>
      </c>
      <c r="D12" s="29">
        <v>5.9540000000000003E-2</v>
      </c>
      <c r="E12" s="29">
        <v>8.9899999999999997E-3</v>
      </c>
      <c r="F12" s="29">
        <v>1.6129999999999999E-2</v>
      </c>
      <c r="G12" s="29">
        <v>3.5619999999999999E-2</v>
      </c>
      <c r="H12" s="29">
        <v>2.349E-2</v>
      </c>
      <c r="I12" s="29">
        <v>5.77E-3</v>
      </c>
      <c r="J12" s="29">
        <v>9.5329999999999998E-2</v>
      </c>
      <c r="K12" s="29">
        <v>8.0400000000000003E-3</v>
      </c>
      <c r="L12" s="29">
        <v>1.132E-2</v>
      </c>
      <c r="M12" s="29">
        <v>2.9559999999999999E-2</v>
      </c>
      <c r="N12" s="29">
        <v>1.6760000000000001E-2</v>
      </c>
      <c r="O12" s="29">
        <v>5.4999999999999997E-3</v>
      </c>
      <c r="P12" s="29">
        <v>5.6320000000000002E-2</v>
      </c>
      <c r="Q12" s="29">
        <v>7.8799999999999999E-3</v>
      </c>
      <c r="R12" s="29">
        <v>1.155E-2</v>
      </c>
      <c r="S12" s="29">
        <v>2.5569999999999999E-2</v>
      </c>
      <c r="T12" s="29">
        <v>1.7340000000000001E-2</v>
      </c>
    </row>
    <row r="13" spans="1:20" ht="15.75" customHeight="1">
      <c r="A13" s="14"/>
      <c r="B13" s="14" t="s">
        <v>47</v>
      </c>
      <c r="C13" s="29">
        <v>0.12364</v>
      </c>
      <c r="D13" s="29">
        <v>7.3590000000000003E-2</v>
      </c>
      <c r="E13" s="29">
        <v>4.904E-2</v>
      </c>
      <c r="F13" s="29">
        <v>1.5630000000000002E-2</v>
      </c>
      <c r="G13" s="29">
        <v>4.5350000000000001E-2</v>
      </c>
      <c r="H13" s="29">
        <v>1.102E-2</v>
      </c>
      <c r="I13" s="29">
        <v>0.15212999999999999</v>
      </c>
      <c r="J13" s="29">
        <v>0.10112</v>
      </c>
      <c r="K13" s="29">
        <v>5.2060000000000002E-2</v>
      </c>
      <c r="L13" s="29">
        <v>1.8339999999999999E-2</v>
      </c>
      <c r="M13" s="29">
        <v>4.1000000000000002E-2</v>
      </c>
      <c r="N13" s="29">
        <v>2.18E-2</v>
      </c>
      <c r="O13" s="29">
        <v>0.15271000000000001</v>
      </c>
      <c r="P13" s="29">
        <v>7.9769999999999994E-2</v>
      </c>
      <c r="Q13" s="29">
        <v>4.0759999999999998E-2</v>
      </c>
      <c r="R13" s="29">
        <v>1.6709999999999999E-2</v>
      </c>
      <c r="S13" s="29">
        <v>4.3060000000000001E-2</v>
      </c>
      <c r="T13" s="29">
        <v>1.669E-2</v>
      </c>
    </row>
    <row r="14" spans="1:20" ht="15.75" customHeight="1">
      <c r="A14" s="14"/>
      <c r="B14" s="14" t="s">
        <v>48</v>
      </c>
      <c r="C14" s="29">
        <v>3.0249999999999999E-2</v>
      </c>
      <c r="D14" s="29">
        <v>3.952E-2</v>
      </c>
      <c r="E14" s="29">
        <v>7.1889999999999996E-2</v>
      </c>
      <c r="F14" s="29">
        <v>2.0840000000000001E-2</v>
      </c>
      <c r="G14" s="29">
        <v>4.1180000000000001E-2</v>
      </c>
      <c r="H14" s="29">
        <v>1.0919999999999999E-2</v>
      </c>
      <c r="I14" s="29">
        <v>2.2429999999999999E-2</v>
      </c>
      <c r="J14" s="29">
        <v>4.0489999999999998E-2</v>
      </c>
      <c r="K14" s="29">
        <v>4.743E-2</v>
      </c>
      <c r="L14" s="29">
        <v>1.171E-2</v>
      </c>
      <c r="M14" s="29">
        <v>3.5639999999999998E-2</v>
      </c>
      <c r="N14" s="29">
        <v>1.515E-2</v>
      </c>
      <c r="O14" s="29">
        <v>2.2839999999999999E-2</v>
      </c>
      <c r="P14" s="29">
        <v>4.6050000000000001E-2</v>
      </c>
      <c r="Q14" s="29">
        <v>5.1580000000000001E-2</v>
      </c>
      <c r="R14" s="29">
        <v>1.2760000000000001E-2</v>
      </c>
      <c r="S14" s="29">
        <v>2.0670000000000001E-2</v>
      </c>
      <c r="T14" s="29">
        <v>1.116E-2</v>
      </c>
    </row>
    <row r="15" spans="1:20" ht="15.75" customHeight="1">
      <c r="A15" s="14"/>
      <c r="B15" s="14" t="s">
        <v>49</v>
      </c>
      <c r="C15" s="29">
        <v>2.2120000000000001E-2</v>
      </c>
      <c r="D15" s="29">
        <v>7.7700000000000005E-2</v>
      </c>
      <c r="E15" s="29">
        <v>0.11341</v>
      </c>
      <c r="F15" s="29">
        <v>1.259E-2</v>
      </c>
      <c r="G15" s="29">
        <v>3.3869999999999997E-2</v>
      </c>
      <c r="H15" s="29">
        <v>5.7999999999999996E-3</v>
      </c>
      <c r="I15" s="29">
        <v>2.6960000000000001E-2</v>
      </c>
      <c r="J15" s="29">
        <v>7.7840000000000006E-2</v>
      </c>
      <c r="K15" s="29">
        <v>0.10861</v>
      </c>
      <c r="L15" s="29">
        <v>1.7659999999999999E-2</v>
      </c>
      <c r="M15" s="29">
        <v>2.368E-2</v>
      </c>
      <c r="N15" s="29">
        <v>1.5259999999999999E-2</v>
      </c>
      <c r="O15" s="29">
        <v>1.9060000000000001E-2</v>
      </c>
      <c r="P15" s="29">
        <v>6.9360000000000005E-2</v>
      </c>
      <c r="Q15" s="29">
        <v>8.5599999999999996E-2</v>
      </c>
      <c r="R15" s="29">
        <v>1.192E-2</v>
      </c>
      <c r="S15" s="29">
        <v>2.2190000000000001E-2</v>
      </c>
      <c r="T15" s="29">
        <v>1.1039999999999999E-2</v>
      </c>
    </row>
    <row r="16" spans="1:20" ht="15.75" customHeight="1">
      <c r="A16" s="14"/>
      <c r="B16" s="1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ht="15.75" customHeight="1">
      <c r="A17" s="14" t="s">
        <v>56</v>
      </c>
      <c r="B17" s="14" t="s">
        <v>53</v>
      </c>
      <c r="C17" s="29">
        <f t="shared" ref="C17:T17" si="0">AVERAGE(C4:C8)</f>
        <v>4.5829999999999996E-2</v>
      </c>
      <c r="D17" s="29">
        <f t="shared" si="0"/>
        <v>0.1061</v>
      </c>
      <c r="E17" s="29">
        <f t="shared" si="0"/>
        <v>5.926E-2</v>
      </c>
      <c r="F17" s="29">
        <f t="shared" si="0"/>
        <v>1.1814E-2</v>
      </c>
      <c r="G17" s="29">
        <f t="shared" si="0"/>
        <v>3.1266000000000002E-2</v>
      </c>
      <c r="H17" s="29">
        <f t="shared" si="0"/>
        <v>2.4997999999999999E-2</v>
      </c>
      <c r="I17" s="29">
        <f t="shared" si="0"/>
        <v>4.4569999999999999E-2</v>
      </c>
      <c r="J17" s="29">
        <f t="shared" si="0"/>
        <v>9.1649999999999995E-2</v>
      </c>
      <c r="K17" s="29">
        <f t="shared" si="0"/>
        <v>4.5463999999999997E-2</v>
      </c>
      <c r="L17" s="29">
        <f t="shared" si="0"/>
        <v>4.3054000000000002E-2</v>
      </c>
      <c r="M17" s="29">
        <f t="shared" si="0"/>
        <v>2.7611999999999998E-2</v>
      </c>
      <c r="N17" s="29">
        <f t="shared" si="0"/>
        <v>2.4796000000000002E-2</v>
      </c>
      <c r="O17" s="29">
        <f t="shared" si="0"/>
        <v>4.4496000000000001E-2</v>
      </c>
      <c r="P17" s="29">
        <f t="shared" si="0"/>
        <v>8.9047999999999988E-2</v>
      </c>
      <c r="Q17" s="29">
        <f t="shared" si="0"/>
        <v>4.2273999999999999E-2</v>
      </c>
      <c r="R17" s="29">
        <f t="shared" si="0"/>
        <v>1.1098E-2</v>
      </c>
      <c r="S17" s="29">
        <f t="shared" si="0"/>
        <v>2.9565999999999999E-2</v>
      </c>
      <c r="T17" s="29">
        <f t="shared" si="0"/>
        <v>2.1454000000000001E-2</v>
      </c>
    </row>
    <row r="18" spans="1:20" ht="15.75" customHeight="1">
      <c r="A18" s="14"/>
      <c r="B18" s="14" t="s">
        <v>54</v>
      </c>
      <c r="C18" s="29">
        <f t="shared" ref="C18:T18" si="1">STDEVP(C4:C8)</f>
        <v>1.8529296802631247E-2</v>
      </c>
      <c r="D18" s="29">
        <f t="shared" si="1"/>
        <v>5.5013572143608344E-2</v>
      </c>
      <c r="E18" s="29">
        <f t="shared" si="1"/>
        <v>4.0296727906866087E-2</v>
      </c>
      <c r="F18" s="29">
        <f t="shared" si="1"/>
        <v>2.5452276911899258E-3</v>
      </c>
      <c r="G18" s="29">
        <f t="shared" si="1"/>
        <v>1.0417511411080865E-2</v>
      </c>
      <c r="H18" s="29">
        <f t="shared" si="1"/>
        <v>5.8899758912919183E-3</v>
      </c>
      <c r="I18" s="29">
        <f t="shared" si="1"/>
        <v>2.2813341710499143E-2</v>
      </c>
      <c r="J18" s="29">
        <f t="shared" si="1"/>
        <v>5.7097036700690523E-2</v>
      </c>
      <c r="K18" s="29">
        <f t="shared" si="1"/>
        <v>3.2145708018334274E-2</v>
      </c>
      <c r="L18" s="29">
        <f t="shared" si="1"/>
        <v>5.8686669218826856E-2</v>
      </c>
      <c r="M18" s="29">
        <f t="shared" si="1"/>
        <v>8.8218601213122978E-3</v>
      </c>
      <c r="N18" s="29">
        <f t="shared" si="1"/>
        <v>7.3113544572808043E-3</v>
      </c>
      <c r="O18" s="29">
        <f t="shared" si="1"/>
        <v>2.515333981800429E-2</v>
      </c>
      <c r="P18" s="29">
        <f t="shared" si="1"/>
        <v>5.3307160269517276E-2</v>
      </c>
      <c r="Q18" s="29">
        <f t="shared" si="1"/>
        <v>2.8952258357509874E-2</v>
      </c>
      <c r="R18" s="29">
        <f t="shared" si="1"/>
        <v>2.0755857004710744E-3</v>
      </c>
      <c r="S18" s="29">
        <f t="shared" si="1"/>
        <v>1.2632782116382763E-2</v>
      </c>
      <c r="T18" s="29">
        <f t="shared" si="1"/>
        <v>7.9229580334619961E-3</v>
      </c>
    </row>
    <row r="19" spans="1:20" ht="15.75" customHeight="1">
      <c r="A19" s="14" t="s">
        <v>57</v>
      </c>
      <c r="B19" s="14" t="s">
        <v>53</v>
      </c>
      <c r="C19" s="29">
        <f t="shared" ref="C19:T19" si="2">AVERAGE(C9:C15)</f>
        <v>4.4264285714285707E-2</v>
      </c>
      <c r="D19" s="29">
        <f t="shared" si="2"/>
        <v>7.4397142857142856E-2</v>
      </c>
      <c r="E19" s="29">
        <f t="shared" si="2"/>
        <v>6.9827142857142865E-2</v>
      </c>
      <c r="F19" s="29">
        <f t="shared" si="2"/>
        <v>1.9384285714285715E-2</v>
      </c>
      <c r="G19" s="29">
        <f t="shared" si="2"/>
        <v>4.134714285714286E-2</v>
      </c>
      <c r="H19" s="29">
        <f t="shared" si="2"/>
        <v>1.6914285714285712E-2</v>
      </c>
      <c r="I19" s="29">
        <f t="shared" si="2"/>
        <v>4.8481428571428564E-2</v>
      </c>
      <c r="J19" s="29">
        <f t="shared" si="2"/>
        <v>8.3169999999999994E-2</v>
      </c>
      <c r="K19" s="29">
        <f t="shared" si="2"/>
        <v>6.729285714285714E-2</v>
      </c>
      <c r="L19" s="29">
        <f t="shared" si="2"/>
        <v>1.845142857142857E-2</v>
      </c>
      <c r="M19" s="29">
        <f t="shared" si="2"/>
        <v>3.6207142857142861E-2</v>
      </c>
      <c r="N19" s="29">
        <f t="shared" si="2"/>
        <v>1.5639999999999998E-2</v>
      </c>
      <c r="O19" s="29">
        <f t="shared" si="2"/>
        <v>4.448285714285715E-2</v>
      </c>
      <c r="P19" s="29">
        <f t="shared" si="2"/>
        <v>7.2277142857142845E-2</v>
      </c>
      <c r="Q19" s="29">
        <f t="shared" si="2"/>
        <v>5.7967142857142863E-2</v>
      </c>
      <c r="R19" s="29">
        <f t="shared" si="2"/>
        <v>1.5885714285714288E-2</v>
      </c>
      <c r="S19" s="29">
        <f t="shared" si="2"/>
        <v>3.3490000000000006E-2</v>
      </c>
      <c r="T19" s="29">
        <f t="shared" si="2"/>
        <v>1.438E-2</v>
      </c>
    </row>
    <row r="20" spans="1:20" ht="15.75" customHeight="1">
      <c r="A20" s="14"/>
      <c r="B20" s="14" t="s">
        <v>54</v>
      </c>
      <c r="C20" s="29">
        <f t="shared" ref="C20:T20" si="3">STDEVP(C9:C15)</f>
        <v>3.789367789605274E-2</v>
      </c>
      <c r="D20" s="29">
        <f t="shared" si="3"/>
        <v>1.9564616541301365E-2</v>
      </c>
      <c r="E20" s="29">
        <f t="shared" si="3"/>
        <v>3.5438883695046317E-2</v>
      </c>
      <c r="F20" s="29">
        <f t="shared" si="3"/>
        <v>7.4187866877520716E-3</v>
      </c>
      <c r="G20" s="29">
        <f t="shared" si="3"/>
        <v>7.7485071636610101E-3</v>
      </c>
      <c r="H20" s="29">
        <f t="shared" si="3"/>
        <v>1.0534511795783911E-2</v>
      </c>
      <c r="I20" s="29">
        <f t="shared" si="3"/>
        <v>4.7699959098087122E-2</v>
      </c>
      <c r="J20" s="29">
        <f t="shared" si="3"/>
        <v>1.8702800401467795E-2</v>
      </c>
      <c r="K20" s="29">
        <f t="shared" si="3"/>
        <v>3.4681078296914809E-2</v>
      </c>
      <c r="L20" s="29">
        <f t="shared" si="3"/>
        <v>9.383579013470332E-3</v>
      </c>
      <c r="M20" s="29">
        <f t="shared" si="3"/>
        <v>7.9020046539482764E-3</v>
      </c>
      <c r="N20" s="29">
        <f t="shared" si="3"/>
        <v>6.0976178018257981E-3</v>
      </c>
      <c r="O20" s="29">
        <f t="shared" si="3"/>
        <v>4.8024283653253626E-2</v>
      </c>
      <c r="P20" s="29">
        <f t="shared" si="3"/>
        <v>1.4884010321996807E-2</v>
      </c>
      <c r="Q20" s="29">
        <f t="shared" si="3"/>
        <v>3.3456379154392188E-2</v>
      </c>
      <c r="R20" s="29">
        <f t="shared" si="3"/>
        <v>5.7069152466681199E-3</v>
      </c>
      <c r="S20" s="29">
        <f t="shared" si="3"/>
        <v>1.1704038375095755E-2</v>
      </c>
      <c r="T20" s="29">
        <f t="shared" si="3"/>
        <v>5.3037722424704482E-3</v>
      </c>
    </row>
    <row r="21" spans="1:20" ht="15.75" customHeight="1">
      <c r="A21" s="14" t="s">
        <v>55</v>
      </c>
      <c r="B21" s="14" t="s">
        <v>53</v>
      </c>
      <c r="C21" s="29">
        <f t="shared" ref="C21:T21" si="4">AVERAGE(C4:C15)</f>
        <v>4.4916666666666667E-2</v>
      </c>
      <c r="D21" s="29">
        <f t="shared" si="4"/>
        <v>8.760666666666668E-2</v>
      </c>
      <c r="E21" s="29">
        <f t="shared" si="4"/>
        <v>6.5424166666666672E-2</v>
      </c>
      <c r="F21" s="29">
        <f t="shared" si="4"/>
        <v>1.6229999999999998E-2</v>
      </c>
      <c r="G21" s="29">
        <f t="shared" si="4"/>
        <v>3.7146666666666668E-2</v>
      </c>
      <c r="H21" s="29">
        <f t="shared" si="4"/>
        <v>2.0282500000000002E-2</v>
      </c>
      <c r="I21" s="29">
        <f t="shared" si="4"/>
        <v>4.685166666666666E-2</v>
      </c>
      <c r="J21" s="29">
        <f t="shared" si="4"/>
        <v>8.6703333333333341E-2</v>
      </c>
      <c r="K21" s="29">
        <f t="shared" si="4"/>
        <v>5.8197499999999992E-2</v>
      </c>
      <c r="L21" s="29">
        <f t="shared" si="4"/>
        <v>2.8702500000000006E-2</v>
      </c>
      <c r="M21" s="29">
        <f t="shared" si="4"/>
        <v>3.2625833333333333E-2</v>
      </c>
      <c r="N21" s="29">
        <f t="shared" si="4"/>
        <v>1.9455E-2</v>
      </c>
      <c r="O21" s="29">
        <f t="shared" si="4"/>
        <v>4.4488333333333331E-2</v>
      </c>
      <c r="P21" s="29">
        <f t="shared" si="4"/>
        <v>7.9265000000000002E-2</v>
      </c>
      <c r="Q21" s="29">
        <f t="shared" si="4"/>
        <v>5.1428333333333333E-2</v>
      </c>
      <c r="R21" s="29">
        <f t="shared" si="4"/>
        <v>1.3890833333333333E-2</v>
      </c>
      <c r="S21" s="29">
        <f t="shared" si="4"/>
        <v>3.1855000000000001E-2</v>
      </c>
      <c r="T21" s="29">
        <f t="shared" si="4"/>
        <v>1.7327499999999999E-2</v>
      </c>
    </row>
    <row r="22" spans="1:20" ht="15.75" customHeight="1">
      <c r="A22" s="14"/>
      <c r="B22" s="14" t="s">
        <v>54</v>
      </c>
      <c r="C22" s="29">
        <f t="shared" ref="C22:T22" si="5">STDEVP(C4:C15)</f>
        <v>3.1325362549999146E-2</v>
      </c>
      <c r="D22" s="29">
        <f t="shared" si="5"/>
        <v>4.1576578609703874E-2</v>
      </c>
      <c r="E22" s="29">
        <f t="shared" si="5"/>
        <v>3.7899231403449612E-2</v>
      </c>
      <c r="F22" s="29">
        <f t="shared" si="5"/>
        <v>6.980995630997063E-3</v>
      </c>
      <c r="G22" s="29">
        <f t="shared" si="5"/>
        <v>1.0244175038636465E-2</v>
      </c>
      <c r="H22" s="29">
        <f t="shared" si="5"/>
        <v>9.750574448889316E-3</v>
      </c>
      <c r="I22" s="29">
        <f t="shared" si="5"/>
        <v>3.9342373643298255E-2</v>
      </c>
      <c r="J22" s="29">
        <f t="shared" si="5"/>
        <v>3.9747809024174165E-2</v>
      </c>
      <c r="K22" s="29">
        <f t="shared" si="5"/>
        <v>3.5326998439578775E-2</v>
      </c>
      <c r="L22" s="29">
        <f t="shared" si="5"/>
        <v>4.0416998924751125E-2</v>
      </c>
      <c r="M22" s="29">
        <f t="shared" si="5"/>
        <v>9.3170582431127778E-3</v>
      </c>
      <c r="N22" s="29">
        <f t="shared" si="5"/>
        <v>8.0211028959031941E-3</v>
      </c>
      <c r="O22" s="29">
        <f t="shared" si="5"/>
        <v>4.0112109317373093E-2</v>
      </c>
      <c r="P22" s="29">
        <f t="shared" si="5"/>
        <v>3.7170047865631474E-2</v>
      </c>
      <c r="Q22" s="29">
        <f t="shared" si="5"/>
        <v>3.2589329499426986E-2</v>
      </c>
      <c r="R22" s="29">
        <f t="shared" si="5"/>
        <v>5.1346769751259786E-3</v>
      </c>
      <c r="S22" s="29">
        <f t="shared" si="5"/>
        <v>1.2253359063266429E-2</v>
      </c>
      <c r="T22" s="29">
        <f t="shared" si="5"/>
        <v>7.3978072483225328E-3</v>
      </c>
    </row>
    <row r="23" spans="1:20" ht="15.75" customHeight="1">
      <c r="A23" s="14"/>
      <c r="B23" s="1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15.75" customHeight="1">
      <c r="A24" s="14"/>
      <c r="B24" s="18"/>
      <c r="C24" s="26" t="s">
        <v>26</v>
      </c>
      <c r="D24" s="27"/>
      <c r="E24" s="27"/>
      <c r="F24" s="27"/>
      <c r="G24" s="27"/>
      <c r="H24" s="27"/>
      <c r="I24" s="26" t="s">
        <v>27</v>
      </c>
      <c r="J24" s="27"/>
      <c r="K24" s="27"/>
      <c r="L24" s="27"/>
      <c r="M24" s="27"/>
      <c r="N24" s="27"/>
      <c r="O24" s="26" t="s">
        <v>28</v>
      </c>
      <c r="P24" s="27"/>
      <c r="Q24" s="27"/>
      <c r="R24" s="27"/>
      <c r="S24" s="27"/>
      <c r="T24" s="27"/>
    </row>
    <row r="25" spans="1:20" ht="15.75" customHeight="1">
      <c r="A25" s="14"/>
      <c r="B25" s="18" t="s">
        <v>78</v>
      </c>
      <c r="C25" s="28" t="s">
        <v>30</v>
      </c>
      <c r="D25" s="28" t="s">
        <v>31</v>
      </c>
      <c r="E25" s="28" t="s">
        <v>32</v>
      </c>
      <c r="F25" s="28" t="s">
        <v>33</v>
      </c>
      <c r="G25" s="28" t="s">
        <v>34</v>
      </c>
      <c r="H25" s="28" t="s">
        <v>35</v>
      </c>
      <c r="I25" s="28" t="s">
        <v>30</v>
      </c>
      <c r="J25" s="28" t="s">
        <v>31</v>
      </c>
      <c r="K25" s="28" t="s">
        <v>32</v>
      </c>
      <c r="L25" s="28" t="s">
        <v>33</v>
      </c>
      <c r="M25" s="28" t="s">
        <v>34</v>
      </c>
      <c r="N25" s="28" t="s">
        <v>35</v>
      </c>
      <c r="O25" s="28" t="s">
        <v>30</v>
      </c>
      <c r="P25" s="28" t="s">
        <v>31</v>
      </c>
      <c r="Q25" s="28" t="s">
        <v>32</v>
      </c>
      <c r="R25" s="28" t="s">
        <v>33</v>
      </c>
      <c r="S25" s="28" t="s">
        <v>34</v>
      </c>
      <c r="T25" s="28" t="s">
        <v>35</v>
      </c>
    </row>
    <row r="26" spans="1:20" ht="15.75" customHeight="1">
      <c r="A26" s="14"/>
      <c r="B26" s="14" t="s">
        <v>38</v>
      </c>
      <c r="C26" s="33">
        <v>6.1719999999999997E-2</v>
      </c>
      <c r="D26" s="33">
        <v>3.3660000000000002E-2</v>
      </c>
      <c r="E26" s="33">
        <v>3.1489999999999997E-2</v>
      </c>
      <c r="F26" s="33">
        <v>9.7199999999999995E-3</v>
      </c>
      <c r="G26" s="33">
        <v>4.274E-2</v>
      </c>
      <c r="H26" s="33">
        <v>1.0999999999999999E-2</v>
      </c>
      <c r="I26" s="33">
        <v>4.9739999999999999E-2</v>
      </c>
      <c r="J26" s="33">
        <v>2.8740000000000002E-2</v>
      </c>
      <c r="K26" s="33">
        <v>3.3020000000000001E-2</v>
      </c>
      <c r="L26" s="33">
        <v>1.2189999999999999E-2</v>
      </c>
      <c r="M26" s="33">
        <v>4.2430000000000002E-2</v>
      </c>
      <c r="N26" s="33">
        <v>1.4279999999999999E-2</v>
      </c>
      <c r="O26" s="33">
        <v>4.648E-2</v>
      </c>
      <c r="P26" s="33">
        <v>1.057E-2</v>
      </c>
      <c r="Q26" s="33">
        <v>2.7900000000000001E-2</v>
      </c>
      <c r="R26" s="33">
        <v>7.8899999999999994E-3</v>
      </c>
      <c r="S26" s="33">
        <v>2.826E-2</v>
      </c>
      <c r="T26" s="33">
        <v>9.2800000000000001E-3</v>
      </c>
    </row>
    <row r="27" spans="1:20" ht="15.75" customHeight="1">
      <c r="A27" s="14"/>
      <c r="B27" s="14" t="s">
        <v>39</v>
      </c>
      <c r="C27" s="34"/>
      <c r="D27" s="35"/>
      <c r="E27" s="35"/>
      <c r="F27" s="35"/>
      <c r="G27" s="35"/>
      <c r="H27" s="36"/>
      <c r="I27" s="33">
        <v>1.762E-2</v>
      </c>
      <c r="J27" s="33">
        <v>4.5780000000000001E-2</v>
      </c>
      <c r="K27" s="33">
        <v>9.9799999999999993E-3</v>
      </c>
      <c r="L27" s="33">
        <v>6.79E-3</v>
      </c>
      <c r="M27" s="33">
        <v>2.5430000000000001E-2</v>
      </c>
      <c r="N27" s="33">
        <v>1.498E-2</v>
      </c>
      <c r="O27" s="33">
        <v>1.9279999999999999E-2</v>
      </c>
      <c r="P27" s="33">
        <v>4.6899999999999997E-2</v>
      </c>
      <c r="Q27" s="33">
        <v>1.3559999999999999E-2</v>
      </c>
      <c r="R27" s="33">
        <v>1.052E-2</v>
      </c>
      <c r="S27" s="33">
        <v>4.2979999999999997E-2</v>
      </c>
      <c r="T27" s="33">
        <v>1.8780000000000002E-2</v>
      </c>
    </row>
    <row r="28" spans="1:20" ht="15.75" customHeight="1">
      <c r="A28" s="14"/>
      <c r="B28" s="14" t="s">
        <v>40</v>
      </c>
      <c r="C28" s="33">
        <v>1.15E-2</v>
      </c>
      <c r="D28" s="33">
        <v>6.1719999999999997E-2</v>
      </c>
      <c r="E28" s="33">
        <v>4.3880000000000002E-2</v>
      </c>
      <c r="F28" s="33">
        <v>2.954E-2</v>
      </c>
      <c r="G28" s="33">
        <v>2.3550000000000001E-2</v>
      </c>
      <c r="H28" s="33">
        <v>1.291E-2</v>
      </c>
      <c r="I28" s="33">
        <v>1.123E-2</v>
      </c>
      <c r="J28" s="33">
        <v>4.752E-2</v>
      </c>
      <c r="K28" s="33">
        <v>4.2880000000000001E-2</v>
      </c>
      <c r="L28" s="33">
        <v>8.0199999999999994E-3</v>
      </c>
      <c r="M28" s="33">
        <v>1.7569999999999999E-2</v>
      </c>
      <c r="N28" s="33">
        <v>1.061E-2</v>
      </c>
      <c r="O28" s="33">
        <v>1.1129999999999999E-2</v>
      </c>
      <c r="P28" s="33">
        <v>4.8779999999999997E-2</v>
      </c>
      <c r="Q28" s="33">
        <v>3.3739999999999999E-2</v>
      </c>
      <c r="R28" s="33">
        <v>9.2800000000000001E-3</v>
      </c>
      <c r="S28" s="33">
        <v>2.0629999999999999E-2</v>
      </c>
      <c r="T28" s="33">
        <v>9.9500000000000005E-3</v>
      </c>
    </row>
    <row r="29" spans="1:20" ht="15.75" customHeight="1">
      <c r="A29" s="14"/>
      <c r="B29" s="14" t="s">
        <v>41</v>
      </c>
      <c r="C29" s="33">
        <v>2.622E-2</v>
      </c>
      <c r="D29" s="33">
        <v>1.4829999999999999E-2</v>
      </c>
      <c r="E29" s="33">
        <v>1.3990000000000001E-2</v>
      </c>
      <c r="F29" s="33">
        <v>9.7000000000000003E-3</v>
      </c>
      <c r="G29" s="33">
        <v>1.128E-2</v>
      </c>
      <c r="H29" s="33">
        <v>1.9060000000000001E-2</v>
      </c>
      <c r="I29" s="33">
        <v>3.662E-2</v>
      </c>
      <c r="J29" s="33">
        <v>1.2160000000000001E-2</v>
      </c>
      <c r="K29" s="33">
        <v>1.3440000000000001E-2</v>
      </c>
      <c r="L29" s="33">
        <v>2.6110000000000001E-2</v>
      </c>
      <c r="M29" s="33">
        <v>1.1979999999999999E-2</v>
      </c>
      <c r="N29" s="33">
        <v>1.7239999999999998E-2</v>
      </c>
      <c r="O29" s="33">
        <v>3.245E-2</v>
      </c>
      <c r="P29" s="33">
        <v>1.0330000000000001E-2</v>
      </c>
      <c r="Q29" s="33">
        <v>1.461E-2</v>
      </c>
      <c r="R29" s="33">
        <v>7.26E-3</v>
      </c>
      <c r="S29" s="33">
        <v>1.21E-2</v>
      </c>
      <c r="T29" s="33">
        <v>1.1390000000000001E-2</v>
      </c>
    </row>
    <row r="30" spans="1:20" ht="15.75" customHeight="1">
      <c r="A30" s="14"/>
      <c r="B30" s="14" t="s">
        <v>42</v>
      </c>
      <c r="C30" s="33">
        <v>2.2239999999999999E-2</v>
      </c>
      <c r="D30" s="33">
        <v>4.224E-2</v>
      </c>
      <c r="E30" s="33">
        <v>2.2179999999999998E-2</v>
      </c>
      <c r="F30" s="33">
        <v>1.515E-2</v>
      </c>
      <c r="G30" s="33">
        <v>1.669E-2</v>
      </c>
      <c r="H30" s="33">
        <v>7.0600000000000003E-3</v>
      </c>
      <c r="I30" s="33">
        <v>2.3460000000000002E-2</v>
      </c>
      <c r="J30" s="33">
        <v>5.3080000000000002E-2</v>
      </c>
      <c r="K30" s="33">
        <v>2.334E-2</v>
      </c>
      <c r="L30" s="33">
        <v>1.821E-2</v>
      </c>
      <c r="M30" s="33">
        <v>4.1419999999999998E-2</v>
      </c>
      <c r="N30" s="33">
        <v>3.1960000000000002E-2</v>
      </c>
      <c r="O30" s="33">
        <v>1.882E-2</v>
      </c>
      <c r="P30" s="33">
        <v>4.3099999999999999E-2</v>
      </c>
      <c r="Q30" s="33">
        <v>9.4500000000000001E-3</v>
      </c>
      <c r="R30" s="33">
        <v>1.3990000000000001E-2</v>
      </c>
      <c r="S30" s="33">
        <v>1.3469999999999999E-2</v>
      </c>
      <c r="T30" s="33">
        <v>1.323E-2</v>
      </c>
    </row>
    <row r="31" spans="1:20" ht="15.75" customHeight="1">
      <c r="A31" s="14"/>
      <c r="B31" s="14" t="s">
        <v>43</v>
      </c>
      <c r="C31" s="33">
        <v>4.163E-2</v>
      </c>
      <c r="D31" s="33">
        <v>9.7900000000000001E-3</v>
      </c>
      <c r="E31" s="33">
        <v>1.43E-2</v>
      </c>
      <c r="F31" s="33">
        <v>2.137E-2</v>
      </c>
      <c r="G31" s="33">
        <v>1.306E-2</v>
      </c>
      <c r="H31" s="33">
        <v>9.4800000000000006E-3</v>
      </c>
      <c r="I31" s="33">
        <v>4.1029999999999997E-2</v>
      </c>
      <c r="J31" s="33">
        <v>1.2760000000000001E-2</v>
      </c>
      <c r="K31" s="33">
        <v>1.346E-2</v>
      </c>
      <c r="L31" s="33">
        <v>2.1610000000000001E-2</v>
      </c>
      <c r="M31" s="33">
        <v>1.661E-2</v>
      </c>
      <c r="N31" s="33">
        <v>1.0529999999999999E-2</v>
      </c>
      <c r="O31" s="33">
        <v>3.7379999999999997E-2</v>
      </c>
      <c r="P31" s="33">
        <v>1.3220000000000001E-2</v>
      </c>
      <c r="Q31" s="33">
        <v>1.4149999999999999E-2</v>
      </c>
      <c r="R31" s="33">
        <v>2.009E-2</v>
      </c>
      <c r="S31" s="33">
        <v>1.3979999999999999E-2</v>
      </c>
      <c r="T31" s="33">
        <v>1.0869999999999999E-2</v>
      </c>
    </row>
    <row r="32" spans="1:20" ht="15.75" customHeight="1">
      <c r="A32" s="14"/>
      <c r="B32" s="14" t="s">
        <v>44</v>
      </c>
      <c r="C32" s="33">
        <v>2.0289999999999999E-2</v>
      </c>
      <c r="D32" s="33">
        <v>7.0080000000000003E-2</v>
      </c>
      <c r="E32" s="33">
        <v>1.651E-2</v>
      </c>
      <c r="F32" s="33">
        <v>2.6110000000000001E-2</v>
      </c>
      <c r="G32" s="33">
        <v>4.641E-2</v>
      </c>
      <c r="H32" s="33">
        <v>4.5799999999999999E-3</v>
      </c>
      <c r="I32" s="33">
        <v>2.2339999999999999E-2</v>
      </c>
      <c r="J32" s="33">
        <v>6.9800000000000001E-2</v>
      </c>
      <c r="K32" s="33">
        <v>1.2959999999999999E-2</v>
      </c>
      <c r="L32" s="33">
        <v>2.5049999999999999E-2</v>
      </c>
      <c r="M32" s="33">
        <v>5.0869999999999999E-2</v>
      </c>
      <c r="N32" s="33">
        <v>7.45E-3</v>
      </c>
      <c r="O32" s="33">
        <v>2.3369999999999998E-2</v>
      </c>
      <c r="P32" s="33">
        <v>6.9849999999999995E-2</v>
      </c>
      <c r="Q32" s="33">
        <v>1.436E-2</v>
      </c>
      <c r="R32" s="33">
        <v>1.8759999999999999E-2</v>
      </c>
      <c r="S32" s="33">
        <v>3.8330000000000003E-2</v>
      </c>
      <c r="T32" s="33">
        <v>9.4800000000000006E-3</v>
      </c>
    </row>
    <row r="33" spans="1:20" ht="15.75" customHeight="1">
      <c r="A33" s="14"/>
      <c r="B33" s="14" t="s">
        <v>45</v>
      </c>
      <c r="C33" s="33">
        <v>4.088E-2</v>
      </c>
      <c r="D33" s="33">
        <v>1.1050000000000001E-2</v>
      </c>
      <c r="E33" s="33">
        <v>1.0290000000000001E-2</v>
      </c>
      <c r="F33" s="33">
        <v>1.9859999999999999E-2</v>
      </c>
      <c r="G33" s="33">
        <v>4.5429999999999998E-2</v>
      </c>
      <c r="H33" s="33">
        <v>1.243E-2</v>
      </c>
      <c r="I33" s="33">
        <v>3.7580000000000002E-2</v>
      </c>
      <c r="J33" s="33">
        <v>1.4279999999999999E-2</v>
      </c>
      <c r="K33" s="33">
        <v>9.1400000000000006E-3</v>
      </c>
      <c r="L33" s="33">
        <v>1.7829999999999999E-2</v>
      </c>
      <c r="M33" s="33">
        <v>3.4689999999999999E-2</v>
      </c>
      <c r="N33" s="33">
        <v>5.2500000000000003E-3</v>
      </c>
      <c r="O33" s="33">
        <v>4.0939999999999997E-2</v>
      </c>
      <c r="P33" s="33">
        <v>1.2239999999999999E-2</v>
      </c>
      <c r="Q33" s="33">
        <v>9.9000000000000008E-3</v>
      </c>
      <c r="R33" s="33">
        <v>1.6240000000000001E-2</v>
      </c>
      <c r="S33" s="33">
        <v>4.7600000000000003E-2</v>
      </c>
      <c r="T33" s="33">
        <v>6.5900000000000004E-3</v>
      </c>
    </row>
    <row r="34" spans="1:20" ht="15.75" customHeight="1">
      <c r="A34" s="14"/>
      <c r="B34" s="14" t="s">
        <v>46</v>
      </c>
      <c r="C34" s="33">
        <v>6.7299999999999999E-2</v>
      </c>
      <c r="D34" s="33">
        <v>7.9900000000000006E-3</v>
      </c>
      <c r="E34" s="33">
        <v>2.6849999999999999E-2</v>
      </c>
      <c r="F34" s="33">
        <v>1.059E-2</v>
      </c>
      <c r="G34" s="33">
        <v>2.777E-2</v>
      </c>
      <c r="H34" s="33">
        <v>9.92E-3</v>
      </c>
      <c r="I34" s="33">
        <v>4.0719999999999999E-2</v>
      </c>
      <c r="J34" s="33">
        <v>3.9699999999999999E-2</v>
      </c>
      <c r="K34" s="33">
        <v>3.3829999999999999E-2</v>
      </c>
      <c r="L34" s="33">
        <v>1.319E-2</v>
      </c>
      <c r="M34" s="33">
        <v>2.8969999999999999E-2</v>
      </c>
      <c r="N34" s="33">
        <v>3.4009999999999999E-2</v>
      </c>
      <c r="O34" s="33">
        <v>4.8649999999999999E-2</v>
      </c>
      <c r="P34" s="33">
        <v>6.1799999999999997E-3</v>
      </c>
      <c r="Q34" s="33">
        <v>2.5049999999999999E-2</v>
      </c>
      <c r="R34" s="33">
        <v>1.157E-2</v>
      </c>
      <c r="S34" s="33">
        <v>1.9640000000000001E-2</v>
      </c>
      <c r="T34" s="33">
        <v>9.8399999999999998E-3</v>
      </c>
    </row>
    <row r="35" spans="1:20" ht="15.75" customHeight="1">
      <c r="A35" s="14"/>
      <c r="B35" s="14" t="s">
        <v>47</v>
      </c>
      <c r="C35" s="33">
        <v>3.7870000000000001E-2</v>
      </c>
      <c r="D35" s="33">
        <v>0.16850000000000001</v>
      </c>
      <c r="E35" s="33">
        <v>7.331E-2</v>
      </c>
      <c r="F35" s="33">
        <v>1.5949999999999999E-2</v>
      </c>
      <c r="G35" s="33">
        <v>4.181E-2</v>
      </c>
      <c r="H35" s="33">
        <v>6.3499999999999997E-3</v>
      </c>
      <c r="I35" s="33">
        <v>2.9260000000000001E-2</v>
      </c>
      <c r="J35" s="33">
        <v>0.14757999999999999</v>
      </c>
      <c r="K35" s="33">
        <v>4.4769999999999997E-2</v>
      </c>
      <c r="L35" s="33">
        <v>1.5769999999999999E-2</v>
      </c>
      <c r="M35" s="33">
        <v>3.2149999999999998E-2</v>
      </c>
      <c r="N35" s="33">
        <v>9.2999999999999992E-3</v>
      </c>
      <c r="O35" s="33">
        <v>3.1539999999999999E-2</v>
      </c>
      <c r="P35" s="33">
        <v>0.15537999999999999</v>
      </c>
      <c r="Q35" s="33">
        <v>3.1280000000000002E-2</v>
      </c>
      <c r="R35" s="33">
        <v>1.5900000000000001E-2</v>
      </c>
      <c r="S35" s="33">
        <v>3.492E-2</v>
      </c>
      <c r="T35" s="33">
        <v>6.2100000000000002E-3</v>
      </c>
    </row>
    <row r="36" spans="1:20" ht="15.75" customHeight="1">
      <c r="A36" s="14"/>
      <c r="B36" s="14" t="s">
        <v>48</v>
      </c>
      <c r="C36" s="33">
        <v>4.7230000000000001E-2</v>
      </c>
      <c r="D36" s="33">
        <v>2.103E-2</v>
      </c>
      <c r="E36" s="33">
        <v>1.7309999999999999E-2</v>
      </c>
      <c r="F36" s="33">
        <v>1.061E-2</v>
      </c>
      <c r="G36" s="33">
        <v>2.1909999999999999E-2</v>
      </c>
      <c r="H36" s="33">
        <v>1.2930000000000001E-2</v>
      </c>
      <c r="I36" s="33">
        <v>4.1599999999999998E-2</v>
      </c>
      <c r="J36" s="33">
        <v>1.9939999999999999E-2</v>
      </c>
      <c r="K36" s="33">
        <v>1.4239999999999999E-2</v>
      </c>
      <c r="L36" s="33">
        <v>1.1220000000000001E-2</v>
      </c>
      <c r="M36" s="33">
        <v>1.465E-2</v>
      </c>
      <c r="N36" s="33">
        <v>6.8799999999999998E-3</v>
      </c>
      <c r="O36" s="33">
        <v>4.2819999999999997E-2</v>
      </c>
      <c r="P36" s="33">
        <v>1.4460000000000001E-2</v>
      </c>
      <c r="Q36" s="33">
        <v>1.4319999999999999E-2</v>
      </c>
      <c r="R36" s="33">
        <v>7.9100000000000004E-3</v>
      </c>
      <c r="S36" s="33">
        <v>1.417E-2</v>
      </c>
      <c r="T36" s="33">
        <v>8.6499999999999997E-3</v>
      </c>
    </row>
    <row r="37" spans="1:20" ht="15.75" customHeight="1">
      <c r="A37" s="14"/>
      <c r="B37" s="14" t="s">
        <v>49</v>
      </c>
      <c r="C37" s="33">
        <v>2.282E-2</v>
      </c>
      <c r="D37" s="33">
        <v>9.9330000000000002E-2</v>
      </c>
      <c r="E37" s="33">
        <v>4.4729999999999999E-2</v>
      </c>
      <c r="F37" s="33">
        <v>3.6679999999999997E-2</v>
      </c>
      <c r="G37" s="33">
        <v>2.2440000000000002E-2</v>
      </c>
      <c r="H37" s="33">
        <v>9.6100000000000005E-3</v>
      </c>
      <c r="I37" s="33">
        <v>1.891E-2</v>
      </c>
      <c r="J37" s="33">
        <v>6.6909999999999997E-2</v>
      </c>
      <c r="K37" s="33">
        <v>4.0640000000000003E-2</v>
      </c>
      <c r="L37" s="33">
        <v>3.023E-2</v>
      </c>
      <c r="M37" s="33">
        <v>1.3050000000000001E-2</v>
      </c>
      <c r="N37" s="33">
        <v>1.09E-2</v>
      </c>
      <c r="O37" s="33">
        <v>3.5889999999999998E-2</v>
      </c>
      <c r="P37" s="33">
        <v>4.7219999999999998E-2</v>
      </c>
      <c r="Q37" s="33">
        <v>2.69E-2</v>
      </c>
      <c r="R37" s="33">
        <v>2.554E-2</v>
      </c>
      <c r="S37" s="33">
        <v>6.7400000000000003E-3</v>
      </c>
      <c r="T37" s="33">
        <v>1.328E-2</v>
      </c>
    </row>
    <row r="38" spans="1:20" ht="15.75" customHeight="1">
      <c r="A38" s="14"/>
      <c r="B38" s="1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5.75" customHeight="1">
      <c r="A39" s="14" t="s">
        <v>56</v>
      </c>
      <c r="B39" s="14" t="s">
        <v>53</v>
      </c>
      <c r="C39" s="29">
        <f t="shared" ref="C39:N39" si="6">AVERAGE(C27:C30)</f>
        <v>1.9986666666666666E-2</v>
      </c>
      <c r="D39" s="29">
        <f t="shared" si="6"/>
        <v>3.9596666666666662E-2</v>
      </c>
      <c r="E39" s="29">
        <f t="shared" si="6"/>
        <v>2.6683333333333337E-2</v>
      </c>
      <c r="F39" s="29">
        <f t="shared" si="6"/>
        <v>1.8129999999999997E-2</v>
      </c>
      <c r="G39" s="29">
        <f t="shared" si="6"/>
        <v>1.7173333333333332E-2</v>
      </c>
      <c r="H39" s="29">
        <f t="shared" si="6"/>
        <v>1.3009999999999999E-2</v>
      </c>
      <c r="I39" s="29">
        <f t="shared" si="6"/>
        <v>2.2232500000000002E-2</v>
      </c>
      <c r="J39" s="29">
        <f t="shared" si="6"/>
        <v>3.9635000000000004E-2</v>
      </c>
      <c r="K39" s="29">
        <f t="shared" si="6"/>
        <v>2.2409999999999999E-2</v>
      </c>
      <c r="L39" s="29">
        <f t="shared" si="6"/>
        <v>1.4782500000000001E-2</v>
      </c>
      <c r="M39" s="29">
        <f t="shared" si="6"/>
        <v>2.4099999999999996E-2</v>
      </c>
      <c r="N39" s="29">
        <f t="shared" si="6"/>
        <v>1.8697499999999999E-2</v>
      </c>
      <c r="O39" s="29">
        <f t="shared" ref="O39:T39" si="7">AVERAGE(O26:O30)</f>
        <v>2.5631999999999999E-2</v>
      </c>
      <c r="P39" s="29">
        <f t="shared" si="7"/>
        <v>3.1935999999999999E-2</v>
      </c>
      <c r="Q39" s="29">
        <f t="shared" si="7"/>
        <v>1.9851999999999998E-2</v>
      </c>
      <c r="R39" s="29">
        <f t="shared" si="7"/>
        <v>9.7880000000000016E-3</v>
      </c>
      <c r="S39" s="29">
        <f t="shared" si="7"/>
        <v>2.3487999999999998E-2</v>
      </c>
      <c r="T39" s="29">
        <f t="shared" si="7"/>
        <v>1.2526000000000001E-2</v>
      </c>
    </row>
    <row r="40" spans="1:20" ht="15.75" customHeight="1">
      <c r="A40" s="14"/>
      <c r="B40" s="14" t="s">
        <v>54</v>
      </c>
      <c r="C40" s="29">
        <f t="shared" ref="C40:N40" si="8">STDEVP(C27:C30)</f>
        <v>6.217058968855149E-3</v>
      </c>
      <c r="D40" s="29">
        <f t="shared" si="8"/>
        <v>1.9233797221442146E-2</v>
      </c>
      <c r="E40" s="29">
        <f t="shared" si="8"/>
        <v>1.2611186392335261E-2</v>
      </c>
      <c r="F40" s="29">
        <f t="shared" si="8"/>
        <v>8.3692572350637408E-3</v>
      </c>
      <c r="G40" s="29">
        <f t="shared" si="8"/>
        <v>5.0208520746538214E-3</v>
      </c>
      <c r="H40" s="29">
        <f t="shared" si="8"/>
        <v>4.8994897693535443E-3</v>
      </c>
      <c r="I40" s="29">
        <f t="shared" si="8"/>
        <v>9.3653226719638411E-3</v>
      </c>
      <c r="J40" s="29">
        <f t="shared" si="8"/>
        <v>1.6090198103193131E-2</v>
      </c>
      <c r="K40" s="29">
        <f t="shared" si="8"/>
        <v>1.2795034192998468E-2</v>
      </c>
      <c r="L40" s="29">
        <f t="shared" si="8"/>
        <v>7.9004980064550333E-3</v>
      </c>
      <c r="M40" s="29">
        <f t="shared" si="8"/>
        <v>1.108249295059555E-2</v>
      </c>
      <c r="N40" s="29">
        <f t="shared" si="8"/>
        <v>8.0194400521482832E-3</v>
      </c>
      <c r="O40" s="29">
        <f t="shared" ref="O40:T40" si="9">STDEVP(O26:O30)</f>
        <v>1.2475443719563644E-2</v>
      </c>
      <c r="P40" s="29">
        <f t="shared" si="9"/>
        <v>1.7638603799620879E-2</v>
      </c>
      <c r="Q40" s="29">
        <f t="shared" si="9"/>
        <v>9.3050124126730846E-3</v>
      </c>
      <c r="R40" s="29">
        <f t="shared" si="9"/>
        <v>2.3851155108296123E-3</v>
      </c>
      <c r="S40" s="29">
        <f t="shared" si="9"/>
        <v>1.1321882175680866E-2</v>
      </c>
      <c r="T40" s="29">
        <f t="shared" si="9"/>
        <v>3.4079589199402043E-3</v>
      </c>
    </row>
    <row r="41" spans="1:20" ht="15.75" customHeight="1">
      <c r="A41" s="14" t="s">
        <v>57</v>
      </c>
      <c r="B41" s="14" t="s">
        <v>53</v>
      </c>
      <c r="C41" s="29">
        <f t="shared" ref="C41:T41" si="10">AVERAGE(C31:C37)</f>
        <v>3.9717142857142854E-2</v>
      </c>
      <c r="D41" s="29">
        <f t="shared" si="10"/>
        <v>5.5395714285714291E-2</v>
      </c>
      <c r="E41" s="29">
        <f t="shared" si="10"/>
        <v>2.9042857142857141E-2</v>
      </c>
      <c r="F41" s="29">
        <f t="shared" si="10"/>
        <v>2.0167142857142856E-2</v>
      </c>
      <c r="G41" s="29">
        <f t="shared" si="10"/>
        <v>3.1261428571428565E-2</v>
      </c>
      <c r="H41" s="29">
        <f t="shared" si="10"/>
        <v>9.3285714285714274E-3</v>
      </c>
      <c r="I41" s="29">
        <f t="shared" si="10"/>
        <v>3.3062857142857144E-2</v>
      </c>
      <c r="J41" s="29">
        <f t="shared" si="10"/>
        <v>5.2995714285714292E-2</v>
      </c>
      <c r="K41" s="29">
        <f t="shared" si="10"/>
        <v>2.4148571428571432E-2</v>
      </c>
      <c r="L41" s="29">
        <f t="shared" si="10"/>
        <v>1.9271428571428575E-2</v>
      </c>
      <c r="M41" s="29">
        <f t="shared" si="10"/>
        <v>2.7284285714285712E-2</v>
      </c>
      <c r="N41" s="29">
        <f t="shared" si="10"/>
        <v>1.2045714285714286E-2</v>
      </c>
      <c r="O41" s="29">
        <f t="shared" si="10"/>
        <v>3.7227142857142854E-2</v>
      </c>
      <c r="P41" s="29">
        <f t="shared" si="10"/>
        <v>4.550714285714285E-2</v>
      </c>
      <c r="Q41" s="29">
        <f t="shared" si="10"/>
        <v>1.9422857142857141E-2</v>
      </c>
      <c r="R41" s="29">
        <f t="shared" si="10"/>
        <v>1.6572857142857143E-2</v>
      </c>
      <c r="S41" s="29">
        <f t="shared" si="10"/>
        <v>2.5054285714285713E-2</v>
      </c>
      <c r="T41" s="29">
        <f t="shared" si="10"/>
        <v>9.2742857142857158E-3</v>
      </c>
    </row>
    <row r="42" spans="1:20" ht="15.75" customHeight="1">
      <c r="A42" s="14"/>
      <c r="B42" s="14" t="s">
        <v>54</v>
      </c>
      <c r="C42" s="29">
        <f t="shared" ref="C42:T42" si="11">STDEVP(C31:C37)</f>
        <v>1.4582805642542291E-2</v>
      </c>
      <c r="D42" s="29">
        <f t="shared" si="11"/>
        <v>5.6585152988884911E-2</v>
      </c>
      <c r="E42" s="29">
        <f t="shared" si="11"/>
        <v>2.0956516009711785E-2</v>
      </c>
      <c r="F42" s="29">
        <f t="shared" si="11"/>
        <v>8.5388033860316886E-3</v>
      </c>
      <c r="G42" s="29">
        <f t="shared" si="11"/>
        <v>1.2248900158873083E-2</v>
      </c>
      <c r="H42" s="29">
        <f t="shared" si="11"/>
        <v>2.7893134258729518E-3</v>
      </c>
      <c r="I42" s="29">
        <f t="shared" si="11"/>
        <v>8.8247973902856307E-3</v>
      </c>
      <c r="J42" s="29">
        <f t="shared" si="11"/>
        <v>4.4415978417406382E-2</v>
      </c>
      <c r="K42" s="29">
        <f t="shared" si="11"/>
        <v>1.390687027394469E-2</v>
      </c>
      <c r="L42" s="29">
        <f t="shared" si="11"/>
        <v>6.268949396080031E-3</v>
      </c>
      <c r="M42" s="29">
        <f t="shared" si="11"/>
        <v>1.2614208380283893E-2</v>
      </c>
      <c r="N42" s="29">
        <f t="shared" si="11"/>
        <v>9.1617666062249539E-3</v>
      </c>
      <c r="O42" s="29">
        <f t="shared" si="11"/>
        <v>7.5755465890223837E-3</v>
      </c>
      <c r="P42" s="29">
        <f t="shared" si="11"/>
        <v>4.9752623682227111E-2</v>
      </c>
      <c r="Q42" s="29">
        <f t="shared" si="11"/>
        <v>7.5434336900866818E-3</v>
      </c>
      <c r="R42" s="29">
        <f t="shared" si="11"/>
        <v>5.3211269329658676E-3</v>
      </c>
      <c r="S42" s="29">
        <f t="shared" si="11"/>
        <v>1.4079981592056623E-2</v>
      </c>
      <c r="T42" s="29">
        <f t="shared" si="11"/>
        <v>2.2658764128626577E-3</v>
      </c>
    </row>
    <row r="43" spans="1:20" ht="15.75" customHeight="1">
      <c r="A43" s="14" t="s">
        <v>55</v>
      </c>
      <c r="B43" s="14" t="s">
        <v>53</v>
      </c>
      <c r="C43" s="29">
        <f t="shared" ref="C43:N43" si="12">AVERAGE(C27:C37)</f>
        <v>3.3798000000000002E-2</v>
      </c>
      <c r="D43" s="29">
        <f t="shared" si="12"/>
        <v>5.0656E-2</v>
      </c>
      <c r="E43" s="29">
        <f t="shared" si="12"/>
        <v>2.8334999999999999E-2</v>
      </c>
      <c r="F43" s="29">
        <f t="shared" si="12"/>
        <v>1.9555999999999997E-2</v>
      </c>
      <c r="G43" s="29">
        <f t="shared" si="12"/>
        <v>2.7034999999999997E-2</v>
      </c>
      <c r="H43" s="29">
        <f t="shared" si="12"/>
        <v>1.0432999999999998E-2</v>
      </c>
      <c r="I43" s="29">
        <f t="shared" si="12"/>
        <v>2.9124545454545459E-2</v>
      </c>
      <c r="J43" s="29">
        <f t="shared" si="12"/>
        <v>4.813727272727273E-2</v>
      </c>
      <c r="K43" s="29">
        <f t="shared" si="12"/>
        <v>2.3516363636363637E-2</v>
      </c>
      <c r="L43" s="29">
        <f t="shared" si="12"/>
        <v>1.7639090909090913E-2</v>
      </c>
      <c r="M43" s="29">
        <f t="shared" si="12"/>
        <v>2.6126363636363635E-2</v>
      </c>
      <c r="N43" s="29">
        <f t="shared" si="12"/>
        <v>1.4464545454545452E-2</v>
      </c>
      <c r="O43" s="29">
        <f t="shared" ref="O43:T43" si="13">AVERAGE(O26:O37)</f>
        <v>3.2395833333333325E-2</v>
      </c>
      <c r="P43" s="29">
        <f t="shared" si="13"/>
        <v>3.9852499999999999E-2</v>
      </c>
      <c r="Q43" s="29">
        <f t="shared" si="13"/>
        <v>1.9601666666666667E-2</v>
      </c>
      <c r="R43" s="29">
        <f t="shared" si="13"/>
        <v>1.3745833333333334E-2</v>
      </c>
      <c r="S43" s="29">
        <f t="shared" si="13"/>
        <v>2.4401666666666669E-2</v>
      </c>
      <c r="T43" s="29">
        <f t="shared" si="13"/>
        <v>1.0629166666666669E-2</v>
      </c>
    </row>
    <row r="44" spans="1:20" ht="15.75" customHeight="1">
      <c r="A44" s="14"/>
      <c r="B44" s="14" t="s">
        <v>54</v>
      </c>
      <c r="C44" s="29">
        <f t="shared" ref="C44:N44" si="14">STDEVP(C27:C37)</f>
        <v>1.5563018858820419E-2</v>
      </c>
      <c r="D44" s="29">
        <f t="shared" si="14"/>
        <v>4.9037898038150042E-2</v>
      </c>
      <c r="E44" s="29">
        <f t="shared" si="14"/>
        <v>1.8876033614083236E-2</v>
      </c>
      <c r="F44" s="29">
        <f t="shared" si="14"/>
        <v>8.5394756279293903E-3</v>
      </c>
      <c r="G44" s="29">
        <f t="shared" si="14"/>
        <v>1.242043497628002E-2</v>
      </c>
      <c r="H44" s="29">
        <f t="shared" si="14"/>
        <v>3.9362165844882115E-3</v>
      </c>
      <c r="I44" s="29">
        <f t="shared" si="14"/>
        <v>1.0420912857969228E-2</v>
      </c>
      <c r="J44" s="29">
        <f t="shared" si="14"/>
        <v>3.7294183824122459E-2</v>
      </c>
      <c r="K44" s="29">
        <f t="shared" si="14"/>
        <v>1.3539010486689106E-2</v>
      </c>
      <c r="L44" s="29">
        <f t="shared" si="14"/>
        <v>7.2366597700941459E-3</v>
      </c>
      <c r="M44" s="29">
        <f t="shared" si="14"/>
        <v>1.2176446916245001E-2</v>
      </c>
      <c r="N44" s="29">
        <f t="shared" si="14"/>
        <v>9.3295146162705976E-3</v>
      </c>
      <c r="O44" s="29">
        <f t="shared" ref="O44:T44" si="15">STDEVP(O26:O37)</f>
        <v>1.1445682925841038E-2</v>
      </c>
      <c r="P44" s="29">
        <f t="shared" si="15"/>
        <v>4.0228562018587405E-2</v>
      </c>
      <c r="Q44" s="29">
        <f t="shared" si="15"/>
        <v>8.3255488641223452E-3</v>
      </c>
      <c r="R44" s="29">
        <f t="shared" si="15"/>
        <v>5.4841536240537751E-3</v>
      </c>
      <c r="S44" s="29">
        <f t="shared" si="15"/>
        <v>1.3024981019393289E-2</v>
      </c>
      <c r="T44" s="29">
        <f t="shared" si="15"/>
        <v>3.2255502329921254E-3</v>
      </c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0" zoomScaleNormal="80" zoomScalePageLayoutView="80" workbookViewId="0">
      <pane xSplit="1" topLeftCell="B1" activePane="topRight" state="frozenSplit"/>
      <selection pane="topRight" activeCell="G8" sqref="G8"/>
    </sheetView>
  </sheetViews>
  <sheetFormatPr baseColWidth="10" defaultRowHeight="12" x14ac:dyDescent="0"/>
  <cols>
    <col min="1" max="1" width="22.33203125" style="60" customWidth="1"/>
    <col min="2" max="2" width="9.33203125" style="60" customWidth="1"/>
    <col min="3" max="3" width="11.6640625" style="60" customWidth="1"/>
    <col min="4" max="4" width="10.33203125" style="60" customWidth="1"/>
    <col min="5" max="5" width="9.83203125" style="60" customWidth="1"/>
    <col min="6" max="6" width="10.83203125" style="60"/>
    <col min="7" max="7" width="10.6640625" style="60" customWidth="1"/>
    <col min="8" max="8" width="24.33203125" style="60" customWidth="1"/>
    <col min="9" max="9" width="23.6640625" style="60" customWidth="1"/>
    <col min="10" max="10" width="21.83203125" style="60" customWidth="1"/>
    <col min="11" max="12" width="10.83203125" style="60"/>
    <col min="13" max="13" width="14.6640625" style="60" customWidth="1"/>
    <col min="14" max="14" width="11.1640625" style="60" customWidth="1"/>
    <col min="15" max="15" width="15.5" style="60" customWidth="1"/>
    <col min="16" max="16384" width="10.83203125" style="60"/>
  </cols>
  <sheetData>
    <row r="1" spans="1:15" s="42" customFormat="1" ht="30" customHeight="1">
      <c r="B1" s="43" t="s">
        <v>104</v>
      </c>
      <c r="C1" s="44"/>
      <c r="D1" s="44"/>
      <c r="E1" s="44"/>
      <c r="F1" s="44"/>
      <c r="G1" s="44"/>
      <c r="H1" s="45" t="s">
        <v>94</v>
      </c>
      <c r="I1" s="46" t="s">
        <v>105</v>
      </c>
      <c r="J1" s="47" t="s">
        <v>106</v>
      </c>
      <c r="K1" s="48" t="s">
        <v>107</v>
      </c>
      <c r="L1" s="49"/>
      <c r="M1" s="50" t="s">
        <v>109</v>
      </c>
      <c r="N1" s="51" t="s">
        <v>111</v>
      </c>
      <c r="O1" s="52" t="s">
        <v>110</v>
      </c>
    </row>
    <row r="2" spans="1:15" s="42" customFormat="1" ht="9">
      <c r="B2" s="53" t="s">
        <v>102</v>
      </c>
      <c r="C2" s="53"/>
      <c r="D2" s="53"/>
      <c r="E2" s="53" t="s">
        <v>103</v>
      </c>
      <c r="F2" s="53"/>
      <c r="G2" s="53"/>
      <c r="H2" s="54"/>
      <c r="I2" s="46"/>
      <c r="J2" s="47"/>
      <c r="K2" s="62" t="s">
        <v>102</v>
      </c>
      <c r="L2" s="62" t="s">
        <v>103</v>
      </c>
      <c r="M2" s="50"/>
      <c r="N2" s="55"/>
      <c r="O2" s="52"/>
    </row>
    <row r="3" spans="1:15" s="42" customFormat="1" ht="9">
      <c r="B3" s="56" t="s">
        <v>98</v>
      </c>
      <c r="C3" s="56" t="s">
        <v>99</v>
      </c>
      <c r="D3" s="56" t="s">
        <v>100</v>
      </c>
      <c r="E3" s="56" t="s">
        <v>98</v>
      </c>
      <c r="F3" s="56" t="s">
        <v>99</v>
      </c>
      <c r="G3" s="56" t="s">
        <v>100</v>
      </c>
      <c r="H3" s="57"/>
      <c r="I3" s="46"/>
      <c r="J3" s="47"/>
      <c r="K3" s="58" t="s">
        <v>84</v>
      </c>
      <c r="L3" s="58" t="s">
        <v>84</v>
      </c>
      <c r="M3" s="50"/>
      <c r="N3" s="59" t="s">
        <v>91</v>
      </c>
      <c r="O3" s="52"/>
    </row>
    <row r="4" spans="1:15" ht="15">
      <c r="A4" s="4" t="s">
        <v>38</v>
      </c>
      <c r="B4" s="61" t="s">
        <v>90</v>
      </c>
      <c r="C4" s="60" t="s">
        <v>87</v>
      </c>
      <c r="D4" s="60" t="s">
        <v>88</v>
      </c>
      <c r="E4" s="60" t="s">
        <v>90</v>
      </c>
      <c r="F4" s="60" t="s">
        <v>88</v>
      </c>
      <c r="G4" s="60" t="s">
        <v>88</v>
      </c>
      <c r="H4" s="60" t="s">
        <v>93</v>
      </c>
      <c r="I4" s="60" t="s">
        <v>95</v>
      </c>
      <c r="J4" s="60" t="s">
        <v>89</v>
      </c>
      <c r="K4" s="60" t="s">
        <v>89</v>
      </c>
      <c r="L4" s="60" t="s">
        <v>108</v>
      </c>
      <c r="M4" s="60" t="s">
        <v>88</v>
      </c>
      <c r="N4" s="60" t="s">
        <v>88</v>
      </c>
      <c r="O4" s="60" t="s">
        <v>92</v>
      </c>
    </row>
    <row r="5" spans="1:15" ht="15">
      <c r="A5" s="4" t="s">
        <v>39</v>
      </c>
      <c r="B5" s="60" t="s">
        <v>90</v>
      </c>
      <c r="C5" s="60" t="s">
        <v>87</v>
      </c>
      <c r="D5" s="60" t="s">
        <v>88</v>
      </c>
      <c r="E5" s="60" t="s">
        <v>85</v>
      </c>
      <c r="F5" s="60" t="s">
        <v>88</v>
      </c>
      <c r="G5" s="60" t="s">
        <v>88</v>
      </c>
      <c r="H5" s="60" t="s">
        <v>93</v>
      </c>
      <c r="I5" s="60" t="s">
        <v>95</v>
      </c>
      <c r="J5" s="60" t="s">
        <v>88</v>
      </c>
      <c r="K5" s="60" t="s">
        <v>86</v>
      </c>
      <c r="L5" s="60" t="s">
        <v>92</v>
      </c>
      <c r="M5" s="60" t="s">
        <v>88</v>
      </c>
      <c r="N5" s="60" t="s">
        <v>88</v>
      </c>
      <c r="O5" s="60" t="s">
        <v>92</v>
      </c>
    </row>
    <row r="6" spans="1:15" ht="15">
      <c r="A6" s="4" t="s">
        <v>40</v>
      </c>
      <c r="B6" s="60" t="s">
        <v>89</v>
      </c>
      <c r="C6" s="60" t="s">
        <v>89</v>
      </c>
      <c r="D6" s="60" t="s">
        <v>89</v>
      </c>
      <c r="E6" s="60" t="s">
        <v>89</v>
      </c>
      <c r="F6" s="60" t="s">
        <v>89</v>
      </c>
      <c r="G6" s="60" t="s">
        <v>89</v>
      </c>
      <c r="H6" s="60" t="s">
        <v>94</v>
      </c>
      <c r="I6" s="60" t="s">
        <v>97</v>
      </c>
      <c r="J6" s="60" t="s">
        <v>92</v>
      </c>
      <c r="K6" s="60" t="s">
        <v>86</v>
      </c>
      <c r="L6" s="60" t="s">
        <v>86</v>
      </c>
      <c r="M6" s="60" t="s">
        <v>88</v>
      </c>
      <c r="N6" s="60" t="s">
        <v>92</v>
      </c>
      <c r="O6" s="60" t="s">
        <v>92</v>
      </c>
    </row>
    <row r="7" spans="1:15" ht="15">
      <c r="A7" s="4" t="s">
        <v>41</v>
      </c>
      <c r="B7" s="60" t="s">
        <v>88</v>
      </c>
      <c r="C7" s="60" t="s">
        <v>88</v>
      </c>
      <c r="D7" s="60" t="s">
        <v>88</v>
      </c>
      <c r="E7" s="60" t="s">
        <v>88</v>
      </c>
      <c r="F7" s="60" t="s">
        <v>88</v>
      </c>
      <c r="G7" s="60" t="s">
        <v>88</v>
      </c>
      <c r="H7" s="60" t="s">
        <v>94</v>
      </c>
      <c r="I7" s="60" t="s">
        <v>96</v>
      </c>
      <c r="J7" s="60" t="s">
        <v>92</v>
      </c>
      <c r="K7" s="60" t="s">
        <v>86</v>
      </c>
      <c r="L7" s="60" t="s">
        <v>88</v>
      </c>
      <c r="M7" s="60" t="s">
        <v>88</v>
      </c>
      <c r="N7" s="60" t="s">
        <v>92</v>
      </c>
      <c r="O7" s="60" t="s">
        <v>89</v>
      </c>
    </row>
    <row r="8" spans="1:15" ht="15">
      <c r="A8" s="4" t="s">
        <v>42</v>
      </c>
      <c r="B8" s="60" t="s">
        <v>88</v>
      </c>
      <c r="C8" s="60" t="s">
        <v>87</v>
      </c>
      <c r="D8" s="60" t="s">
        <v>88</v>
      </c>
      <c r="E8" s="60" t="s">
        <v>88</v>
      </c>
      <c r="F8" s="60" t="s">
        <v>88</v>
      </c>
      <c r="G8" s="60" t="s">
        <v>88</v>
      </c>
      <c r="H8" s="60" t="s">
        <v>94</v>
      </c>
      <c r="I8" s="60" t="s">
        <v>97</v>
      </c>
      <c r="J8" s="60" t="s">
        <v>92</v>
      </c>
      <c r="K8" s="60" t="s">
        <v>88</v>
      </c>
      <c r="L8" s="60" t="s">
        <v>88</v>
      </c>
      <c r="M8" s="60" t="s">
        <v>89</v>
      </c>
      <c r="N8" s="60" t="s">
        <v>92</v>
      </c>
      <c r="O8" s="60" t="s">
        <v>92</v>
      </c>
    </row>
    <row r="9" spans="1:15" ht="15">
      <c r="A9" s="4" t="s">
        <v>43</v>
      </c>
      <c r="B9" s="60" t="s">
        <v>88</v>
      </c>
      <c r="C9" s="60" t="s">
        <v>88</v>
      </c>
      <c r="D9" s="60" t="s">
        <v>88</v>
      </c>
      <c r="E9" s="60" t="s">
        <v>88</v>
      </c>
      <c r="F9" s="60" t="s">
        <v>88</v>
      </c>
      <c r="G9" s="60" t="s">
        <v>88</v>
      </c>
      <c r="H9" s="60" t="s">
        <v>94</v>
      </c>
      <c r="I9" s="60" t="s">
        <v>97</v>
      </c>
      <c r="J9" s="60" t="s">
        <v>92</v>
      </c>
      <c r="K9" s="60" t="s">
        <v>89</v>
      </c>
      <c r="L9" s="60" t="s">
        <v>89</v>
      </c>
      <c r="M9" s="60" t="s">
        <v>89</v>
      </c>
      <c r="N9" s="60" t="s">
        <v>88</v>
      </c>
      <c r="O9" s="60" t="s">
        <v>92</v>
      </c>
    </row>
    <row r="10" spans="1:15" ht="15">
      <c r="A10" s="4" t="s">
        <v>44</v>
      </c>
      <c r="B10" s="60" t="s">
        <v>88</v>
      </c>
      <c r="C10" s="60" t="s">
        <v>88</v>
      </c>
      <c r="D10" s="60" t="s">
        <v>88</v>
      </c>
      <c r="E10" s="60" t="s">
        <v>88</v>
      </c>
      <c r="F10" s="60" t="s">
        <v>88</v>
      </c>
      <c r="G10" s="60" t="s">
        <v>88</v>
      </c>
      <c r="H10" s="60" t="s">
        <v>94</v>
      </c>
      <c r="I10" s="60" t="s">
        <v>96</v>
      </c>
      <c r="J10" s="60" t="s">
        <v>89</v>
      </c>
      <c r="K10" s="60" t="s">
        <v>86</v>
      </c>
      <c r="L10" s="60" t="s">
        <v>89</v>
      </c>
      <c r="M10" s="60" t="s">
        <v>89</v>
      </c>
      <c r="N10" s="60" t="s">
        <v>88</v>
      </c>
      <c r="O10" s="60" t="s">
        <v>89</v>
      </c>
    </row>
    <row r="11" spans="1:15" ht="15">
      <c r="A11" s="4" t="s">
        <v>45</v>
      </c>
      <c r="B11" s="60" t="s">
        <v>88</v>
      </c>
      <c r="C11" s="60" t="s">
        <v>88</v>
      </c>
      <c r="D11" s="60" t="s">
        <v>88</v>
      </c>
      <c r="E11" s="60" t="s">
        <v>88</v>
      </c>
      <c r="F11" s="60" t="s">
        <v>88</v>
      </c>
      <c r="G11" s="60" t="s">
        <v>88</v>
      </c>
      <c r="H11" s="60" t="s">
        <v>94</v>
      </c>
      <c r="I11" s="60" t="s">
        <v>97</v>
      </c>
      <c r="J11" s="60" t="s">
        <v>92</v>
      </c>
      <c r="K11" s="60" t="s">
        <v>89</v>
      </c>
      <c r="L11" s="60" t="s">
        <v>89</v>
      </c>
      <c r="M11" s="60" t="s">
        <v>89</v>
      </c>
      <c r="N11" s="60" t="s">
        <v>88</v>
      </c>
      <c r="O11" s="60" t="s">
        <v>92</v>
      </c>
    </row>
    <row r="12" spans="1:15" ht="15">
      <c r="A12" s="4" t="s">
        <v>46</v>
      </c>
      <c r="B12" s="60" t="s">
        <v>88</v>
      </c>
      <c r="C12" s="60" t="s">
        <v>88</v>
      </c>
      <c r="D12" s="60" t="s">
        <v>88</v>
      </c>
      <c r="E12" s="60" t="s">
        <v>88</v>
      </c>
      <c r="F12" s="60" t="s">
        <v>88</v>
      </c>
      <c r="G12" s="60" t="s">
        <v>88</v>
      </c>
      <c r="H12" s="60" t="s">
        <v>94</v>
      </c>
      <c r="I12" s="60" t="s">
        <v>97</v>
      </c>
      <c r="J12" s="60" t="s">
        <v>92</v>
      </c>
      <c r="K12" s="60" t="s">
        <v>89</v>
      </c>
      <c r="L12" s="60" t="s">
        <v>89</v>
      </c>
      <c r="M12" s="60" t="s">
        <v>89</v>
      </c>
      <c r="N12" s="60" t="s">
        <v>92</v>
      </c>
      <c r="O12" s="60" t="s">
        <v>89</v>
      </c>
    </row>
    <row r="13" spans="1:15" ht="15">
      <c r="A13" s="4" t="s">
        <v>47</v>
      </c>
      <c r="B13" s="60" t="s">
        <v>88</v>
      </c>
      <c r="C13" s="60" t="s">
        <v>88</v>
      </c>
      <c r="D13" s="60" t="s">
        <v>88</v>
      </c>
      <c r="E13" s="60" t="s">
        <v>88</v>
      </c>
      <c r="F13" s="60" t="s">
        <v>88</v>
      </c>
      <c r="G13" s="60" t="s">
        <v>88</v>
      </c>
      <c r="H13" s="60" t="s">
        <v>94</v>
      </c>
      <c r="I13" s="60" t="s">
        <v>97</v>
      </c>
      <c r="J13" s="60" t="s">
        <v>92</v>
      </c>
      <c r="K13" s="60" t="s">
        <v>89</v>
      </c>
      <c r="L13" s="60" t="s">
        <v>89</v>
      </c>
      <c r="M13" s="60" t="s">
        <v>89</v>
      </c>
      <c r="N13" s="60" t="s">
        <v>88</v>
      </c>
      <c r="O13" s="60" t="s">
        <v>89</v>
      </c>
    </row>
    <row r="14" spans="1:15" ht="15">
      <c r="A14" s="4" t="s">
        <v>48</v>
      </c>
      <c r="B14" s="60" t="s">
        <v>90</v>
      </c>
      <c r="C14" s="60" t="s">
        <v>88</v>
      </c>
      <c r="D14" s="60" t="s">
        <v>89</v>
      </c>
      <c r="E14" s="60" t="s">
        <v>88</v>
      </c>
      <c r="F14" s="60" t="s">
        <v>88</v>
      </c>
      <c r="G14" s="60" t="s">
        <v>89</v>
      </c>
      <c r="H14" s="60" t="s">
        <v>94</v>
      </c>
      <c r="I14" s="60" t="s">
        <v>96</v>
      </c>
      <c r="J14" s="60" t="s">
        <v>92</v>
      </c>
      <c r="K14" s="60" t="s">
        <v>89</v>
      </c>
      <c r="L14" s="60" t="s">
        <v>89</v>
      </c>
      <c r="M14" s="60" t="s">
        <v>89</v>
      </c>
      <c r="N14" s="60" t="s">
        <v>88</v>
      </c>
      <c r="O14" s="60" t="s">
        <v>92</v>
      </c>
    </row>
    <row r="15" spans="1:15" ht="15">
      <c r="A15" s="4" t="s">
        <v>49</v>
      </c>
      <c r="B15" s="60" t="s">
        <v>101</v>
      </c>
      <c r="C15" s="60" t="s">
        <v>88</v>
      </c>
      <c r="D15" s="60" t="s">
        <v>88</v>
      </c>
      <c r="E15" s="60" t="s">
        <v>88</v>
      </c>
      <c r="F15" s="60" t="s">
        <v>88</v>
      </c>
      <c r="G15" s="60" t="s">
        <v>88</v>
      </c>
      <c r="H15" s="60" t="s">
        <v>94</v>
      </c>
      <c r="I15" s="60" t="s">
        <v>96</v>
      </c>
      <c r="J15" s="60" t="s">
        <v>92</v>
      </c>
      <c r="K15" s="60" t="s">
        <v>89</v>
      </c>
      <c r="L15" s="60" t="s">
        <v>89</v>
      </c>
      <c r="M15" s="60" t="s">
        <v>89</v>
      </c>
      <c r="N15" s="60" t="s">
        <v>88</v>
      </c>
      <c r="O15" s="60" t="s">
        <v>88</v>
      </c>
    </row>
  </sheetData>
  <mergeCells count="10">
    <mergeCell ref="M1:M3"/>
    <mergeCell ref="N1:N2"/>
    <mergeCell ref="O1:O3"/>
    <mergeCell ref="B2:D2"/>
    <mergeCell ref="E2:G2"/>
    <mergeCell ref="B1:G1"/>
    <mergeCell ref="H1:H3"/>
    <mergeCell ref="I1:I3"/>
    <mergeCell ref="J1:J3"/>
    <mergeCell ref="K1:L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anthropand others</vt:lpstr>
      <vt:lpstr>balance bipodal</vt:lpstr>
      <vt:lpstr>glass task</vt:lpstr>
      <vt:lpstr>balance unipodal</vt:lpstr>
      <vt:lpstr>Tower block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 babault</cp:lastModifiedBy>
  <dcterms:created xsi:type="dcterms:W3CDTF">2018-04-09T20:46:05Z</dcterms:created>
  <dcterms:modified xsi:type="dcterms:W3CDTF">2018-07-27T08:28:42Z</dcterms:modified>
</cp:coreProperties>
</file>