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3992" windowHeight="7380" activeTab="1"/>
  </bookViews>
  <sheets>
    <sheet name="105.02.02 CD" sheetId="1" r:id="rId1"/>
    <sheet name="105.02.02 CD smooth" sheetId="2" r:id="rId2"/>
    <sheet name="Thermodynamic parameters" sheetId="3" r:id="rId3"/>
    <sheet name="106.12.21" sheetId="4" r:id="rId4"/>
  </sheets>
  <definedNames/>
  <calcPr fullCalcOnLoad="1"/>
</workbook>
</file>

<file path=xl/sharedStrings.xml><?xml version="1.0" encoding="utf-8"?>
<sst xmlns="http://schemas.openxmlformats.org/spreadsheetml/2006/main" count="369" uniqueCount="135">
  <si>
    <t>XYDATA</t>
  </si>
  <si>
    <t>smooth(10)</t>
  </si>
  <si>
    <t>smooth(15)</t>
  </si>
  <si>
    <t>0.5度(20-90)</t>
  </si>
  <si>
    <t>1度(20-90)</t>
  </si>
  <si>
    <t>2度(20-90)</t>
  </si>
  <si>
    <t xml:space="preserve">R </t>
  </si>
  <si>
    <t xml:space="preserve">Rsqr </t>
  </si>
  <si>
    <t xml:space="preserve">Adj Rsqr </t>
  </si>
  <si>
    <t>Standard Error of Estimate</t>
  </si>
  <si>
    <t xml:space="preserve"> </t>
  </si>
  <si>
    <t>Coefficient</t>
  </si>
  <si>
    <t>Std. Error</t>
  </si>
  <si>
    <t>t</t>
  </si>
  <si>
    <t>P</t>
  </si>
  <si>
    <t>VIF</t>
  </si>
  <si>
    <t>Yn</t>
  </si>
  <si>
    <t>&lt;0.0001</t>
  </si>
  <si>
    <t>8.6151&lt;</t>
  </si>
  <si>
    <t>33.0936&lt;</t>
  </si>
  <si>
    <t>147.5276&lt;</t>
  </si>
  <si>
    <t>Yu</t>
  </si>
  <si>
    <t>19.1737&lt;</t>
  </si>
  <si>
    <t>5.5236&lt;</t>
  </si>
  <si>
    <t>5.5901&lt;</t>
  </si>
  <si>
    <t>H</t>
  </si>
  <si>
    <t>5.2545&lt;</t>
  </si>
  <si>
    <t>15.8157&lt;</t>
  </si>
  <si>
    <t>C</t>
  </si>
  <si>
    <t>13.1594&lt;</t>
  </si>
  <si>
    <t>25.1063&lt;</t>
  </si>
  <si>
    <t>72.1936&lt;</t>
  </si>
  <si>
    <t>Tm</t>
  </si>
  <si>
    <t>8.8745&lt;</t>
  </si>
  <si>
    <t>5.3897&lt;</t>
  </si>
  <si>
    <t>19.6365&lt;</t>
  </si>
  <si>
    <t>熱力學參數</t>
  </si>
  <si>
    <t>標準差</t>
  </si>
  <si>
    <t>熱力學參數</t>
  </si>
  <si>
    <t>Tm(℃)</t>
  </si>
  <si>
    <r>
      <rPr>
        <sz val="12"/>
        <color indexed="8"/>
        <rFont val="Symbol"/>
        <family val="1"/>
      </rPr>
      <t>D</t>
    </r>
    <r>
      <rPr>
        <sz val="12"/>
        <color theme="1"/>
        <rFont val="Calibri"/>
        <family val="1"/>
      </rPr>
      <t>H (kcal mol</t>
    </r>
    <r>
      <rPr>
        <sz val="10"/>
        <color indexed="8"/>
        <rFont val="新細明體"/>
        <family val="1"/>
      </rPr>
      <t>-1</t>
    </r>
    <r>
      <rPr>
        <sz val="12"/>
        <color theme="1"/>
        <rFont val="Calibri"/>
        <family val="1"/>
      </rPr>
      <t>)</t>
    </r>
  </si>
  <si>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S (cal K-1 mol-1)</t>
    </r>
  </si>
  <si>
    <r>
      <t>D</t>
    </r>
    <r>
      <rPr>
        <sz val="12"/>
        <color indexed="8"/>
        <rFont val="Times New Roman"/>
        <family val="1"/>
      </rPr>
      <t>G(25</t>
    </r>
    <r>
      <rPr>
        <sz val="12"/>
        <color indexed="8"/>
        <rFont val="細明體"/>
        <family val="3"/>
      </rPr>
      <t>℃</t>
    </r>
    <r>
      <rPr>
        <sz val="12"/>
        <color indexed="8"/>
        <rFont val="Times New Roman"/>
        <family val="1"/>
      </rPr>
      <t>)(cal K-1 mol-1)</t>
    </r>
  </si>
  <si>
    <r>
      <t>D</t>
    </r>
    <r>
      <rPr>
        <sz val="12"/>
        <color indexed="8"/>
        <rFont val="Times New Roman"/>
        <family val="1"/>
      </rPr>
      <t>G(25</t>
    </r>
    <r>
      <rPr>
        <sz val="12"/>
        <color indexed="8"/>
        <rFont val="細明體"/>
        <family val="3"/>
      </rPr>
      <t>℃</t>
    </r>
    <r>
      <rPr>
        <sz val="12"/>
        <color indexed="8"/>
        <rFont val="Times New Roman"/>
        <family val="1"/>
      </rPr>
      <t>)(kcal K-1 mol-1)</t>
    </r>
  </si>
  <si>
    <t>107.06±0.30</t>
  </si>
  <si>
    <t>36.0±2.6</t>
  </si>
  <si>
    <t>63.8±0.7</t>
  </si>
  <si>
    <t>114.74±0.07</t>
  </si>
  <si>
    <t>38.6±1.4</t>
  </si>
  <si>
    <t>64.2±0.3</t>
  </si>
  <si>
    <t>89.16±0.04</t>
  </si>
  <si>
    <t>30.2±0.9</t>
  </si>
  <si>
    <t>65.8±0.3</t>
  </si>
  <si>
    <r>
      <rPr>
        <sz val="12"/>
        <color indexed="8"/>
        <rFont val="Symbol"/>
        <family val="1"/>
      </rPr>
      <t>D</t>
    </r>
    <r>
      <rPr>
        <sz val="12"/>
        <color theme="1"/>
        <rFont val="Calibri"/>
        <family val="1"/>
      </rPr>
      <t>G(25℃)(kcal K-1 mol-1)</t>
    </r>
  </si>
  <si>
    <r>
      <rPr>
        <sz val="12"/>
        <color indexed="8"/>
        <rFont val="Symbol"/>
        <family val="1"/>
      </rPr>
      <t>D</t>
    </r>
    <r>
      <rPr>
        <sz val="12"/>
        <color theme="1"/>
        <rFont val="Calibri"/>
        <family val="1"/>
      </rPr>
      <t>S (cal K-1 mol-1)</t>
    </r>
  </si>
  <si>
    <r>
      <rPr>
        <sz val="12"/>
        <color indexed="8"/>
        <rFont val="Symbol"/>
        <family val="1"/>
      </rPr>
      <t>D</t>
    </r>
    <r>
      <rPr>
        <sz val="12"/>
        <color theme="1"/>
        <rFont val="Calibri"/>
        <family val="1"/>
      </rPr>
      <t>H (kcal mol-1)</t>
    </r>
  </si>
  <si>
    <t>Tm(℃)</t>
  </si>
  <si>
    <t>90-20(smooth20)</t>
  </si>
  <si>
    <t>8.8508&lt;</t>
  </si>
  <si>
    <t>18.9491&lt;</t>
  </si>
  <si>
    <t>5.2038&lt;</t>
  </si>
  <si>
    <t>13.3123&lt;</t>
  </si>
  <si>
    <t>8.8537&lt;</t>
  </si>
  <si>
    <t>8.7712&lt;</t>
  </si>
  <si>
    <t>19.0372&lt;</t>
  </si>
  <si>
    <t>5.2232&lt;</t>
  </si>
  <si>
    <t>13.2636&lt;</t>
  </si>
  <si>
    <t>8.8668&lt;</t>
  </si>
  <si>
    <t>20.8392&lt;</t>
  </si>
  <si>
    <t>5.4116&lt;</t>
  </si>
  <si>
    <t>17.6293&lt;</t>
  </si>
  <si>
    <t>4.1578&lt;</t>
  </si>
  <si>
    <t>5.3087&lt;</t>
  </si>
  <si>
    <t>12.4301&lt;</t>
  </si>
  <si>
    <t>4.0687&lt;</t>
  </si>
  <si>
    <t>8.7845&lt;</t>
  </si>
  <si>
    <t>5.0257&lt;</t>
  </si>
  <si>
    <t>1168.4890&lt;</t>
  </si>
  <si>
    <t>50.7093&lt;</t>
  </si>
  <si>
    <t>140.4476&lt;</t>
  </si>
  <si>
    <t>362.5240&lt;</t>
  </si>
  <si>
    <t>334.1808&lt;</t>
  </si>
  <si>
    <t>1.0min</t>
  </si>
  <si>
    <t>2.0min</t>
  </si>
  <si>
    <t>377.9954&lt;</t>
  </si>
  <si>
    <t>260.1675&lt;</t>
  </si>
  <si>
    <t>20.6312&lt;</t>
  </si>
  <si>
    <t>173.0442&lt;</t>
  </si>
  <si>
    <t>429.2329&lt;</t>
  </si>
  <si>
    <t>DH (kcal mol-1)</t>
  </si>
  <si>
    <t>DS (cal K-1 mol-1)</t>
  </si>
  <si>
    <t>DG(25℃)(cal K-1 mol-1)</t>
  </si>
  <si>
    <t>DG(25℃)(kcal K-1 mol-1)</t>
  </si>
  <si>
    <t>63.2±1.7</t>
  </si>
  <si>
    <t>64.2±0.2</t>
  </si>
  <si>
    <t>64.6±1.6</t>
  </si>
  <si>
    <t>39.2±2.4</t>
  </si>
  <si>
    <t>116.5±0.26</t>
  </si>
  <si>
    <t>45.4±1.6</t>
  </si>
  <si>
    <t>134.7±0.09</t>
  </si>
  <si>
    <t>45.2±7.2</t>
  </si>
  <si>
    <t>134.0±1.72</t>
  </si>
  <si>
    <r>
      <t>0.5</t>
    </r>
    <r>
      <rPr>
        <sz val="12"/>
        <color indexed="8"/>
        <rFont val="新細明體"/>
        <family val="1"/>
      </rPr>
      <t xml:space="preserve">℃ </t>
    </r>
    <r>
      <rPr>
        <sz val="12"/>
        <color theme="1"/>
        <rFont val="Calibri"/>
        <family val="1"/>
      </rPr>
      <t>(20-90)</t>
    </r>
  </si>
  <si>
    <t>1℃(20-90)</t>
  </si>
  <si>
    <t>2℃(20-90)</t>
  </si>
  <si>
    <t>2℃(90-20)</t>
  </si>
  <si>
    <t>0.5℃(20-90)</t>
  </si>
  <si>
    <t>1℃(20-90)</t>
  </si>
  <si>
    <t>2℃(20-90)</t>
  </si>
  <si>
    <t>concentration of enzyme</t>
  </si>
  <si>
    <r>
      <t>0.5</t>
    </r>
    <r>
      <rPr>
        <sz val="12"/>
        <color indexed="8"/>
        <rFont val="新細明體"/>
        <family val="1"/>
      </rPr>
      <t>℃</t>
    </r>
    <r>
      <rPr>
        <sz val="12"/>
        <color theme="1"/>
        <rFont val="Calibri"/>
        <family val="1"/>
      </rPr>
      <t>(20-90)</t>
    </r>
  </si>
  <si>
    <r>
      <t>1</t>
    </r>
    <r>
      <rPr>
        <sz val="12"/>
        <color indexed="8"/>
        <rFont val="新細明體"/>
        <family val="1"/>
      </rPr>
      <t>℃</t>
    </r>
    <r>
      <rPr>
        <sz val="12"/>
        <color theme="1"/>
        <rFont val="Calibri"/>
        <family val="1"/>
      </rPr>
      <t>(20-90)</t>
    </r>
  </si>
  <si>
    <r>
      <t>2</t>
    </r>
    <r>
      <rPr>
        <sz val="12"/>
        <color indexed="8"/>
        <rFont val="新細明體"/>
        <family val="1"/>
      </rPr>
      <t>℃</t>
    </r>
    <r>
      <rPr>
        <sz val="12"/>
        <color theme="1"/>
        <rFont val="Calibri"/>
        <family val="1"/>
      </rPr>
      <t>(20-90)</t>
    </r>
  </si>
  <si>
    <t>Thermodynamic parameters</t>
  </si>
  <si>
    <t>Standard deviation</t>
  </si>
  <si>
    <t>Standard deviation</t>
  </si>
  <si>
    <r>
      <t>0.5</t>
    </r>
    <r>
      <rPr>
        <sz val="12"/>
        <color indexed="8"/>
        <rFont val="新細明體"/>
        <family val="1"/>
      </rPr>
      <t>℃</t>
    </r>
    <r>
      <rPr>
        <sz val="12"/>
        <color theme="1"/>
        <rFont val="Calibri"/>
        <family val="1"/>
      </rPr>
      <t>(20-90)</t>
    </r>
  </si>
  <si>
    <r>
      <t>1</t>
    </r>
    <r>
      <rPr>
        <sz val="12"/>
        <color indexed="8"/>
        <rFont val="新細明體"/>
        <family val="1"/>
      </rPr>
      <t>℃</t>
    </r>
    <r>
      <rPr>
        <sz val="12"/>
        <color theme="1"/>
        <rFont val="Calibri"/>
        <family val="1"/>
      </rPr>
      <t>(20-90)</t>
    </r>
  </si>
  <si>
    <r>
      <t>2</t>
    </r>
    <r>
      <rPr>
        <sz val="12"/>
        <color indexed="8"/>
        <rFont val="新細明體"/>
        <family val="1"/>
      </rPr>
      <t>℃</t>
    </r>
    <r>
      <rPr>
        <sz val="12"/>
        <color theme="1"/>
        <rFont val="Calibri"/>
        <family val="1"/>
      </rPr>
      <t>(20-90)</t>
    </r>
  </si>
  <si>
    <r>
      <t>0.5</t>
    </r>
    <r>
      <rPr>
        <sz val="12"/>
        <color indexed="8"/>
        <rFont val="新細明體"/>
        <family val="1"/>
      </rPr>
      <t>℃</t>
    </r>
    <r>
      <rPr>
        <sz val="12"/>
        <color theme="1"/>
        <rFont val="Calibri"/>
        <family val="1"/>
      </rPr>
      <t>(20-90)</t>
    </r>
  </si>
  <si>
    <r>
      <t>1</t>
    </r>
    <r>
      <rPr>
        <sz val="12"/>
        <color indexed="8"/>
        <rFont val="新細明體"/>
        <family val="1"/>
      </rPr>
      <t>℃</t>
    </r>
    <r>
      <rPr>
        <sz val="12"/>
        <color theme="1"/>
        <rFont val="Calibri"/>
        <family val="1"/>
      </rPr>
      <t>(20-90)</t>
    </r>
  </si>
  <si>
    <r>
      <t>2</t>
    </r>
    <r>
      <rPr>
        <sz val="12"/>
        <color indexed="8"/>
        <rFont val="新細明體"/>
        <family val="1"/>
      </rPr>
      <t>℃</t>
    </r>
    <r>
      <rPr>
        <sz val="12"/>
        <color theme="1"/>
        <rFont val="Calibri"/>
        <family val="1"/>
      </rPr>
      <t>(20-90)</t>
    </r>
  </si>
  <si>
    <r>
      <t>2</t>
    </r>
    <r>
      <rPr>
        <sz val="12"/>
        <color indexed="8"/>
        <rFont val="新細明體"/>
        <family val="1"/>
      </rPr>
      <t>℃</t>
    </r>
    <r>
      <rPr>
        <sz val="12"/>
        <color theme="1"/>
        <rFont val="Calibri"/>
        <family val="1"/>
      </rPr>
      <t>(90-20)</t>
    </r>
  </si>
  <si>
    <r>
      <t>1</t>
    </r>
    <r>
      <rPr>
        <sz val="12"/>
        <color indexed="8"/>
        <rFont val="新細明體"/>
        <family val="1"/>
      </rPr>
      <t>℃</t>
    </r>
    <r>
      <rPr>
        <sz val="12"/>
        <color theme="1"/>
        <rFont val="Calibri"/>
        <family val="1"/>
      </rPr>
      <t>(20-90)</t>
    </r>
  </si>
  <si>
    <r>
      <t>2</t>
    </r>
    <r>
      <rPr>
        <sz val="12"/>
        <color indexed="8"/>
        <rFont val="新細明體"/>
        <family val="1"/>
      </rPr>
      <t>℃</t>
    </r>
    <r>
      <rPr>
        <sz val="12"/>
        <color theme="1"/>
        <rFont val="Calibri"/>
        <family val="1"/>
      </rPr>
      <t>(20-90)</t>
    </r>
  </si>
  <si>
    <r>
      <t>2</t>
    </r>
    <r>
      <rPr>
        <sz val="12"/>
        <color indexed="8"/>
        <rFont val="新細明體"/>
        <family val="1"/>
      </rPr>
      <t>℃</t>
    </r>
    <r>
      <rPr>
        <sz val="12"/>
        <color theme="1"/>
        <rFont val="Calibri"/>
        <family val="1"/>
      </rPr>
      <t>(90-20)</t>
    </r>
  </si>
  <si>
    <r>
      <t>0.5</t>
    </r>
    <r>
      <rPr>
        <sz val="12"/>
        <color indexed="8"/>
        <rFont val="新細明體"/>
        <family val="1"/>
      </rPr>
      <t>℃</t>
    </r>
    <r>
      <rPr>
        <sz val="12"/>
        <color theme="1"/>
        <rFont val="Calibri"/>
        <family val="1"/>
      </rPr>
      <t>(20-90)</t>
    </r>
  </si>
  <si>
    <r>
      <t>1</t>
    </r>
    <r>
      <rPr>
        <sz val="12"/>
        <color indexed="8"/>
        <rFont val="新細明體"/>
        <family val="1"/>
      </rPr>
      <t>℃</t>
    </r>
    <r>
      <rPr>
        <sz val="12"/>
        <color theme="1"/>
        <rFont val="Calibri"/>
        <family val="1"/>
      </rPr>
      <t>(20-90)</t>
    </r>
  </si>
  <si>
    <r>
      <t>2</t>
    </r>
    <r>
      <rPr>
        <sz val="12"/>
        <color indexed="8"/>
        <rFont val="新細明體"/>
        <family val="1"/>
      </rPr>
      <t>℃</t>
    </r>
    <r>
      <rPr>
        <sz val="12"/>
        <color theme="1"/>
        <rFont val="Calibri"/>
        <family val="1"/>
      </rPr>
      <t>(20-90)</t>
    </r>
  </si>
  <si>
    <r>
      <t>2</t>
    </r>
    <r>
      <rPr>
        <sz val="12"/>
        <color indexed="8"/>
        <rFont val="新細明體"/>
        <family val="1"/>
      </rPr>
      <t>℃</t>
    </r>
    <r>
      <rPr>
        <sz val="12"/>
        <color theme="1"/>
        <rFont val="Calibri"/>
        <family val="1"/>
      </rPr>
      <t>(90-20)</t>
    </r>
  </si>
  <si>
    <t>con. Of enzyme</t>
  </si>
  <si>
    <t>con. Of enzyme</t>
  </si>
  <si>
    <r>
      <t>1</t>
    </r>
    <r>
      <rPr>
        <sz val="12"/>
        <color indexed="8"/>
        <rFont val="新細明體"/>
        <family val="1"/>
      </rPr>
      <t>℃</t>
    </r>
    <r>
      <rPr>
        <sz val="12"/>
        <color theme="1"/>
        <rFont val="Calibri"/>
        <family val="1"/>
      </rPr>
      <t>(20-90)</t>
    </r>
  </si>
  <si>
    <r>
      <t>2</t>
    </r>
    <r>
      <rPr>
        <sz val="12"/>
        <color indexed="8"/>
        <rFont val="新細明體"/>
        <family val="1"/>
      </rPr>
      <t>℃</t>
    </r>
    <r>
      <rPr>
        <sz val="12"/>
        <color theme="1"/>
        <rFont val="Calibri"/>
        <family val="1"/>
      </rPr>
      <t>(20-90)</t>
    </r>
  </si>
  <si>
    <r>
      <t>2</t>
    </r>
    <r>
      <rPr>
        <sz val="12"/>
        <color indexed="8"/>
        <rFont val="新細明體"/>
        <family val="1"/>
      </rPr>
      <t>℃</t>
    </r>
    <r>
      <rPr>
        <sz val="12"/>
        <color theme="1"/>
        <rFont val="Calibri"/>
        <family val="1"/>
      </rPr>
      <t>(90-20)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</si>
</sst>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Symbol"/>
      <family val="1"/>
    </font>
    <font>
      <sz val="10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2"/>
      <color theme="1"/>
      <name val="Symbo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1" fontId="0" fillId="0" borderId="0" xfId="0" applyNumberFormat="1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1" fontId="0" fillId="0" borderId="0" xfId="0" applyNumberFormat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N14" sqref="N14"/>
    </sheetView>
  </sheetViews>
  <sheetFormatPr defaultColWidth="9.00390625" defaultRowHeight="15.75"/>
  <cols>
    <col min="2" max="2" width="12.75390625" style="0" customWidth="1"/>
    <col min="3" max="3" width="9.75390625" style="0" customWidth="1"/>
    <col min="4" max="4" width="9.50390625" style="0" customWidth="1"/>
    <col min="5" max="5" width="9.625" style="0" customWidth="1"/>
    <col min="7" max="7" width="12.875" style="0" bestFit="1" customWidth="1"/>
    <col min="8" max="8" width="11.125" style="0" customWidth="1"/>
    <col min="9" max="9" width="9.50390625" style="0" customWidth="1"/>
    <col min="10" max="10" width="9.625" style="0" customWidth="1"/>
    <col min="11" max="11" width="9.875" style="0" customWidth="1"/>
  </cols>
  <sheetData>
    <row r="1" spans="1:11" ht="15.75">
      <c r="A1" t="s">
        <v>0</v>
      </c>
      <c r="B1" t="s">
        <v>102</v>
      </c>
      <c r="C1" t="s">
        <v>103</v>
      </c>
      <c r="D1" t="s">
        <v>104</v>
      </c>
      <c r="E1" t="s">
        <v>105</v>
      </c>
      <c r="G1" t="s">
        <v>109</v>
      </c>
      <c r="H1" t="s">
        <v>106</v>
      </c>
      <c r="I1" t="s">
        <v>107</v>
      </c>
      <c r="J1" t="s">
        <v>108</v>
      </c>
      <c r="K1" t="s">
        <v>105</v>
      </c>
    </row>
    <row r="2" spans="1:11" ht="15.75">
      <c r="A2">
        <v>20</v>
      </c>
      <c r="B2">
        <v>-18.4684</v>
      </c>
      <c r="C2">
        <v>-18.5658</v>
      </c>
      <c r="D2">
        <v>-18.9072</v>
      </c>
      <c r="E2">
        <v>-13.6824</v>
      </c>
      <c r="G2">
        <f aca="true" t="shared" si="0" ref="G2:G66">0.15/51143</f>
        <v>2.9329527012494376E-06</v>
      </c>
      <c r="H2">
        <f>B2/$G2/1000000</f>
        <v>-6.296862541333334</v>
      </c>
      <c r="I2">
        <f>C2/$G2/1000000</f>
        <v>-6.330071396000001</v>
      </c>
      <c r="J2">
        <f>D2/$G2/1000000</f>
        <v>-6.446472864</v>
      </c>
      <c r="K2">
        <f>E2/$G2/1000000</f>
        <v>-4.665059888</v>
      </c>
    </row>
    <row r="3" spans="1:11" ht="15.75">
      <c r="A3">
        <v>21</v>
      </c>
      <c r="B3">
        <v>-18.7581</v>
      </c>
      <c r="C3">
        <v>-19.1274</v>
      </c>
      <c r="D3">
        <v>-18.5865</v>
      </c>
      <c r="E3">
        <v>-13.6976</v>
      </c>
      <c r="G3">
        <f>0.15/51143</f>
        <v>2.9329527012494376E-06</v>
      </c>
      <c r="H3">
        <f aca="true" t="shared" si="1" ref="H3:H34">B3/$G3/1000000</f>
        <v>-6.395636722</v>
      </c>
      <c r="I3">
        <f aca="true" t="shared" si="2" ref="I3:I34">C3/$G3/1000000</f>
        <v>-6.521550788000001</v>
      </c>
      <c r="J3">
        <f aca="true" t="shared" si="3" ref="J3:J66">D3/$G3/1000000</f>
        <v>-6.337129130000001</v>
      </c>
      <c r="K3">
        <f aca="true" t="shared" si="4" ref="K3:K66">E3/$G3/1000000</f>
        <v>-4.670242378666667</v>
      </c>
    </row>
    <row r="4" spans="1:11" ht="15.75">
      <c r="A4">
        <v>22</v>
      </c>
      <c r="B4">
        <v>-19.8364</v>
      </c>
      <c r="C4">
        <v>-17.9902</v>
      </c>
      <c r="D4">
        <v>-18.5509</v>
      </c>
      <c r="E4">
        <v>-14.113</v>
      </c>
      <c r="G4">
        <f t="shared" si="0"/>
        <v>2.9329527012494376E-06</v>
      </c>
      <c r="H4">
        <f t="shared" si="1"/>
        <v>-6.763286701333334</v>
      </c>
      <c r="I4">
        <f t="shared" si="2"/>
        <v>-6.133818657333334</v>
      </c>
      <c r="J4">
        <f t="shared" si="3"/>
        <v>-6.324991191333333</v>
      </c>
      <c r="K4">
        <f t="shared" si="4"/>
        <v>-4.811874393333333</v>
      </c>
    </row>
    <row r="5" spans="1:11" ht="15.75">
      <c r="A5">
        <v>23</v>
      </c>
      <c r="B5">
        <v>-18.9984</v>
      </c>
      <c r="C5">
        <v>-19.0867</v>
      </c>
      <c r="D5">
        <v>-18.8874</v>
      </c>
      <c r="E5">
        <v>-14.2014</v>
      </c>
      <c r="G5">
        <f t="shared" si="0"/>
        <v>2.9329527012494376E-06</v>
      </c>
      <c r="H5">
        <f t="shared" si="1"/>
        <v>-6.477567808</v>
      </c>
      <c r="I5">
        <f t="shared" si="2"/>
        <v>-6.507673987333334</v>
      </c>
      <c r="J5">
        <f t="shared" si="3"/>
        <v>-6.439721988</v>
      </c>
      <c r="K5">
        <f t="shared" si="4"/>
        <v>-4.842014668000001</v>
      </c>
    </row>
    <row r="6" spans="1:11" ht="15.75">
      <c r="A6">
        <v>24</v>
      </c>
      <c r="B6">
        <v>-18.1947</v>
      </c>
      <c r="C6">
        <v>-18.3414</v>
      </c>
      <c r="D6">
        <v>-18.2811</v>
      </c>
      <c r="E6">
        <v>-14.2814</v>
      </c>
      <c r="G6">
        <f t="shared" si="0"/>
        <v>2.9329527012494376E-06</v>
      </c>
      <c r="H6">
        <f t="shared" si="1"/>
        <v>-6.203543614000001</v>
      </c>
      <c r="I6">
        <f t="shared" si="2"/>
        <v>-6.253561468</v>
      </c>
      <c r="J6">
        <f t="shared" si="3"/>
        <v>-6.233001982</v>
      </c>
      <c r="K6">
        <f t="shared" si="4"/>
        <v>-4.869290934666667</v>
      </c>
    </row>
    <row r="7" spans="1:11" ht="15.75">
      <c r="A7">
        <v>25</v>
      </c>
      <c r="B7">
        <v>-18.1173</v>
      </c>
      <c r="C7">
        <v>-17.9532</v>
      </c>
      <c r="D7">
        <v>-19.2612</v>
      </c>
      <c r="E7">
        <v>-14.0407</v>
      </c>
      <c r="G7">
        <f t="shared" si="0"/>
        <v>2.9329527012494376E-06</v>
      </c>
      <c r="H7">
        <f t="shared" si="1"/>
        <v>-6.1771538260000005</v>
      </c>
      <c r="I7">
        <f t="shared" si="2"/>
        <v>-6.121203384</v>
      </c>
      <c r="J7">
        <f t="shared" si="3"/>
        <v>-6.567170344000001</v>
      </c>
      <c r="K7">
        <f t="shared" si="4"/>
        <v>-4.787223467333334</v>
      </c>
    </row>
    <row r="8" spans="1:11" ht="15.75">
      <c r="A8">
        <v>26</v>
      </c>
      <c r="B8">
        <v>-19.5083</v>
      </c>
      <c r="C8">
        <v>-18.3137</v>
      </c>
      <c r="D8">
        <v>-18.3984</v>
      </c>
      <c r="E8">
        <v>-13.9323</v>
      </c>
      <c r="G8">
        <f t="shared" si="0"/>
        <v>2.9329527012494376E-06</v>
      </c>
      <c r="H8">
        <f t="shared" si="1"/>
        <v>-6.651419912666666</v>
      </c>
      <c r="I8">
        <f t="shared" si="2"/>
        <v>-6.244117060666667</v>
      </c>
      <c r="J8">
        <f t="shared" si="3"/>
        <v>-6.272995808</v>
      </c>
      <c r="K8">
        <f t="shared" si="4"/>
        <v>-4.750264126</v>
      </c>
    </row>
    <row r="9" spans="1:11" ht="15.75">
      <c r="A9">
        <v>27</v>
      </c>
      <c r="B9">
        <v>-18.4135</v>
      </c>
      <c r="C9">
        <v>-18.9704</v>
      </c>
      <c r="D9">
        <v>-18.121</v>
      </c>
      <c r="E9">
        <v>-13.9922</v>
      </c>
      <c r="G9">
        <f t="shared" si="0"/>
        <v>2.9329527012494376E-06</v>
      </c>
      <c r="H9">
        <f t="shared" si="1"/>
        <v>-6.2781442033333335</v>
      </c>
      <c r="I9">
        <f t="shared" si="2"/>
        <v>-6.4680211146666675</v>
      </c>
      <c r="J9">
        <f t="shared" si="3"/>
        <v>-6.1784153533333335</v>
      </c>
      <c r="K9">
        <f t="shared" si="4"/>
        <v>-4.770687230666668</v>
      </c>
    </row>
    <row r="10" spans="1:11" ht="15.75">
      <c r="A10">
        <v>28</v>
      </c>
      <c r="B10">
        <v>-18.4075</v>
      </c>
      <c r="C10">
        <v>-18.4957</v>
      </c>
      <c r="D10">
        <v>-18.5049</v>
      </c>
      <c r="E10">
        <v>-15.2672</v>
      </c>
      <c r="G10">
        <f t="shared" si="0"/>
        <v>2.9329527012494376E-06</v>
      </c>
      <c r="H10">
        <f t="shared" si="1"/>
        <v>-6.2760984833333335</v>
      </c>
      <c r="I10">
        <f t="shared" si="2"/>
        <v>-6.306170567333333</v>
      </c>
      <c r="J10">
        <f t="shared" si="3"/>
        <v>-6.309307338000001</v>
      </c>
      <c r="K10">
        <f t="shared" si="4"/>
        <v>-5.205402730666667</v>
      </c>
    </row>
    <row r="11" spans="1:11" ht="15.75">
      <c r="A11">
        <v>29</v>
      </c>
      <c r="B11">
        <v>-19.0836</v>
      </c>
      <c r="C11">
        <v>-18.6607</v>
      </c>
      <c r="D11">
        <v>-18.0871</v>
      </c>
      <c r="E11">
        <v>-14.0216</v>
      </c>
      <c r="G11">
        <f t="shared" si="0"/>
        <v>2.9329527012494376E-06</v>
      </c>
      <c r="H11">
        <f t="shared" si="1"/>
        <v>-6.506617032</v>
      </c>
      <c r="I11">
        <f t="shared" si="2"/>
        <v>-6.362427867333333</v>
      </c>
      <c r="J11">
        <f t="shared" si="3"/>
        <v>-6.166857035333334</v>
      </c>
      <c r="K11">
        <f t="shared" si="4"/>
        <v>-4.780711258666667</v>
      </c>
    </row>
    <row r="12" spans="1:11" ht="15.75">
      <c r="A12">
        <v>30</v>
      </c>
      <c r="B12">
        <v>-19.0662</v>
      </c>
      <c r="C12">
        <v>-19.0579</v>
      </c>
      <c r="D12">
        <v>-17.0963</v>
      </c>
      <c r="E12">
        <v>-14.8293</v>
      </c>
      <c r="G12">
        <f t="shared" si="0"/>
        <v>2.9329527012494376E-06</v>
      </c>
      <c r="H12">
        <f t="shared" si="1"/>
        <v>-6.500684444</v>
      </c>
      <c r="I12">
        <f t="shared" si="2"/>
        <v>-6.497854531333334</v>
      </c>
      <c r="J12">
        <f t="shared" si="3"/>
        <v>-5.829040472666667</v>
      </c>
      <c r="K12">
        <f t="shared" si="4"/>
        <v>-5.056099266</v>
      </c>
    </row>
    <row r="13" spans="1:11" ht="15.75">
      <c r="A13">
        <v>31</v>
      </c>
      <c r="B13">
        <v>-18.2613</v>
      </c>
      <c r="C13">
        <v>-17.5848</v>
      </c>
      <c r="D13">
        <v>-19.2404</v>
      </c>
      <c r="E13">
        <v>-13.619</v>
      </c>
      <c r="G13">
        <f t="shared" si="0"/>
        <v>2.9329527012494376E-06</v>
      </c>
      <c r="H13">
        <f t="shared" si="1"/>
        <v>-6.226251105999999</v>
      </c>
      <c r="I13">
        <f t="shared" si="2"/>
        <v>-5.995596176000001</v>
      </c>
      <c r="J13">
        <f t="shared" si="3"/>
        <v>-6.560078514666667</v>
      </c>
      <c r="K13">
        <f t="shared" si="4"/>
        <v>-4.643443446666668</v>
      </c>
    </row>
    <row r="14" spans="1:11" ht="15.75">
      <c r="A14">
        <v>32</v>
      </c>
      <c r="B14">
        <v>-19.2044</v>
      </c>
      <c r="C14">
        <v>-18.2607</v>
      </c>
      <c r="D14">
        <v>-17.8395</v>
      </c>
      <c r="E14">
        <v>-15.0606</v>
      </c>
      <c r="G14">
        <f t="shared" si="0"/>
        <v>2.9329527012494376E-06</v>
      </c>
      <c r="H14">
        <f t="shared" si="1"/>
        <v>-6.547804194666667</v>
      </c>
      <c r="I14">
        <f t="shared" si="2"/>
        <v>-6.226046534000001</v>
      </c>
      <c r="J14">
        <f t="shared" si="3"/>
        <v>-6.0824369900000015</v>
      </c>
      <c r="K14">
        <f t="shared" si="4"/>
        <v>-5.1349617720000005</v>
      </c>
    </row>
    <row r="15" spans="1:11" ht="15.75">
      <c r="A15">
        <v>33</v>
      </c>
      <c r="B15">
        <v>-17.9703</v>
      </c>
      <c r="C15">
        <v>-18.4626</v>
      </c>
      <c r="D15">
        <v>-17.8455</v>
      </c>
      <c r="E15">
        <v>-14.0734</v>
      </c>
      <c r="G15">
        <f t="shared" si="0"/>
        <v>2.9329527012494376E-06</v>
      </c>
      <c r="H15">
        <f t="shared" si="1"/>
        <v>-6.127033686000001</v>
      </c>
      <c r="I15">
        <f t="shared" si="2"/>
        <v>-6.294885012</v>
      </c>
      <c r="J15">
        <f t="shared" si="3"/>
        <v>-6.0844827100000005</v>
      </c>
      <c r="K15">
        <f t="shared" si="4"/>
        <v>-4.798372641333334</v>
      </c>
    </row>
    <row r="16" spans="1:11" ht="15.75">
      <c r="A16">
        <v>34</v>
      </c>
      <c r="B16">
        <v>-18.5109</v>
      </c>
      <c r="C16">
        <v>-17.8581</v>
      </c>
      <c r="D16">
        <v>-18.1005</v>
      </c>
      <c r="E16">
        <v>-14.0773</v>
      </c>
      <c r="G16">
        <f t="shared" si="0"/>
        <v>2.9329527012494376E-06</v>
      </c>
      <c r="H16">
        <f t="shared" si="1"/>
        <v>-6.311353058</v>
      </c>
      <c r="I16">
        <f t="shared" si="2"/>
        <v>-6.088778722000001</v>
      </c>
      <c r="J16">
        <f t="shared" si="3"/>
        <v>-6.171425810000001</v>
      </c>
      <c r="K16">
        <f t="shared" si="4"/>
        <v>-4.799702359333334</v>
      </c>
    </row>
    <row r="17" spans="1:11" ht="15.75">
      <c r="A17">
        <v>35</v>
      </c>
      <c r="B17">
        <v>-17.8412</v>
      </c>
      <c r="C17">
        <v>-17.5493</v>
      </c>
      <c r="D17">
        <v>-19.2203</v>
      </c>
      <c r="E17">
        <v>-13.4216</v>
      </c>
      <c r="G17">
        <f t="shared" si="0"/>
        <v>2.9329527012494376E-06</v>
      </c>
      <c r="H17">
        <f t="shared" si="1"/>
        <v>-6.083016610666667</v>
      </c>
      <c r="I17">
        <f t="shared" si="2"/>
        <v>-5.983492332666668</v>
      </c>
      <c r="J17">
        <f t="shared" si="3"/>
        <v>-6.553225352666668</v>
      </c>
      <c r="K17">
        <f t="shared" si="4"/>
        <v>-4.576139258666667</v>
      </c>
    </row>
    <row r="18" spans="1:11" ht="15.75">
      <c r="A18">
        <v>36</v>
      </c>
      <c r="B18">
        <v>-19.0795</v>
      </c>
      <c r="C18">
        <v>-17.8573</v>
      </c>
      <c r="D18">
        <v>-18.0889</v>
      </c>
      <c r="E18">
        <v>-14.0673</v>
      </c>
      <c r="G18">
        <f t="shared" si="0"/>
        <v>2.9329527012494376E-06</v>
      </c>
      <c r="H18">
        <f t="shared" si="1"/>
        <v>-6.505219123333334</v>
      </c>
      <c r="I18">
        <f t="shared" si="2"/>
        <v>-6.088505959333333</v>
      </c>
      <c r="J18">
        <f t="shared" si="3"/>
        <v>-6.167470751333333</v>
      </c>
      <c r="K18">
        <f t="shared" si="4"/>
        <v>-4.796292826</v>
      </c>
    </row>
    <row r="19" spans="1:11" ht="15.75">
      <c r="A19">
        <v>37</v>
      </c>
      <c r="B19">
        <v>-18.5298</v>
      </c>
      <c r="C19">
        <v>-19.3964</v>
      </c>
      <c r="D19">
        <v>-18.629</v>
      </c>
      <c r="E19">
        <v>-14.2189</v>
      </c>
      <c r="G19">
        <f t="shared" si="0"/>
        <v>2.9329527012494376E-06</v>
      </c>
      <c r="H19">
        <f t="shared" si="1"/>
        <v>-6.3177970760000015</v>
      </c>
      <c r="I19">
        <f t="shared" si="2"/>
        <v>-6.613267234666667</v>
      </c>
      <c r="J19">
        <f t="shared" si="3"/>
        <v>-6.351619646666667</v>
      </c>
      <c r="K19">
        <f t="shared" si="4"/>
        <v>-4.847981351333333</v>
      </c>
    </row>
    <row r="20" spans="1:11" ht="15.75">
      <c r="A20">
        <v>38</v>
      </c>
      <c r="B20">
        <v>-17.5039</v>
      </c>
      <c r="C20">
        <v>-18.316</v>
      </c>
      <c r="D20">
        <v>-18.7594</v>
      </c>
      <c r="E20">
        <v>-13.945</v>
      </c>
      <c r="G20">
        <f t="shared" si="0"/>
        <v>2.9329527012494376E-06</v>
      </c>
      <c r="H20">
        <f t="shared" si="1"/>
        <v>-5.968013051333334</v>
      </c>
      <c r="I20">
        <f t="shared" si="2"/>
        <v>-6.2449012533333335</v>
      </c>
      <c r="J20">
        <f t="shared" si="3"/>
        <v>-6.396079961333333</v>
      </c>
      <c r="K20">
        <f t="shared" si="4"/>
        <v>-4.754594233333333</v>
      </c>
    </row>
    <row r="21" spans="1:11" ht="15.75">
      <c r="A21">
        <v>39</v>
      </c>
      <c r="B21">
        <v>-18.4213</v>
      </c>
      <c r="C21">
        <v>-17.4821</v>
      </c>
      <c r="D21">
        <v>-17.9321</v>
      </c>
      <c r="E21">
        <v>-14.7311</v>
      </c>
      <c r="G21">
        <f t="shared" si="0"/>
        <v>2.9329527012494376E-06</v>
      </c>
      <c r="H21">
        <f t="shared" si="1"/>
        <v>-6.2808036393333335</v>
      </c>
      <c r="I21">
        <f t="shared" si="2"/>
        <v>-5.960580268666667</v>
      </c>
      <c r="J21">
        <f t="shared" si="3"/>
        <v>-6.114009268666667</v>
      </c>
      <c r="K21">
        <f t="shared" si="4"/>
        <v>-5.0226176486666665</v>
      </c>
    </row>
    <row r="22" spans="1:11" ht="15.75">
      <c r="A22">
        <v>40</v>
      </c>
      <c r="B22">
        <v>-18.1882</v>
      </c>
      <c r="C22">
        <v>-18.7284</v>
      </c>
      <c r="D22">
        <v>-18.5466</v>
      </c>
      <c r="E22">
        <v>-12.8446</v>
      </c>
      <c r="G22">
        <f t="shared" si="0"/>
        <v>2.9329527012494376E-06</v>
      </c>
      <c r="H22">
        <f t="shared" si="1"/>
        <v>-6.201327417333333</v>
      </c>
      <c r="I22">
        <f t="shared" si="2"/>
        <v>-6.385510408000001</v>
      </c>
      <c r="J22">
        <f t="shared" si="3"/>
        <v>-6.3235250920000015</v>
      </c>
      <c r="K22">
        <f t="shared" si="4"/>
        <v>-4.379409185333334</v>
      </c>
    </row>
    <row r="23" spans="1:11" ht="15.75">
      <c r="A23">
        <v>41</v>
      </c>
      <c r="B23">
        <v>-18.5782</v>
      </c>
      <c r="C23">
        <v>-17.1404</v>
      </c>
      <c r="D23">
        <v>-18.3451</v>
      </c>
      <c r="E23">
        <v>-14.0521</v>
      </c>
      <c r="G23">
        <f t="shared" si="0"/>
        <v>2.9329527012494376E-06</v>
      </c>
      <c r="H23">
        <f t="shared" si="1"/>
        <v>-6.334299217333333</v>
      </c>
      <c r="I23">
        <f t="shared" si="2"/>
        <v>-5.844076514666667</v>
      </c>
      <c r="J23">
        <f t="shared" si="3"/>
        <v>-6.254822995333334</v>
      </c>
      <c r="K23">
        <f t="shared" si="4"/>
        <v>-4.791110335333333</v>
      </c>
    </row>
    <row r="24" spans="1:11" ht="15.75">
      <c r="A24">
        <v>42</v>
      </c>
      <c r="B24">
        <v>-18.8086</v>
      </c>
      <c r="C24">
        <v>-18.3816</v>
      </c>
      <c r="D24">
        <v>-17.5451</v>
      </c>
      <c r="E24">
        <v>-14.3201</v>
      </c>
      <c r="G24">
        <f t="shared" si="0"/>
        <v>2.9329527012494376E-06</v>
      </c>
      <c r="H24">
        <f t="shared" si="1"/>
        <v>-6.412854865333333</v>
      </c>
      <c r="I24">
        <f t="shared" si="2"/>
        <v>-6.267267792</v>
      </c>
      <c r="J24">
        <f t="shared" si="3"/>
        <v>-5.982060328666668</v>
      </c>
      <c r="K24">
        <f t="shared" si="4"/>
        <v>-4.882485828666668</v>
      </c>
    </row>
    <row r="25" spans="1:11" ht="15.75">
      <c r="A25">
        <v>43</v>
      </c>
      <c r="B25">
        <v>-18.2918</v>
      </c>
      <c r="C25">
        <v>-17.7899</v>
      </c>
      <c r="D25">
        <v>-18.0427</v>
      </c>
      <c r="E25">
        <v>-14.2869</v>
      </c>
      <c r="G25">
        <f t="shared" si="0"/>
        <v>2.9329527012494376E-06</v>
      </c>
      <c r="H25">
        <f t="shared" si="1"/>
        <v>-6.236650182666667</v>
      </c>
      <c r="I25">
        <f t="shared" si="2"/>
        <v>-6.065525704666666</v>
      </c>
      <c r="J25">
        <f t="shared" si="3"/>
        <v>-6.151718707333334</v>
      </c>
      <c r="K25">
        <f t="shared" si="4"/>
        <v>-4.871166178</v>
      </c>
    </row>
    <row r="26" spans="1:11" ht="15.75">
      <c r="A26">
        <v>44</v>
      </c>
      <c r="B26">
        <v>-17.7068</v>
      </c>
      <c r="C26">
        <v>-18.5526</v>
      </c>
      <c r="D26">
        <v>-18.9973</v>
      </c>
      <c r="E26">
        <v>-14.3134</v>
      </c>
      <c r="G26">
        <f t="shared" si="0"/>
        <v>2.9329527012494376E-06</v>
      </c>
      <c r="H26">
        <f t="shared" si="1"/>
        <v>-6.037192482666668</v>
      </c>
      <c r="I26">
        <f t="shared" si="2"/>
        <v>-6.3255708120000005</v>
      </c>
      <c r="J26">
        <f t="shared" si="3"/>
        <v>-6.477192759333334</v>
      </c>
      <c r="K26">
        <f t="shared" si="4"/>
        <v>-4.880201441333334</v>
      </c>
    </row>
    <row r="27" spans="1:11" ht="15.75">
      <c r="A27">
        <v>45</v>
      </c>
      <c r="B27">
        <v>-17.8918</v>
      </c>
      <c r="C27">
        <v>-18.5072</v>
      </c>
      <c r="D27">
        <v>-18.4447</v>
      </c>
      <c r="E27">
        <v>-13.6124</v>
      </c>
      <c r="G27">
        <f t="shared" si="0"/>
        <v>2.9329527012494376E-06</v>
      </c>
      <c r="H27">
        <f t="shared" si="1"/>
        <v>-6.100268849333334</v>
      </c>
      <c r="I27">
        <f t="shared" si="2"/>
        <v>-6.310091530666668</v>
      </c>
      <c r="J27">
        <f t="shared" si="3"/>
        <v>-6.288781947333334</v>
      </c>
      <c r="K27">
        <f t="shared" si="4"/>
        <v>-4.6411931546666665</v>
      </c>
    </row>
    <row r="28" spans="1:11" ht="15.75">
      <c r="A28">
        <v>46</v>
      </c>
      <c r="B28">
        <v>-19.3634</v>
      </c>
      <c r="C28">
        <v>-17.8012</v>
      </c>
      <c r="D28">
        <v>-17.6401</v>
      </c>
      <c r="E28">
        <v>-15.0884</v>
      </c>
      <c r="G28">
        <f t="shared" si="0"/>
        <v>2.9329527012494376E-06</v>
      </c>
      <c r="H28">
        <f t="shared" si="1"/>
        <v>-6.602015774666667</v>
      </c>
      <c r="I28">
        <f t="shared" si="2"/>
        <v>-6.069378477333334</v>
      </c>
      <c r="J28">
        <f t="shared" si="3"/>
        <v>-6.014450895333334</v>
      </c>
      <c r="K28">
        <f t="shared" si="4"/>
        <v>-5.144440274666667</v>
      </c>
    </row>
    <row r="29" spans="1:11" ht="15.75">
      <c r="A29">
        <v>47</v>
      </c>
      <c r="B29">
        <v>-18.1811</v>
      </c>
      <c r="C29">
        <v>-17.5077</v>
      </c>
      <c r="D29">
        <v>-18.0601</v>
      </c>
      <c r="E29">
        <v>-14.2556</v>
      </c>
      <c r="G29">
        <f t="shared" si="0"/>
        <v>2.9329527012494376E-06</v>
      </c>
      <c r="H29">
        <f t="shared" si="1"/>
        <v>-6.198906648666668</v>
      </c>
      <c r="I29">
        <f t="shared" si="2"/>
        <v>-5.9693086740000005</v>
      </c>
      <c r="J29">
        <f t="shared" si="3"/>
        <v>-6.157651295333333</v>
      </c>
      <c r="K29">
        <f t="shared" si="4"/>
        <v>-4.860494338666667</v>
      </c>
    </row>
    <row r="30" spans="1:11" ht="15.75">
      <c r="A30">
        <v>48</v>
      </c>
      <c r="B30">
        <v>-18.4601</v>
      </c>
      <c r="C30">
        <v>-18.2071</v>
      </c>
      <c r="D30">
        <v>-18.2978</v>
      </c>
      <c r="E30">
        <v>-13.9593</v>
      </c>
      <c r="G30">
        <f t="shared" si="0"/>
        <v>2.9329527012494376E-06</v>
      </c>
      <c r="H30">
        <f t="shared" si="1"/>
        <v>-6.294032628666668</v>
      </c>
      <c r="I30">
        <f t="shared" si="2"/>
        <v>-6.207771435333334</v>
      </c>
      <c r="J30">
        <f t="shared" si="3"/>
        <v>-6.238695902666667</v>
      </c>
      <c r="K30">
        <f t="shared" si="4"/>
        <v>-4.759469866000001</v>
      </c>
    </row>
    <row r="31" spans="1:11" ht="15.75">
      <c r="A31">
        <v>49</v>
      </c>
      <c r="B31">
        <v>-18.0189</v>
      </c>
      <c r="C31">
        <v>-16.7161</v>
      </c>
      <c r="D31">
        <v>-18.1885</v>
      </c>
      <c r="E31">
        <v>-12.3565</v>
      </c>
      <c r="G31">
        <f t="shared" si="0"/>
        <v>2.9329527012494376E-06</v>
      </c>
      <c r="H31">
        <f t="shared" si="1"/>
        <v>-6.143604018</v>
      </c>
      <c r="I31">
        <f t="shared" si="2"/>
        <v>-5.699410015333334</v>
      </c>
      <c r="J31">
        <f t="shared" si="3"/>
        <v>-6.201429703333334</v>
      </c>
      <c r="K31">
        <f t="shared" si="4"/>
        <v>-4.212989863333334</v>
      </c>
    </row>
    <row r="32" spans="1:11" ht="15.75">
      <c r="A32">
        <v>50</v>
      </c>
      <c r="B32">
        <v>-17.6737</v>
      </c>
      <c r="C32">
        <v>-18.4975</v>
      </c>
      <c r="D32">
        <v>-17.2227</v>
      </c>
      <c r="E32">
        <v>-15.475</v>
      </c>
      <c r="G32">
        <f t="shared" si="0"/>
        <v>2.9329527012494376E-06</v>
      </c>
      <c r="H32">
        <f t="shared" si="1"/>
        <v>-6.025906927333334</v>
      </c>
      <c r="I32">
        <f t="shared" si="2"/>
        <v>-6.306784283333333</v>
      </c>
      <c r="J32">
        <f t="shared" si="3"/>
        <v>-5.872136974</v>
      </c>
      <c r="K32">
        <f t="shared" si="4"/>
        <v>-5.276252833333334</v>
      </c>
    </row>
    <row r="33" spans="1:11" ht="15.75">
      <c r="A33">
        <v>51</v>
      </c>
      <c r="B33">
        <v>-18.0926</v>
      </c>
      <c r="C33">
        <v>-18.8425</v>
      </c>
      <c r="D33">
        <v>-17.5601</v>
      </c>
      <c r="E33">
        <v>-13.9062</v>
      </c>
      <c r="G33">
        <f t="shared" si="0"/>
        <v>2.9329527012494376E-06</v>
      </c>
      <c r="H33">
        <f t="shared" si="1"/>
        <v>-6.168732278666668</v>
      </c>
      <c r="I33">
        <f t="shared" si="2"/>
        <v>-6.424413183333335</v>
      </c>
      <c r="J33">
        <f t="shared" si="3"/>
        <v>-5.987174628666667</v>
      </c>
      <c r="K33">
        <f t="shared" si="4"/>
        <v>-4.741365244000001</v>
      </c>
    </row>
    <row r="34" spans="1:11" ht="15.75">
      <c r="A34">
        <v>52</v>
      </c>
      <c r="B34">
        <v>-17.7789</v>
      </c>
      <c r="C34">
        <v>-19.1812</v>
      </c>
      <c r="D34">
        <v>-16.4992</v>
      </c>
      <c r="E34">
        <v>-14.2157</v>
      </c>
      <c r="G34">
        <f t="shared" si="0"/>
        <v>2.9329527012494376E-06</v>
      </c>
      <c r="H34">
        <f t="shared" si="1"/>
        <v>-6.061775218</v>
      </c>
      <c r="I34">
        <f t="shared" si="2"/>
        <v>-6.539894077333334</v>
      </c>
      <c r="J34">
        <f t="shared" si="3"/>
        <v>-5.625457237333333</v>
      </c>
      <c r="K34">
        <f t="shared" si="4"/>
        <v>-4.846890300666667</v>
      </c>
    </row>
    <row r="35" spans="1:11" ht="15.75">
      <c r="A35">
        <v>53</v>
      </c>
      <c r="B35">
        <v>-18.8413</v>
      </c>
      <c r="C35">
        <v>-17.1007</v>
      </c>
      <c r="D35">
        <v>-18.213</v>
      </c>
      <c r="E35">
        <v>-14.4002</v>
      </c>
      <c r="G35">
        <f t="shared" si="0"/>
        <v>2.9329527012494376E-06</v>
      </c>
      <c r="H35">
        <f aca="true" t="shared" si="5" ref="H35:H66">B35/$G35/1000000</f>
        <v>-6.424004039333334</v>
      </c>
      <c r="I35">
        <f aca="true" t="shared" si="6" ref="I35:I66">C35/$G35/1000000</f>
        <v>-5.8305406673333335</v>
      </c>
      <c r="J35">
        <f t="shared" si="3"/>
        <v>-6.20978306</v>
      </c>
      <c r="K35">
        <f t="shared" si="4"/>
        <v>-4.909796190666667</v>
      </c>
    </row>
    <row r="36" spans="1:11" ht="15.75">
      <c r="A36">
        <v>54</v>
      </c>
      <c r="B36">
        <v>-18.542</v>
      </c>
      <c r="C36">
        <v>-18.1868</v>
      </c>
      <c r="D36">
        <v>-17.3168</v>
      </c>
      <c r="E36">
        <v>-14.5053</v>
      </c>
      <c r="G36">
        <f t="shared" si="0"/>
        <v>2.9329527012494376E-06</v>
      </c>
      <c r="H36">
        <f t="shared" si="5"/>
        <v>-6.3219567066666675</v>
      </c>
      <c r="I36">
        <f t="shared" si="6"/>
        <v>-6.200850082666668</v>
      </c>
      <c r="J36">
        <f t="shared" si="3"/>
        <v>-5.904220682666668</v>
      </c>
      <c r="K36">
        <f t="shared" si="4"/>
        <v>-4.945630386000001</v>
      </c>
    </row>
    <row r="37" spans="1:11" ht="15.75">
      <c r="A37">
        <v>55</v>
      </c>
      <c r="B37">
        <v>-17.1193</v>
      </c>
      <c r="C37">
        <v>-18.2542</v>
      </c>
      <c r="D37">
        <v>-17.833</v>
      </c>
      <c r="E37">
        <v>-12.9422</v>
      </c>
      <c r="G37">
        <f t="shared" si="0"/>
        <v>2.9329527012494376E-06</v>
      </c>
      <c r="H37">
        <f t="shared" si="5"/>
        <v>-5.836882399333334</v>
      </c>
      <c r="I37">
        <f t="shared" si="6"/>
        <v>-6.223830337333333</v>
      </c>
      <c r="J37">
        <f t="shared" si="3"/>
        <v>-6.080220793333333</v>
      </c>
      <c r="K37">
        <f t="shared" si="4"/>
        <v>-4.412686230666667</v>
      </c>
    </row>
    <row r="38" spans="1:11" ht="15.75">
      <c r="A38">
        <v>56</v>
      </c>
      <c r="B38">
        <v>-17.4569</v>
      </c>
      <c r="C38">
        <v>-17.0424</v>
      </c>
      <c r="D38">
        <v>-16.3444</v>
      </c>
      <c r="E38">
        <v>-13.8484</v>
      </c>
      <c r="G38">
        <f t="shared" si="0"/>
        <v>2.9329527012494376E-06</v>
      </c>
      <c r="H38">
        <f t="shared" si="5"/>
        <v>-5.951988244666667</v>
      </c>
      <c r="I38">
        <f t="shared" si="6"/>
        <v>-5.810663088</v>
      </c>
      <c r="J38">
        <f t="shared" si="3"/>
        <v>-5.5726776613333335</v>
      </c>
      <c r="K38">
        <f t="shared" si="4"/>
        <v>-4.721658141333333</v>
      </c>
    </row>
    <row r="39" spans="1:11" ht="15.75">
      <c r="A39">
        <v>57</v>
      </c>
      <c r="B39">
        <v>-17.1058</v>
      </c>
      <c r="C39">
        <v>-17.272</v>
      </c>
      <c r="D39">
        <v>-17.897</v>
      </c>
      <c r="E39">
        <v>-13.2497</v>
      </c>
      <c r="G39">
        <f t="shared" si="0"/>
        <v>2.9329527012494376E-06</v>
      </c>
      <c r="H39">
        <f t="shared" si="5"/>
        <v>-5.832279529333333</v>
      </c>
      <c r="I39">
        <f t="shared" si="6"/>
        <v>-5.888945973333334</v>
      </c>
      <c r="J39">
        <f t="shared" si="3"/>
        <v>-6.102041806666667</v>
      </c>
      <c r="K39">
        <f t="shared" si="4"/>
        <v>-4.517529380666668</v>
      </c>
    </row>
    <row r="40" spans="1:11" ht="15.75">
      <c r="A40">
        <v>58</v>
      </c>
      <c r="B40">
        <v>-17.7499</v>
      </c>
      <c r="C40">
        <v>-17.4424</v>
      </c>
      <c r="D40">
        <v>-18.3302</v>
      </c>
      <c r="E40">
        <v>-14.3514</v>
      </c>
      <c r="G40">
        <f t="shared" si="0"/>
        <v>2.9329527012494376E-06</v>
      </c>
      <c r="H40">
        <f t="shared" si="5"/>
        <v>-6.051887571333334</v>
      </c>
      <c r="I40">
        <f t="shared" si="6"/>
        <v>-5.9470444213333336</v>
      </c>
      <c r="J40">
        <f t="shared" si="3"/>
        <v>-6.249742790666668</v>
      </c>
      <c r="K40">
        <f t="shared" si="4"/>
        <v>-4.893157668000001</v>
      </c>
    </row>
    <row r="41" spans="1:11" ht="15.75">
      <c r="A41">
        <v>59</v>
      </c>
      <c r="B41">
        <v>-17.9416</v>
      </c>
      <c r="C41">
        <v>-17.6324</v>
      </c>
      <c r="D41">
        <v>-17.6048</v>
      </c>
      <c r="E41">
        <v>-13.3794</v>
      </c>
      <c r="G41">
        <f t="shared" si="0"/>
        <v>2.9329527012494376E-06</v>
      </c>
      <c r="H41">
        <f t="shared" si="5"/>
        <v>-6.1172483253333345</v>
      </c>
      <c r="I41">
        <f t="shared" si="6"/>
        <v>-6.011825554666667</v>
      </c>
      <c r="J41">
        <f t="shared" si="3"/>
        <v>-6.002415242666667</v>
      </c>
      <c r="K41">
        <f t="shared" si="4"/>
        <v>-4.561751028000001</v>
      </c>
    </row>
    <row r="42" spans="1:11" ht="15.75">
      <c r="A42">
        <v>60</v>
      </c>
      <c r="B42">
        <v>-17.7164</v>
      </c>
      <c r="C42">
        <v>-16.9623</v>
      </c>
      <c r="D42">
        <v>-18.0184</v>
      </c>
      <c r="E42">
        <v>-12.6542</v>
      </c>
      <c r="G42">
        <f t="shared" si="0"/>
        <v>2.9329527012494376E-06</v>
      </c>
      <c r="H42">
        <f t="shared" si="5"/>
        <v>-6.040465634666667</v>
      </c>
      <c r="I42">
        <f t="shared" si="6"/>
        <v>-5.7833527259999995</v>
      </c>
      <c r="J42">
        <f t="shared" si="3"/>
        <v>-6.143433541333334</v>
      </c>
      <c r="K42">
        <f t="shared" si="4"/>
        <v>-4.3144916706666665</v>
      </c>
    </row>
    <row r="43" spans="1:11" ht="15.75">
      <c r="A43">
        <v>61</v>
      </c>
      <c r="B43">
        <v>-17.315</v>
      </c>
      <c r="C43">
        <v>-17.2481</v>
      </c>
      <c r="D43">
        <v>-17.6686</v>
      </c>
      <c r="E43">
        <v>-15.6711</v>
      </c>
      <c r="G43">
        <f t="shared" si="0"/>
        <v>2.9329527012494376E-06</v>
      </c>
      <c r="H43">
        <f t="shared" si="5"/>
        <v>-5.9036069666666675</v>
      </c>
      <c r="I43">
        <f t="shared" si="6"/>
        <v>-5.8807971886666675</v>
      </c>
      <c r="J43">
        <f t="shared" si="3"/>
        <v>-6.024168065333335</v>
      </c>
      <c r="K43">
        <f t="shared" si="4"/>
        <v>-5.3431137820000005</v>
      </c>
    </row>
    <row r="44" spans="1:11" ht="15.75">
      <c r="A44">
        <v>62</v>
      </c>
      <c r="B44">
        <v>-16.4768</v>
      </c>
      <c r="C44">
        <v>-18.0486</v>
      </c>
      <c r="D44">
        <v>-17.1152</v>
      </c>
      <c r="E44">
        <v>-15.5535</v>
      </c>
      <c r="G44">
        <f t="shared" si="0"/>
        <v>2.9329527012494376E-06</v>
      </c>
      <c r="H44">
        <f t="shared" si="5"/>
        <v>-5.617819882666667</v>
      </c>
      <c r="I44">
        <f t="shared" si="6"/>
        <v>-6.153730332</v>
      </c>
      <c r="J44">
        <f t="shared" si="3"/>
        <v>-5.835484490666668</v>
      </c>
      <c r="K44">
        <f t="shared" si="4"/>
        <v>-5.30301767</v>
      </c>
    </row>
    <row r="45" spans="1:11" ht="15.75">
      <c r="A45">
        <v>63</v>
      </c>
      <c r="B45">
        <v>-15.7401</v>
      </c>
      <c r="C45">
        <v>-16.3774</v>
      </c>
      <c r="D45">
        <v>-17.3016</v>
      </c>
      <c r="E45">
        <v>-14.4516</v>
      </c>
      <c r="G45">
        <f t="shared" si="0"/>
        <v>2.9329527012494376E-06</v>
      </c>
      <c r="H45">
        <f t="shared" si="5"/>
        <v>-5.3666395620000005</v>
      </c>
      <c r="I45">
        <f t="shared" si="6"/>
        <v>-5.583929121333335</v>
      </c>
      <c r="J45">
        <f t="shared" si="3"/>
        <v>-5.899038192000001</v>
      </c>
      <c r="K45">
        <f t="shared" si="4"/>
        <v>-4.927321192</v>
      </c>
    </row>
    <row r="46" spans="1:11" ht="15.75">
      <c r="A46">
        <v>64</v>
      </c>
      <c r="B46">
        <v>-15.2729</v>
      </c>
      <c r="C46">
        <v>-15.8995</v>
      </c>
      <c r="D46">
        <v>-15.9722</v>
      </c>
      <c r="E46">
        <v>-15.3529</v>
      </c>
      <c r="G46">
        <f t="shared" si="0"/>
        <v>2.9329527012494376E-06</v>
      </c>
      <c r="H46">
        <f t="shared" si="5"/>
        <v>-5.207346164666666</v>
      </c>
      <c r="I46">
        <f t="shared" si="6"/>
        <v>-5.420987523333333</v>
      </c>
      <c r="J46">
        <f t="shared" si="3"/>
        <v>-5.445774830666668</v>
      </c>
      <c r="K46">
        <f t="shared" si="4"/>
        <v>-5.234622431333334</v>
      </c>
    </row>
    <row r="47" spans="1:11" ht="15.75">
      <c r="A47">
        <v>65</v>
      </c>
      <c r="B47">
        <v>-15.3137</v>
      </c>
      <c r="C47">
        <v>-15.5747</v>
      </c>
      <c r="D47">
        <v>-16.0457</v>
      </c>
      <c r="E47">
        <v>-14.4237</v>
      </c>
      <c r="G47">
        <f t="shared" si="0"/>
        <v>2.9329527012494376E-06</v>
      </c>
      <c r="H47">
        <f t="shared" si="5"/>
        <v>-5.221257060666668</v>
      </c>
      <c r="I47">
        <f t="shared" si="6"/>
        <v>-5.310245880666667</v>
      </c>
      <c r="J47">
        <f t="shared" si="3"/>
        <v>-5.4708349006666674</v>
      </c>
      <c r="K47">
        <f t="shared" si="4"/>
        <v>-4.917808594</v>
      </c>
    </row>
    <row r="48" spans="1:11" ht="15.75">
      <c r="A48">
        <v>66</v>
      </c>
      <c r="B48">
        <v>-16.6342</v>
      </c>
      <c r="C48">
        <v>-15.1307</v>
      </c>
      <c r="D48">
        <v>-16.2847</v>
      </c>
      <c r="E48">
        <v>-14.9579</v>
      </c>
      <c r="G48">
        <f t="shared" si="0"/>
        <v>2.9329527012494376E-06</v>
      </c>
      <c r="H48">
        <f t="shared" si="5"/>
        <v>-5.671485937333333</v>
      </c>
      <c r="I48">
        <f t="shared" si="6"/>
        <v>-5.158862600666667</v>
      </c>
      <c r="J48">
        <f t="shared" si="3"/>
        <v>-5.552322747333334</v>
      </c>
      <c r="K48">
        <f t="shared" si="4"/>
        <v>-5.099945864666667</v>
      </c>
    </row>
    <row r="49" spans="1:11" ht="15.75">
      <c r="A49">
        <v>67</v>
      </c>
      <c r="B49">
        <v>-16.3339</v>
      </c>
      <c r="C49">
        <v>-16.3281</v>
      </c>
      <c r="D49">
        <v>-14.2911</v>
      </c>
      <c r="E49">
        <v>-14.8485</v>
      </c>
      <c r="G49">
        <f t="shared" si="0"/>
        <v>2.9329527012494376E-06</v>
      </c>
      <c r="H49">
        <f t="shared" si="5"/>
        <v>-5.569097651333334</v>
      </c>
      <c r="I49">
        <f t="shared" si="6"/>
        <v>-5.567120122</v>
      </c>
      <c r="J49">
        <f t="shared" si="3"/>
        <v>-4.872598182</v>
      </c>
      <c r="K49">
        <f t="shared" si="4"/>
        <v>-5.06264557</v>
      </c>
    </row>
    <row r="50" spans="1:11" ht="15.75">
      <c r="A50">
        <v>68</v>
      </c>
      <c r="B50">
        <v>-16.2055</v>
      </c>
      <c r="C50">
        <v>-14.9177</v>
      </c>
      <c r="D50">
        <v>-14.6005</v>
      </c>
      <c r="E50">
        <v>-14.0996</v>
      </c>
      <c r="G50">
        <f t="shared" si="0"/>
        <v>2.9329527012494376E-06</v>
      </c>
      <c r="H50">
        <f t="shared" si="5"/>
        <v>-5.5253192433333345</v>
      </c>
      <c r="I50">
        <f t="shared" si="6"/>
        <v>-5.086239540666667</v>
      </c>
      <c r="J50">
        <f t="shared" si="3"/>
        <v>-4.978089143333333</v>
      </c>
      <c r="K50">
        <f t="shared" si="4"/>
        <v>-4.807305618666668</v>
      </c>
    </row>
    <row r="51" spans="1:11" ht="15.75">
      <c r="A51">
        <v>69</v>
      </c>
      <c r="B51">
        <v>-15.2819</v>
      </c>
      <c r="C51">
        <v>-15.0951</v>
      </c>
      <c r="D51">
        <v>-15.8553</v>
      </c>
      <c r="E51">
        <v>-14.724</v>
      </c>
      <c r="G51">
        <f t="shared" si="0"/>
        <v>2.9329527012494376E-06</v>
      </c>
      <c r="H51">
        <f t="shared" si="5"/>
        <v>-5.210414744666667</v>
      </c>
      <c r="I51">
        <f t="shared" si="6"/>
        <v>-5.1467246620000004</v>
      </c>
      <c r="J51">
        <f t="shared" si="3"/>
        <v>-5.405917386</v>
      </c>
      <c r="K51">
        <f t="shared" si="4"/>
        <v>-5.020196880000001</v>
      </c>
    </row>
    <row r="52" spans="1:11" ht="15.75">
      <c r="A52">
        <v>70</v>
      </c>
      <c r="B52">
        <v>-14.0994</v>
      </c>
      <c r="C52">
        <v>-14.8106</v>
      </c>
      <c r="D52">
        <v>-14.1839</v>
      </c>
      <c r="E52">
        <v>-13.3236</v>
      </c>
      <c r="G52">
        <f t="shared" si="0"/>
        <v>2.9329527012494376E-06</v>
      </c>
      <c r="H52">
        <f t="shared" si="5"/>
        <v>-4.8072374280000005</v>
      </c>
      <c r="I52">
        <f t="shared" si="6"/>
        <v>-5.049723438666668</v>
      </c>
      <c r="J52">
        <f t="shared" si="3"/>
        <v>-4.836047984666667</v>
      </c>
      <c r="K52">
        <f t="shared" si="4"/>
        <v>-4.542725832</v>
      </c>
    </row>
    <row r="53" spans="1:11" ht="15.75">
      <c r="A53">
        <v>71</v>
      </c>
      <c r="B53">
        <v>-15.6545</v>
      </c>
      <c r="C53">
        <v>-13.8091</v>
      </c>
      <c r="D53">
        <v>-14.1807</v>
      </c>
      <c r="E53">
        <v>-15.1625</v>
      </c>
      <c r="G53">
        <f t="shared" si="0"/>
        <v>2.9329527012494376E-06</v>
      </c>
      <c r="H53">
        <f t="shared" si="5"/>
        <v>-5.337453956666667</v>
      </c>
      <c r="I53">
        <f t="shared" si="6"/>
        <v>-4.708258675333334</v>
      </c>
      <c r="J53">
        <f t="shared" si="3"/>
        <v>-4.834956934</v>
      </c>
      <c r="K53">
        <f t="shared" si="4"/>
        <v>-5.169704916666667</v>
      </c>
    </row>
    <row r="54" spans="1:11" ht="15.75">
      <c r="A54">
        <v>72</v>
      </c>
      <c r="B54">
        <v>-15.1424</v>
      </c>
      <c r="C54">
        <v>-15.0669</v>
      </c>
      <c r="D54">
        <v>-14.8049</v>
      </c>
      <c r="E54">
        <v>-14.6563</v>
      </c>
      <c r="G54">
        <f t="shared" si="0"/>
        <v>2.9329527012494376E-06</v>
      </c>
      <c r="H54">
        <f t="shared" si="5"/>
        <v>-5.162851754666668</v>
      </c>
      <c r="I54">
        <f t="shared" si="6"/>
        <v>-5.137109778000001</v>
      </c>
      <c r="J54">
        <f t="shared" si="3"/>
        <v>-5.047780004666667</v>
      </c>
      <c r="K54">
        <f t="shared" si="4"/>
        <v>-4.997114339333334</v>
      </c>
    </row>
    <row r="55" spans="1:11" ht="15.75">
      <c r="A55">
        <v>73</v>
      </c>
      <c r="B55">
        <v>-14.5021</v>
      </c>
      <c r="C55">
        <v>-15.7527</v>
      </c>
      <c r="D55">
        <v>-15.6629</v>
      </c>
      <c r="E55">
        <v>-13.7531</v>
      </c>
      <c r="G55">
        <f t="shared" si="0"/>
        <v>2.9329527012494376E-06</v>
      </c>
      <c r="H55">
        <f t="shared" si="5"/>
        <v>-4.944539335333334</v>
      </c>
      <c r="I55">
        <f t="shared" si="6"/>
        <v>-5.370935574000001</v>
      </c>
      <c r="J55">
        <f t="shared" si="3"/>
        <v>-5.340317964666667</v>
      </c>
      <c r="K55">
        <f t="shared" si="4"/>
        <v>-4.6891652886666675</v>
      </c>
    </row>
    <row r="56" spans="1:11" ht="15.75">
      <c r="A56">
        <v>74</v>
      </c>
      <c r="B56">
        <v>-14.6194</v>
      </c>
      <c r="C56">
        <v>-14.6696</v>
      </c>
      <c r="D56">
        <v>-14.6903</v>
      </c>
      <c r="E56">
        <v>-14.8331</v>
      </c>
      <c r="G56">
        <f t="shared" si="0"/>
        <v>2.9329527012494376E-06</v>
      </c>
      <c r="H56">
        <f t="shared" si="5"/>
        <v>-4.984533161333334</v>
      </c>
      <c r="I56">
        <f t="shared" si="6"/>
        <v>-5.001649018666667</v>
      </c>
      <c r="J56">
        <f t="shared" si="3"/>
        <v>-5.008706752666667</v>
      </c>
      <c r="K56">
        <f t="shared" si="4"/>
        <v>-5.057394888666667</v>
      </c>
    </row>
    <row r="57" spans="1:11" ht="15.75">
      <c r="A57">
        <v>75</v>
      </c>
      <c r="B57">
        <v>-15.1626</v>
      </c>
      <c r="C57">
        <v>-14.3512</v>
      </c>
      <c r="D57">
        <v>-14.2686</v>
      </c>
      <c r="E57">
        <v>-13.9947</v>
      </c>
      <c r="G57">
        <f t="shared" si="0"/>
        <v>2.9329527012494376E-06</v>
      </c>
      <c r="H57">
        <f t="shared" si="5"/>
        <v>-5.169739012</v>
      </c>
      <c r="I57">
        <f t="shared" si="6"/>
        <v>-4.893089477333334</v>
      </c>
      <c r="J57">
        <f t="shared" si="3"/>
        <v>-4.864926732</v>
      </c>
      <c r="K57">
        <f t="shared" si="4"/>
        <v>-4.771539614</v>
      </c>
    </row>
    <row r="58" spans="1:11" ht="15.75">
      <c r="A58">
        <v>76</v>
      </c>
      <c r="B58">
        <v>-14.4296</v>
      </c>
      <c r="C58">
        <v>-14.2167</v>
      </c>
      <c r="D58">
        <v>-14.8439</v>
      </c>
      <c r="E58">
        <v>-13.9496</v>
      </c>
      <c r="G58">
        <f t="shared" si="0"/>
        <v>2.9329527012494376E-06</v>
      </c>
      <c r="H58">
        <f t="shared" si="5"/>
        <v>-4.9198202186666675</v>
      </c>
      <c r="I58">
        <f t="shared" si="6"/>
        <v>-4.847231254</v>
      </c>
      <c r="J58">
        <f t="shared" si="3"/>
        <v>-5.061077184666667</v>
      </c>
      <c r="K58">
        <f t="shared" si="4"/>
        <v>-4.756162618666668</v>
      </c>
    </row>
    <row r="59" spans="1:11" ht="15.75">
      <c r="A59">
        <v>77</v>
      </c>
      <c r="B59">
        <v>-13.5925</v>
      </c>
      <c r="C59">
        <v>-14.2592</v>
      </c>
      <c r="D59">
        <v>-14.6537</v>
      </c>
      <c r="E59">
        <v>-14.0883</v>
      </c>
      <c r="G59">
        <f t="shared" si="0"/>
        <v>2.9329527012494376E-06</v>
      </c>
      <c r="H59">
        <f t="shared" si="5"/>
        <v>-4.634408183333334</v>
      </c>
      <c r="I59">
        <f t="shared" si="6"/>
        <v>-4.8617217706666676</v>
      </c>
      <c r="J59">
        <f t="shared" si="3"/>
        <v>-4.996227860666667</v>
      </c>
      <c r="K59">
        <f t="shared" si="4"/>
        <v>-4.803452846000001</v>
      </c>
    </row>
    <row r="60" spans="1:11" ht="15.75">
      <c r="A60">
        <v>78</v>
      </c>
      <c r="B60">
        <v>-14.7596</v>
      </c>
      <c r="C60">
        <v>-15.5145</v>
      </c>
      <c r="D60">
        <v>-14.0646</v>
      </c>
      <c r="E60">
        <v>-15.8335</v>
      </c>
      <c r="G60">
        <f t="shared" si="0"/>
        <v>2.9329527012494376E-06</v>
      </c>
      <c r="H60">
        <f t="shared" si="5"/>
        <v>-5.032334818666667</v>
      </c>
      <c r="I60">
        <f t="shared" si="6"/>
        <v>-5.2897204900000006</v>
      </c>
      <c r="J60">
        <f t="shared" si="3"/>
        <v>-4.795372252</v>
      </c>
      <c r="K60">
        <f t="shared" si="4"/>
        <v>-5.398484603333334</v>
      </c>
    </row>
    <row r="61" spans="1:11" ht="15.75">
      <c r="A61">
        <v>79</v>
      </c>
      <c r="B61">
        <v>-14.8819</v>
      </c>
      <c r="C61">
        <v>-14.3657</v>
      </c>
      <c r="D61">
        <v>-15.1943</v>
      </c>
      <c r="E61">
        <v>-14.7119</v>
      </c>
      <c r="G61">
        <f t="shared" si="0"/>
        <v>2.9329527012494376E-06</v>
      </c>
      <c r="H61">
        <f t="shared" si="5"/>
        <v>-5.074033411333334</v>
      </c>
      <c r="I61">
        <f t="shared" si="6"/>
        <v>-4.898033300666667</v>
      </c>
      <c r="J61">
        <f t="shared" si="3"/>
        <v>-5.180547232666668</v>
      </c>
      <c r="K61">
        <f t="shared" si="4"/>
        <v>-5.016071344666667</v>
      </c>
    </row>
    <row r="62" spans="1:11" ht="15.75">
      <c r="A62">
        <v>80</v>
      </c>
      <c r="B62">
        <v>-13.6411</v>
      </c>
      <c r="C62">
        <v>-14.6352</v>
      </c>
      <c r="D62">
        <v>-14.1723</v>
      </c>
      <c r="E62">
        <v>-14.7179</v>
      </c>
      <c r="G62">
        <f t="shared" si="0"/>
        <v>2.9329527012494376E-06</v>
      </c>
      <c r="H62">
        <f t="shared" si="5"/>
        <v>-4.650978515333334</v>
      </c>
      <c r="I62">
        <f t="shared" si="6"/>
        <v>-4.9899202240000005</v>
      </c>
      <c r="J62">
        <f t="shared" si="3"/>
        <v>-4.832092926</v>
      </c>
      <c r="K62">
        <f t="shared" si="4"/>
        <v>-5.018117064666667</v>
      </c>
    </row>
    <row r="63" spans="1:11" ht="15.75">
      <c r="A63">
        <v>81</v>
      </c>
      <c r="B63">
        <v>-13.8965</v>
      </c>
      <c r="C63">
        <v>-13.2484</v>
      </c>
      <c r="D63">
        <v>-14.3569</v>
      </c>
      <c r="E63">
        <v>-15.4391</v>
      </c>
      <c r="G63">
        <f t="shared" si="0"/>
        <v>2.9329527012494376E-06</v>
      </c>
      <c r="H63">
        <f t="shared" si="5"/>
        <v>-4.738057996666667</v>
      </c>
      <c r="I63">
        <f t="shared" si="6"/>
        <v>-4.517086141333334</v>
      </c>
      <c r="J63">
        <f t="shared" si="3"/>
        <v>-4.895032911333334</v>
      </c>
      <c r="K63">
        <f t="shared" si="4"/>
        <v>-5.2640126086666665</v>
      </c>
    </row>
    <row r="64" spans="1:11" ht="15.75">
      <c r="A64">
        <v>82</v>
      </c>
      <c r="B64">
        <v>-13.0273</v>
      </c>
      <c r="C64">
        <v>-14.4825</v>
      </c>
      <c r="D64">
        <v>-13.983</v>
      </c>
      <c r="E64">
        <v>-14.0786</v>
      </c>
      <c r="G64">
        <f t="shared" si="0"/>
        <v>2.9329527012494376E-06</v>
      </c>
      <c r="H64">
        <f t="shared" si="5"/>
        <v>-4.441701359333334</v>
      </c>
      <c r="I64">
        <f t="shared" si="6"/>
        <v>-4.9378566500000005</v>
      </c>
      <c r="J64">
        <f t="shared" si="3"/>
        <v>-4.767550460000001</v>
      </c>
      <c r="K64">
        <f t="shared" si="4"/>
        <v>-4.800145598666667</v>
      </c>
    </row>
    <row r="65" spans="1:11" ht="15.75">
      <c r="A65">
        <v>83</v>
      </c>
      <c r="B65">
        <v>-13.2272</v>
      </c>
      <c r="C65">
        <v>-13.7261</v>
      </c>
      <c r="D65">
        <v>-14.1712</v>
      </c>
      <c r="E65">
        <v>-14.4184</v>
      </c>
      <c r="G65">
        <f t="shared" si="0"/>
        <v>2.9329527012494376E-06</v>
      </c>
      <c r="H65">
        <f t="shared" si="5"/>
        <v>-4.5098579306666675</v>
      </c>
      <c r="I65">
        <f t="shared" si="6"/>
        <v>-4.679959548666667</v>
      </c>
      <c r="J65">
        <f t="shared" si="3"/>
        <v>-4.831717877333333</v>
      </c>
      <c r="K65">
        <f t="shared" si="4"/>
        <v>-4.916001541333333</v>
      </c>
    </row>
    <row r="66" spans="1:11" ht="15.75">
      <c r="A66">
        <v>84</v>
      </c>
      <c r="B66">
        <v>-14.072</v>
      </c>
      <c r="C66">
        <v>-14.514</v>
      </c>
      <c r="D66">
        <v>-13.2806</v>
      </c>
      <c r="E66">
        <v>-14.2506</v>
      </c>
      <c r="G66">
        <f t="shared" si="0"/>
        <v>2.9329527012494376E-06</v>
      </c>
      <c r="H66">
        <f t="shared" si="5"/>
        <v>-4.797895306666667</v>
      </c>
      <c r="I66">
        <f t="shared" si="6"/>
        <v>-4.9485966800000005</v>
      </c>
      <c r="J66">
        <f t="shared" si="3"/>
        <v>-4.528064838666667</v>
      </c>
      <c r="K66">
        <f t="shared" si="4"/>
        <v>-4.858789572000001</v>
      </c>
    </row>
    <row r="67" spans="1:11" ht="15.75">
      <c r="A67">
        <v>85</v>
      </c>
      <c r="B67">
        <v>-13.5087</v>
      </c>
      <c r="C67">
        <v>-14.3769</v>
      </c>
      <c r="D67">
        <v>-13.3163</v>
      </c>
      <c r="E67">
        <v>-14.5018</v>
      </c>
      <c r="G67">
        <f aca="true" t="shared" si="7" ref="G67:G72">0.15/51143</f>
        <v>2.9329527012494376E-06</v>
      </c>
      <c r="H67">
        <f aca="true" t="shared" si="8" ref="H67:H72">B67/$G67/1000000</f>
        <v>-4.6058362939999995</v>
      </c>
      <c r="I67">
        <f aca="true" t="shared" si="9" ref="I67:I72">C67/$G67/1000000</f>
        <v>-4.901851978</v>
      </c>
      <c r="J67">
        <f aca="true" t="shared" si="10" ref="J67:J72">D67/$G67/1000000</f>
        <v>-4.540236872666667</v>
      </c>
      <c r="K67">
        <f aca="true" t="shared" si="11" ref="K67:K72">E67/$G67/1000000</f>
        <v>-4.944437049333334</v>
      </c>
    </row>
    <row r="68" spans="1:11" ht="15.75">
      <c r="A68">
        <v>86</v>
      </c>
      <c r="B68">
        <v>-14.8133</v>
      </c>
      <c r="C68">
        <v>-14.3131</v>
      </c>
      <c r="D68">
        <v>-13.9496</v>
      </c>
      <c r="E68">
        <v>-14.6102</v>
      </c>
      <c r="G68">
        <f t="shared" si="7"/>
        <v>2.9329527012494376E-06</v>
      </c>
      <c r="H68">
        <f t="shared" si="8"/>
        <v>-5.050644012666667</v>
      </c>
      <c r="I68">
        <f t="shared" si="9"/>
        <v>-4.880099155333333</v>
      </c>
      <c r="J68">
        <f t="shared" si="10"/>
        <v>-4.756162618666668</v>
      </c>
      <c r="K68">
        <f t="shared" si="11"/>
        <v>-4.981396390666667</v>
      </c>
    </row>
    <row r="69" spans="1:11" ht="15.75">
      <c r="A69">
        <v>87</v>
      </c>
      <c r="B69">
        <v>-14.6445</v>
      </c>
      <c r="C69">
        <v>-13.473</v>
      </c>
      <c r="D69">
        <v>-13.8024</v>
      </c>
      <c r="E69">
        <v>-13.9965</v>
      </c>
      <c r="G69">
        <f t="shared" si="7"/>
        <v>2.9329527012494376E-06</v>
      </c>
      <c r="H69">
        <f t="shared" si="8"/>
        <v>-4.993091090000001</v>
      </c>
      <c r="I69">
        <f t="shared" si="9"/>
        <v>-4.593664260000001</v>
      </c>
      <c r="J69">
        <f t="shared" si="10"/>
        <v>-4.705974288000001</v>
      </c>
      <c r="K69">
        <f t="shared" si="11"/>
        <v>-4.77215333</v>
      </c>
    </row>
    <row r="70" spans="1:11" ht="15.75">
      <c r="A70">
        <v>88</v>
      </c>
      <c r="B70">
        <v>-14.1729</v>
      </c>
      <c r="C70">
        <v>-13.2728</v>
      </c>
      <c r="D70">
        <v>-14.5506</v>
      </c>
      <c r="E70">
        <v>-13.9694</v>
      </c>
      <c r="G70">
        <f t="shared" si="7"/>
        <v>2.9329527012494376E-06</v>
      </c>
      <c r="H70">
        <f t="shared" si="8"/>
        <v>-4.832297498000001</v>
      </c>
      <c r="I70">
        <f t="shared" si="9"/>
        <v>-4.525405402666667</v>
      </c>
      <c r="J70">
        <f t="shared" si="10"/>
        <v>-4.961075572</v>
      </c>
      <c r="K70">
        <f t="shared" si="11"/>
        <v>-4.762913494666667</v>
      </c>
    </row>
    <row r="71" spans="1:11" ht="15.75">
      <c r="A71">
        <v>89</v>
      </c>
      <c r="B71">
        <v>-13.7893</v>
      </c>
      <c r="C71">
        <v>-14.9399</v>
      </c>
      <c r="D71">
        <v>-13.3551</v>
      </c>
      <c r="E71">
        <v>-15.297</v>
      </c>
      <c r="G71">
        <f t="shared" si="7"/>
        <v>2.9329527012494376E-06</v>
      </c>
      <c r="H71">
        <f t="shared" si="8"/>
        <v>-4.701507799333334</v>
      </c>
      <c r="I71">
        <f t="shared" si="9"/>
        <v>-5.0938087046666665</v>
      </c>
      <c r="J71">
        <f t="shared" si="10"/>
        <v>-4.553465862</v>
      </c>
      <c r="K71">
        <f t="shared" si="11"/>
        <v>-5.21556314</v>
      </c>
    </row>
    <row r="72" spans="1:11" ht="15.75">
      <c r="A72">
        <v>90</v>
      </c>
      <c r="B72">
        <v>-13.0918</v>
      </c>
      <c r="C72">
        <v>-13.9573</v>
      </c>
      <c r="D72">
        <v>-14.8083</v>
      </c>
      <c r="E72">
        <v>-13.3746</v>
      </c>
      <c r="G72">
        <f t="shared" si="7"/>
        <v>2.9329527012494376E-06</v>
      </c>
      <c r="H72">
        <f t="shared" si="8"/>
        <v>-4.463692849333333</v>
      </c>
      <c r="I72">
        <f t="shared" si="9"/>
        <v>-4.758787959333334</v>
      </c>
      <c r="J72">
        <f t="shared" si="10"/>
        <v>-5.048939246000001</v>
      </c>
      <c r="K72">
        <f t="shared" si="11"/>
        <v>-4.5601144520000005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2"/>
  <sheetViews>
    <sheetView tabSelected="1" zoomScalePageLayoutView="0" workbookViewId="0" topLeftCell="G1">
      <selection activeCell="AA1" sqref="AA1"/>
    </sheetView>
  </sheetViews>
  <sheetFormatPr defaultColWidth="9.00390625" defaultRowHeight="15.75"/>
  <cols>
    <col min="1" max="1" width="10.00390625" style="0" customWidth="1"/>
    <col min="9" max="9" width="11.25390625" style="0" customWidth="1"/>
    <col min="10" max="10" width="9.625" style="0" customWidth="1"/>
    <col min="11" max="11" width="9.75390625" style="0" customWidth="1"/>
    <col min="12" max="12" width="10.125" style="0" customWidth="1"/>
    <col min="14" max="14" width="9.875" style="0" customWidth="1"/>
    <col min="20" max="20" width="14.25390625" style="0" customWidth="1"/>
    <col min="27" max="27" width="14.375" style="0" customWidth="1"/>
  </cols>
  <sheetData>
    <row r="1" spans="1:27" ht="15.75">
      <c r="A1" t="s">
        <v>1</v>
      </c>
      <c r="B1" t="s">
        <v>0</v>
      </c>
      <c r="C1" t="s">
        <v>119</v>
      </c>
      <c r="D1" t="s">
        <v>120</v>
      </c>
      <c r="E1" t="s">
        <v>121</v>
      </c>
      <c r="F1" t="s">
        <v>122</v>
      </c>
      <c r="H1" t="s">
        <v>130</v>
      </c>
      <c r="I1" t="s">
        <v>119</v>
      </c>
      <c r="J1" t="s">
        <v>123</v>
      </c>
      <c r="K1" t="s">
        <v>124</v>
      </c>
      <c r="L1" t="s">
        <v>125</v>
      </c>
      <c r="N1" t="s">
        <v>2</v>
      </c>
      <c r="O1" t="s">
        <v>0</v>
      </c>
      <c r="P1" t="s">
        <v>126</v>
      </c>
      <c r="Q1" t="s">
        <v>127</v>
      </c>
      <c r="R1" t="s">
        <v>128</v>
      </c>
      <c r="S1" t="s">
        <v>129</v>
      </c>
      <c r="T1" t="s">
        <v>57</v>
      </c>
      <c r="V1" t="s">
        <v>131</v>
      </c>
      <c r="W1" t="s">
        <v>126</v>
      </c>
      <c r="X1" t="s">
        <v>132</v>
      </c>
      <c r="Y1" t="s">
        <v>133</v>
      </c>
      <c r="Z1" t="s">
        <v>134</v>
      </c>
      <c r="AA1" t="s">
        <v>57</v>
      </c>
    </row>
    <row r="2" spans="2:27" ht="15.75">
      <c r="B2">
        <v>20</v>
      </c>
      <c r="C2">
        <v>-18.6811</v>
      </c>
      <c r="D2">
        <v>-18.5972</v>
      </c>
      <c r="E2">
        <v>-18.7602</v>
      </c>
      <c r="F2">
        <v>-13.8562</v>
      </c>
      <c r="H2">
        <f>0.15/51143</f>
        <v>2.9329527012494376E-06</v>
      </c>
      <c r="I2">
        <f aca="true" t="shared" si="0" ref="I2:I33">C2/$H2/1000000</f>
        <v>-6.369383315333334</v>
      </c>
      <c r="J2">
        <f aca="true" t="shared" si="1" ref="J2:J33">D2/$H2/1000000</f>
        <v>-6.3407773306666675</v>
      </c>
      <c r="K2">
        <f aca="true" t="shared" si="2" ref="K2:K33">E2/$H2/1000000</f>
        <v>-6.3963527240000015</v>
      </c>
      <c r="L2">
        <f aca="true" t="shared" si="3" ref="L2:L33">F2/$H2/1000000</f>
        <v>-4.724317577333334</v>
      </c>
      <c r="O2">
        <v>20</v>
      </c>
      <c r="P2">
        <v>-18.6383</v>
      </c>
      <c r="Q2">
        <v>-18.554</v>
      </c>
      <c r="R2">
        <v>-18.7563</v>
      </c>
      <c r="S2">
        <v>-13.8479</v>
      </c>
      <c r="T2">
        <v>-13.9468</v>
      </c>
      <c r="V2">
        <f>0.15/51143</f>
        <v>2.9329527012494376E-06</v>
      </c>
      <c r="W2">
        <f>P2/$V2/1000000</f>
        <v>-6.354790512666668</v>
      </c>
      <c r="X2">
        <f>Q2/$V2/1000000</f>
        <v>-6.3260481466666665</v>
      </c>
      <c r="Y2">
        <f>R2/$V2/1000000</f>
        <v>-6.395023006</v>
      </c>
      <c r="Z2">
        <f>S2/$V2/1000000</f>
        <v>-4.721487664666666</v>
      </c>
      <c r="AA2">
        <f>T2/$V2/1000000</f>
        <v>-4.755207949333333</v>
      </c>
    </row>
    <row r="3" spans="2:27" ht="15.75">
      <c r="B3">
        <v>21</v>
      </c>
      <c r="C3">
        <v>-18.6421</v>
      </c>
      <c r="D3">
        <v>-18.5291</v>
      </c>
      <c r="E3">
        <v>-18.7995</v>
      </c>
      <c r="F3">
        <v>-13.896</v>
      </c>
      <c r="H3">
        <f aca="true" t="shared" si="4" ref="H3:H66">0.15/51143</f>
        <v>2.9329527012494376E-06</v>
      </c>
      <c r="I3">
        <f t="shared" si="0"/>
        <v>-6.356086135333333</v>
      </c>
      <c r="J3">
        <f t="shared" si="1"/>
        <v>-6.317558408666667</v>
      </c>
      <c r="K3">
        <f t="shared" si="2"/>
        <v>-6.40975219</v>
      </c>
      <c r="L3">
        <f t="shared" si="3"/>
        <v>-4.73788752</v>
      </c>
      <c r="O3">
        <v>21</v>
      </c>
      <c r="P3">
        <v>-18.6342</v>
      </c>
      <c r="Q3">
        <v>-18.5493</v>
      </c>
      <c r="R3">
        <v>-18.7295</v>
      </c>
      <c r="S3">
        <v>-13.9535</v>
      </c>
      <c r="T3">
        <v>-13.9438</v>
      </c>
      <c r="V3">
        <f aca="true" t="shared" si="5" ref="V3:V66">0.15/51143</f>
        <v>2.9329527012494376E-06</v>
      </c>
      <c r="W3">
        <f aca="true" t="shared" si="6" ref="W3:W66">P3/$V3/1000000</f>
        <v>-6.353392604000001</v>
      </c>
      <c r="X3">
        <f aca="true" t="shared" si="7" ref="X3:X66">Q3/$V3/1000000</f>
        <v>-6.324445666</v>
      </c>
      <c r="Y3">
        <f aca="true" t="shared" si="8" ref="Y3:Y66">R3/$V3/1000000</f>
        <v>-6.385885456666668</v>
      </c>
      <c r="Z3">
        <f aca="true" t="shared" si="9" ref="Z3:Z66">S3/$V3/1000000</f>
        <v>-4.757492336666667</v>
      </c>
      <c r="AA3">
        <f aca="true" t="shared" si="10" ref="AA3:AA66">T3/$V3/1000000</f>
        <v>-4.754185089333334</v>
      </c>
    </row>
    <row r="4" spans="2:27" ht="15.75">
      <c r="B4">
        <v>22</v>
      </c>
      <c r="C4">
        <v>-18.7576</v>
      </c>
      <c r="D4">
        <v>-18.5011</v>
      </c>
      <c r="E4">
        <v>-18.743</v>
      </c>
      <c r="F4">
        <v>-13.9237</v>
      </c>
      <c r="H4">
        <f t="shared" si="4"/>
        <v>2.9329527012494376E-06</v>
      </c>
      <c r="I4">
        <f t="shared" si="0"/>
        <v>-6.395466245333333</v>
      </c>
      <c r="J4">
        <f t="shared" si="1"/>
        <v>-6.308011715333334</v>
      </c>
      <c r="K4">
        <f t="shared" si="2"/>
        <v>-6.390488326666667</v>
      </c>
      <c r="L4">
        <f t="shared" si="3"/>
        <v>-4.747331927333334</v>
      </c>
      <c r="O4">
        <v>22</v>
      </c>
      <c r="P4">
        <v>-18.6752</v>
      </c>
      <c r="Q4">
        <v>-18.5556</v>
      </c>
      <c r="R4">
        <v>-18.6748</v>
      </c>
      <c r="S4">
        <v>-13.9761</v>
      </c>
      <c r="T4">
        <v>-14.0094</v>
      </c>
      <c r="V4">
        <f t="shared" si="5"/>
        <v>2.9329527012494376E-06</v>
      </c>
      <c r="W4">
        <f t="shared" si="6"/>
        <v>-6.367371690666667</v>
      </c>
      <c r="X4">
        <f t="shared" si="7"/>
        <v>-6.3265936720000004</v>
      </c>
      <c r="Y4">
        <f t="shared" si="8"/>
        <v>-6.367235309333335</v>
      </c>
      <c r="Z4">
        <f t="shared" si="9"/>
        <v>-4.765197882</v>
      </c>
      <c r="AA4">
        <f t="shared" si="10"/>
        <v>-4.776551628000001</v>
      </c>
    </row>
    <row r="5" spans="2:27" ht="15.75">
      <c r="B5">
        <v>23</v>
      </c>
      <c r="C5">
        <v>-18.7515</v>
      </c>
      <c r="D5">
        <v>-18.5461</v>
      </c>
      <c r="E5">
        <v>-18.6557</v>
      </c>
      <c r="F5">
        <v>-13.9582</v>
      </c>
      <c r="H5">
        <f t="shared" si="4"/>
        <v>2.9329527012494376E-06</v>
      </c>
      <c r="I5">
        <f t="shared" si="0"/>
        <v>-6.3933864300000005</v>
      </c>
      <c r="J5">
        <f t="shared" si="1"/>
        <v>-6.323354615333334</v>
      </c>
      <c r="K5">
        <f t="shared" si="2"/>
        <v>-6.360723100666667</v>
      </c>
      <c r="L5">
        <f t="shared" si="3"/>
        <v>-4.759094817333334</v>
      </c>
      <c r="O5">
        <v>23</v>
      </c>
      <c r="P5">
        <v>-18.7151</v>
      </c>
      <c r="Q5">
        <v>-18.5884</v>
      </c>
      <c r="R5">
        <v>-18.5541</v>
      </c>
      <c r="S5">
        <v>-14.0526</v>
      </c>
      <c r="T5">
        <v>-14.028</v>
      </c>
      <c r="V5">
        <f t="shared" si="5"/>
        <v>2.9329527012494376E-06</v>
      </c>
      <c r="W5">
        <f t="shared" si="6"/>
        <v>-6.380975728666667</v>
      </c>
      <c r="X5">
        <f t="shared" si="7"/>
        <v>-6.337776941333334</v>
      </c>
      <c r="Y5">
        <f t="shared" si="8"/>
        <v>-6.326082242</v>
      </c>
      <c r="Z5">
        <f t="shared" si="9"/>
        <v>-4.791280812</v>
      </c>
      <c r="AA5">
        <f t="shared" si="10"/>
        <v>-4.78289336</v>
      </c>
    </row>
    <row r="6" spans="2:27" ht="15.75">
      <c r="B6">
        <v>24</v>
      </c>
      <c r="C6">
        <v>-18.7447</v>
      </c>
      <c r="D6">
        <v>-18.5383</v>
      </c>
      <c r="E6">
        <v>-18.611</v>
      </c>
      <c r="F6">
        <v>-14.1342</v>
      </c>
      <c r="H6">
        <f t="shared" si="4"/>
        <v>2.9329527012494376E-06</v>
      </c>
      <c r="I6">
        <f t="shared" si="0"/>
        <v>-6.391067947333334</v>
      </c>
      <c r="J6">
        <f t="shared" si="1"/>
        <v>-6.320695179333334</v>
      </c>
      <c r="K6">
        <f t="shared" si="2"/>
        <v>-6.3454824866666675</v>
      </c>
      <c r="L6">
        <f t="shared" si="3"/>
        <v>-4.819102604</v>
      </c>
      <c r="O6">
        <v>24</v>
      </c>
      <c r="P6">
        <v>-18.7013</v>
      </c>
      <c r="Q6">
        <v>-18.523</v>
      </c>
      <c r="R6">
        <v>-18.5763</v>
      </c>
      <c r="S6">
        <v>-14.0484</v>
      </c>
      <c r="T6">
        <v>-14.0468</v>
      </c>
      <c r="V6">
        <f t="shared" si="5"/>
        <v>2.9329527012494376E-06</v>
      </c>
      <c r="W6">
        <f t="shared" si="6"/>
        <v>-6.376270572666668</v>
      </c>
      <c r="X6">
        <f t="shared" si="7"/>
        <v>-6.315478593333334</v>
      </c>
      <c r="Y6">
        <f t="shared" si="8"/>
        <v>-6.333651406</v>
      </c>
      <c r="Z6">
        <f t="shared" si="9"/>
        <v>-4.789848808000001</v>
      </c>
      <c r="AA6">
        <f t="shared" si="10"/>
        <v>-4.789303282666666</v>
      </c>
    </row>
    <row r="7" spans="2:27" ht="15.75">
      <c r="B7">
        <v>25</v>
      </c>
      <c r="C7">
        <v>-18.8131</v>
      </c>
      <c r="D7">
        <v>-18.5488</v>
      </c>
      <c r="E7">
        <v>-18.5198</v>
      </c>
      <c r="F7">
        <v>-14.1719</v>
      </c>
      <c r="H7">
        <f t="shared" si="4"/>
        <v>2.9329527012494376E-06</v>
      </c>
      <c r="I7">
        <f t="shared" si="0"/>
        <v>-6.414389155333334</v>
      </c>
      <c r="J7">
        <f t="shared" si="1"/>
        <v>-6.324275189333334</v>
      </c>
      <c r="K7">
        <f t="shared" si="2"/>
        <v>-6.314387542666667</v>
      </c>
      <c r="L7">
        <f t="shared" si="3"/>
        <v>-4.831956544666667</v>
      </c>
      <c r="O7">
        <v>25</v>
      </c>
      <c r="P7">
        <v>-18.7503</v>
      </c>
      <c r="Q7">
        <v>-18.5027</v>
      </c>
      <c r="R7">
        <v>-18.5051</v>
      </c>
      <c r="S7">
        <v>-14.1402</v>
      </c>
      <c r="T7">
        <v>-14.0344</v>
      </c>
      <c r="V7">
        <f t="shared" si="5"/>
        <v>2.9329527012494376E-06</v>
      </c>
      <c r="W7">
        <f t="shared" si="6"/>
        <v>-6.392977286000001</v>
      </c>
      <c r="X7">
        <f t="shared" si="7"/>
        <v>-6.308557240666667</v>
      </c>
      <c r="Y7">
        <f t="shared" si="8"/>
        <v>-6.309375528666667</v>
      </c>
      <c r="Z7">
        <f t="shared" si="9"/>
        <v>-4.821148324</v>
      </c>
      <c r="AA7">
        <f t="shared" si="10"/>
        <v>-4.785075461333333</v>
      </c>
    </row>
    <row r="8" spans="2:27" ht="15.75">
      <c r="B8">
        <v>26</v>
      </c>
      <c r="C8">
        <v>-18.8473</v>
      </c>
      <c r="D8">
        <v>-18.5411</v>
      </c>
      <c r="E8">
        <v>-18.3543</v>
      </c>
      <c r="F8">
        <v>-14.2977</v>
      </c>
      <c r="H8">
        <f t="shared" si="4"/>
        <v>2.9329527012494376E-06</v>
      </c>
      <c r="I8">
        <f t="shared" si="0"/>
        <v>-6.426049759333334</v>
      </c>
      <c r="J8">
        <f t="shared" si="1"/>
        <v>-6.321649848666667</v>
      </c>
      <c r="K8">
        <f t="shared" si="2"/>
        <v>-6.257959766</v>
      </c>
      <c r="L8">
        <f t="shared" si="3"/>
        <v>-4.874848474</v>
      </c>
      <c r="O8">
        <v>26</v>
      </c>
      <c r="P8">
        <v>-18.7171</v>
      </c>
      <c r="Q8">
        <v>-18.4958</v>
      </c>
      <c r="R8">
        <v>-18.4343</v>
      </c>
      <c r="S8">
        <v>-14.1663</v>
      </c>
      <c r="T8">
        <v>-14.0528</v>
      </c>
      <c r="V8">
        <f t="shared" si="5"/>
        <v>2.9329527012494376E-06</v>
      </c>
      <c r="W8">
        <f t="shared" si="6"/>
        <v>-6.381657635333333</v>
      </c>
      <c r="X8">
        <f t="shared" si="7"/>
        <v>-6.3062046626666675</v>
      </c>
      <c r="Y8">
        <f t="shared" si="8"/>
        <v>-6.285236032666667</v>
      </c>
      <c r="Z8">
        <f t="shared" si="9"/>
        <v>-4.830047206000001</v>
      </c>
      <c r="AA8">
        <f t="shared" si="10"/>
        <v>-4.791349002666667</v>
      </c>
    </row>
    <row r="9" spans="2:27" ht="15.75">
      <c r="B9">
        <v>27</v>
      </c>
      <c r="C9">
        <v>-18.6723</v>
      </c>
      <c r="D9">
        <v>-18.4961</v>
      </c>
      <c r="E9">
        <v>-18.4309</v>
      </c>
      <c r="F9">
        <v>-14.2428</v>
      </c>
      <c r="H9">
        <f t="shared" si="4"/>
        <v>2.9329527012494376E-06</v>
      </c>
      <c r="I9">
        <f t="shared" si="0"/>
        <v>-6.366382926000001</v>
      </c>
      <c r="J9">
        <f t="shared" si="1"/>
        <v>-6.306306948666666</v>
      </c>
      <c r="K9">
        <f t="shared" si="2"/>
        <v>-6.284076791333335</v>
      </c>
      <c r="L9">
        <f t="shared" si="3"/>
        <v>-4.856130136000001</v>
      </c>
      <c r="O9">
        <v>27</v>
      </c>
      <c r="P9">
        <v>-18.72</v>
      </c>
      <c r="Q9">
        <v>-18.4486</v>
      </c>
      <c r="R9">
        <v>-18.3805</v>
      </c>
      <c r="S9">
        <v>-14.1926</v>
      </c>
      <c r="T9">
        <v>-14.0783</v>
      </c>
      <c r="V9">
        <f t="shared" si="5"/>
        <v>2.9329527012494376E-06</v>
      </c>
      <c r="W9">
        <f t="shared" si="6"/>
        <v>-6.3826464000000005</v>
      </c>
      <c r="X9">
        <f t="shared" si="7"/>
        <v>-6.290111665333334</v>
      </c>
      <c r="Y9">
        <f t="shared" si="8"/>
        <v>-6.266892743333334</v>
      </c>
      <c r="Z9">
        <f t="shared" si="9"/>
        <v>-4.839014278666667</v>
      </c>
      <c r="AA9">
        <f t="shared" si="10"/>
        <v>-4.800043312666667</v>
      </c>
    </row>
    <row r="10" spans="2:27" ht="15.75">
      <c r="B10">
        <v>28</v>
      </c>
      <c r="C10">
        <v>-18.6952</v>
      </c>
      <c r="D10">
        <v>-18.4043</v>
      </c>
      <c r="E10">
        <v>-18.3144</v>
      </c>
      <c r="F10">
        <v>-14.3383</v>
      </c>
      <c r="H10">
        <f t="shared" si="4"/>
        <v>2.9329527012494376E-06</v>
      </c>
      <c r="I10">
        <f t="shared" si="0"/>
        <v>-6.374190757333333</v>
      </c>
      <c r="J10">
        <f t="shared" si="1"/>
        <v>-6.2750074326666665</v>
      </c>
      <c r="K10">
        <f t="shared" si="2"/>
        <v>-6.244355728</v>
      </c>
      <c r="L10">
        <f t="shared" si="3"/>
        <v>-4.888691179333334</v>
      </c>
      <c r="O10">
        <v>28</v>
      </c>
      <c r="P10">
        <v>-18.6781</v>
      </c>
      <c r="Q10">
        <v>-18.3809</v>
      </c>
      <c r="R10">
        <v>-18.4014</v>
      </c>
      <c r="S10">
        <v>-14.1752</v>
      </c>
      <c r="T10">
        <v>-14.0908</v>
      </c>
      <c r="V10">
        <f t="shared" si="5"/>
        <v>2.9329527012494376E-06</v>
      </c>
      <c r="W10">
        <f t="shared" si="6"/>
        <v>-6.368360455333335</v>
      </c>
      <c r="X10">
        <f t="shared" si="7"/>
        <v>-6.267029124666667</v>
      </c>
      <c r="Y10">
        <f t="shared" si="8"/>
        <v>-6.274018668000001</v>
      </c>
      <c r="Z10">
        <f t="shared" si="9"/>
        <v>-4.833081690666667</v>
      </c>
      <c r="AA10">
        <f t="shared" si="10"/>
        <v>-4.804305229333334</v>
      </c>
    </row>
    <row r="11" spans="2:27" ht="15.75">
      <c r="B11">
        <v>29</v>
      </c>
      <c r="C11">
        <v>-18.6703</v>
      </c>
      <c r="D11">
        <v>-18.4177</v>
      </c>
      <c r="E11">
        <v>-18.266</v>
      </c>
      <c r="F11">
        <v>-14.3151</v>
      </c>
      <c r="H11">
        <f t="shared" si="4"/>
        <v>2.9329527012494376E-06</v>
      </c>
      <c r="I11">
        <f t="shared" si="0"/>
        <v>-6.3657010193333345</v>
      </c>
      <c r="J11">
        <f t="shared" si="1"/>
        <v>-6.279576207333334</v>
      </c>
      <c r="K11">
        <f t="shared" si="2"/>
        <v>-6.227853586666667</v>
      </c>
      <c r="L11">
        <f t="shared" si="3"/>
        <v>-4.880781062</v>
      </c>
      <c r="O11">
        <v>29</v>
      </c>
      <c r="P11">
        <v>-18.6996</v>
      </c>
      <c r="Q11">
        <v>-18.2962</v>
      </c>
      <c r="R11">
        <v>-18.3682</v>
      </c>
      <c r="S11">
        <v>-14.1999</v>
      </c>
      <c r="T11">
        <v>-14.1407</v>
      </c>
      <c r="V11">
        <f t="shared" si="5"/>
        <v>2.9329527012494376E-06</v>
      </c>
      <c r="W11">
        <f t="shared" si="6"/>
        <v>-6.375690952</v>
      </c>
      <c r="X11">
        <f t="shared" si="7"/>
        <v>-6.2381503773333336</v>
      </c>
      <c r="Y11">
        <f t="shared" si="8"/>
        <v>-6.262699017333334</v>
      </c>
      <c r="Z11">
        <f t="shared" si="9"/>
        <v>-4.841503238</v>
      </c>
      <c r="AA11">
        <f t="shared" si="10"/>
        <v>-4.821318800666668</v>
      </c>
    </row>
    <row r="12" spans="2:27" ht="15.75">
      <c r="B12">
        <v>30</v>
      </c>
      <c r="C12">
        <v>-18.714</v>
      </c>
      <c r="D12">
        <v>-18.4072</v>
      </c>
      <c r="E12">
        <v>-18.1371</v>
      </c>
      <c r="F12">
        <v>-14.3192</v>
      </c>
      <c r="H12">
        <f t="shared" si="4"/>
        <v>2.9329527012494376E-06</v>
      </c>
      <c r="I12">
        <f t="shared" si="0"/>
        <v>-6.38060068</v>
      </c>
      <c r="J12">
        <f t="shared" si="1"/>
        <v>-6.275996197333334</v>
      </c>
      <c r="K12">
        <f t="shared" si="2"/>
        <v>-6.183904702</v>
      </c>
      <c r="L12">
        <f t="shared" si="3"/>
        <v>-4.882178970666668</v>
      </c>
      <c r="O12">
        <v>30</v>
      </c>
      <c r="P12">
        <v>-18.6125</v>
      </c>
      <c r="Q12">
        <v>-18.3899</v>
      </c>
      <c r="R12">
        <v>-18.3734</v>
      </c>
      <c r="S12">
        <v>-14.2069</v>
      </c>
      <c r="T12">
        <v>-14.1009</v>
      </c>
      <c r="V12">
        <f t="shared" si="5"/>
        <v>2.9329527012494376E-06</v>
      </c>
      <c r="W12">
        <f t="shared" si="6"/>
        <v>-6.345993916666667</v>
      </c>
      <c r="X12">
        <f t="shared" si="7"/>
        <v>-6.270097704666668</v>
      </c>
      <c r="Y12">
        <f t="shared" si="8"/>
        <v>-6.264471974666667</v>
      </c>
      <c r="Z12">
        <f t="shared" si="9"/>
        <v>-4.843889911333334</v>
      </c>
      <c r="AA12">
        <f t="shared" si="10"/>
        <v>-4.807748858</v>
      </c>
    </row>
    <row r="13" spans="2:27" ht="15.75">
      <c r="B13">
        <v>31</v>
      </c>
      <c r="C13">
        <v>-18.5288</v>
      </c>
      <c r="D13">
        <v>-18.3222</v>
      </c>
      <c r="E13">
        <v>-18.2284</v>
      </c>
      <c r="F13">
        <v>-14.2625</v>
      </c>
      <c r="H13">
        <f t="shared" si="4"/>
        <v>2.9329527012494376E-06</v>
      </c>
      <c r="I13">
        <f t="shared" si="0"/>
        <v>-6.317456122666667</v>
      </c>
      <c r="J13">
        <f t="shared" si="1"/>
        <v>-6.247015164</v>
      </c>
      <c r="K13">
        <f t="shared" si="2"/>
        <v>-6.215033741333333</v>
      </c>
      <c r="L13">
        <f t="shared" si="3"/>
        <v>-4.862846916666667</v>
      </c>
      <c r="O13">
        <v>31</v>
      </c>
      <c r="P13">
        <v>-18.5128</v>
      </c>
      <c r="Q13">
        <v>-18.3385</v>
      </c>
      <c r="R13">
        <v>-18.3649</v>
      </c>
      <c r="S13">
        <v>-14.1899</v>
      </c>
      <c r="T13">
        <v>-14.1185</v>
      </c>
      <c r="V13">
        <f t="shared" si="5"/>
        <v>2.9329527012494376E-06</v>
      </c>
      <c r="W13">
        <f t="shared" si="6"/>
        <v>-6.312000869333334</v>
      </c>
      <c r="X13">
        <f t="shared" si="7"/>
        <v>-6.2525727033333345</v>
      </c>
      <c r="Y13">
        <f t="shared" si="8"/>
        <v>-6.261573871333334</v>
      </c>
      <c r="Z13">
        <f t="shared" si="9"/>
        <v>-4.838093704666667</v>
      </c>
      <c r="AA13">
        <f t="shared" si="10"/>
        <v>-4.8137496366666666</v>
      </c>
    </row>
    <row r="14" spans="2:27" ht="15.75">
      <c r="B14">
        <v>32</v>
      </c>
      <c r="C14">
        <v>-18.6028</v>
      </c>
      <c r="D14">
        <v>-18.1986</v>
      </c>
      <c r="E14">
        <v>-18.2248</v>
      </c>
      <c r="F14">
        <v>-14.2708</v>
      </c>
      <c r="H14">
        <f t="shared" si="4"/>
        <v>2.9329527012494376E-06</v>
      </c>
      <c r="I14">
        <f t="shared" si="0"/>
        <v>-6.342686669333333</v>
      </c>
      <c r="J14">
        <f t="shared" si="1"/>
        <v>-6.204873332</v>
      </c>
      <c r="K14">
        <f t="shared" si="2"/>
        <v>-6.213806309333333</v>
      </c>
      <c r="L14">
        <f t="shared" si="3"/>
        <v>-4.865676829333333</v>
      </c>
      <c r="O14">
        <v>32</v>
      </c>
      <c r="P14">
        <v>-18.5279</v>
      </c>
      <c r="Q14">
        <v>-18.2813</v>
      </c>
      <c r="R14">
        <v>-18.3416</v>
      </c>
      <c r="S14">
        <v>-14.2198</v>
      </c>
      <c r="T14">
        <v>-14.1481</v>
      </c>
      <c r="V14">
        <f t="shared" si="5"/>
        <v>2.9329527012494376E-06</v>
      </c>
      <c r="W14">
        <f t="shared" si="6"/>
        <v>-6.317149264666667</v>
      </c>
      <c r="X14">
        <f t="shared" si="7"/>
        <v>-6.233070172666668</v>
      </c>
      <c r="Y14">
        <f t="shared" si="8"/>
        <v>-6.253629658666666</v>
      </c>
      <c r="Z14">
        <f t="shared" si="9"/>
        <v>-4.848288209333333</v>
      </c>
      <c r="AA14">
        <f t="shared" si="10"/>
        <v>-4.823841855333334</v>
      </c>
    </row>
    <row r="15" spans="2:27" ht="15.75">
      <c r="B15">
        <v>33</v>
      </c>
      <c r="C15">
        <v>-18.6164</v>
      </c>
      <c r="D15">
        <v>-18.2986</v>
      </c>
      <c r="E15">
        <v>-18.2386</v>
      </c>
      <c r="F15">
        <v>-14.1543</v>
      </c>
      <c r="H15">
        <f t="shared" si="4"/>
        <v>2.9329527012494376E-06</v>
      </c>
      <c r="I15">
        <f t="shared" si="0"/>
        <v>-6.347323634666666</v>
      </c>
      <c r="J15">
        <f t="shared" si="1"/>
        <v>-6.238968665333334</v>
      </c>
      <c r="K15">
        <f t="shared" si="2"/>
        <v>-6.218511465333334</v>
      </c>
      <c r="L15">
        <f t="shared" si="3"/>
        <v>-4.825955766</v>
      </c>
      <c r="O15">
        <v>33</v>
      </c>
      <c r="P15">
        <v>-18.5327</v>
      </c>
      <c r="Q15">
        <v>-18.3329</v>
      </c>
      <c r="R15">
        <v>-18.294</v>
      </c>
      <c r="S15">
        <v>-14.1401</v>
      </c>
      <c r="T15">
        <v>-14.1564</v>
      </c>
      <c r="V15">
        <f t="shared" si="5"/>
        <v>2.9329527012494376E-06</v>
      </c>
      <c r="W15">
        <f t="shared" si="6"/>
        <v>-6.318785840666667</v>
      </c>
      <c r="X15">
        <f t="shared" si="7"/>
        <v>-6.250663364666667</v>
      </c>
      <c r="Y15">
        <f t="shared" si="8"/>
        <v>-6.23740028</v>
      </c>
      <c r="Z15">
        <f t="shared" si="9"/>
        <v>-4.821114228666667</v>
      </c>
      <c r="AA15">
        <f t="shared" si="10"/>
        <v>-4.826671768</v>
      </c>
    </row>
    <row r="16" spans="2:27" ht="15.75">
      <c r="B16">
        <v>34</v>
      </c>
      <c r="C16">
        <v>-18.4408</v>
      </c>
      <c r="D16">
        <v>-18.2603</v>
      </c>
      <c r="E16">
        <v>-18.3133</v>
      </c>
      <c r="F16">
        <v>-14.1458</v>
      </c>
      <c r="H16">
        <f t="shared" si="4"/>
        <v>2.9329527012494376E-06</v>
      </c>
      <c r="I16">
        <f t="shared" si="0"/>
        <v>-6.287452229333334</v>
      </c>
      <c r="J16">
        <f t="shared" si="1"/>
        <v>-6.225910152666668</v>
      </c>
      <c r="K16">
        <f t="shared" si="2"/>
        <v>-6.243980679333335</v>
      </c>
      <c r="L16">
        <f t="shared" si="3"/>
        <v>-4.823057662666668</v>
      </c>
      <c r="O16">
        <v>34</v>
      </c>
      <c r="P16">
        <v>-18.4707</v>
      </c>
      <c r="Q16">
        <v>-18.2547</v>
      </c>
      <c r="R16">
        <v>-18.2904</v>
      </c>
      <c r="S16">
        <v>-14.1481</v>
      </c>
      <c r="T16">
        <v>-14.1617</v>
      </c>
      <c r="V16">
        <f t="shared" si="5"/>
        <v>2.9329527012494376E-06</v>
      </c>
      <c r="W16">
        <f t="shared" si="6"/>
        <v>-6.2976467340000015</v>
      </c>
      <c r="X16">
        <f t="shared" si="7"/>
        <v>-6.224000814</v>
      </c>
      <c r="Y16">
        <f t="shared" si="8"/>
        <v>-6.236172848000002</v>
      </c>
      <c r="Z16">
        <f t="shared" si="9"/>
        <v>-4.823841855333334</v>
      </c>
      <c r="AA16">
        <f t="shared" si="10"/>
        <v>-4.828478820666667</v>
      </c>
    </row>
    <row r="17" spans="2:27" ht="15.75">
      <c r="B17">
        <v>35</v>
      </c>
      <c r="C17">
        <v>-18.3692</v>
      </c>
      <c r="D17">
        <v>-18.0853</v>
      </c>
      <c r="E17">
        <v>-18.4062</v>
      </c>
      <c r="F17">
        <v>-14.1349</v>
      </c>
      <c r="H17">
        <f t="shared" si="4"/>
        <v>2.9329527012494376E-06</v>
      </c>
      <c r="I17">
        <f t="shared" si="0"/>
        <v>-6.263039970666666</v>
      </c>
      <c r="J17">
        <f t="shared" si="1"/>
        <v>-6.166243319333334</v>
      </c>
      <c r="K17">
        <f t="shared" si="2"/>
        <v>-6.275655244</v>
      </c>
      <c r="L17">
        <f t="shared" si="3"/>
        <v>-4.819341271333334</v>
      </c>
      <c r="O17">
        <v>35</v>
      </c>
      <c r="P17">
        <v>-18.497</v>
      </c>
      <c r="Q17">
        <v>-18.2155</v>
      </c>
      <c r="R17">
        <v>-18.252</v>
      </c>
      <c r="S17">
        <v>-14.1699</v>
      </c>
      <c r="T17">
        <v>-14.1299</v>
      </c>
      <c r="V17">
        <f t="shared" si="5"/>
        <v>2.9329527012494376E-06</v>
      </c>
      <c r="W17">
        <f t="shared" si="6"/>
        <v>-6.306613806666667</v>
      </c>
      <c r="X17">
        <f t="shared" si="7"/>
        <v>-6.2106354433333335</v>
      </c>
      <c r="Y17">
        <f t="shared" si="8"/>
        <v>-6.22308024</v>
      </c>
      <c r="Z17">
        <f t="shared" si="9"/>
        <v>-4.831274638</v>
      </c>
      <c r="AA17">
        <f t="shared" si="10"/>
        <v>-4.817636504666667</v>
      </c>
    </row>
    <row r="18" spans="2:27" ht="15.75">
      <c r="B18">
        <v>36</v>
      </c>
      <c r="C18">
        <v>-18.3611</v>
      </c>
      <c r="D18">
        <v>-18.2123</v>
      </c>
      <c r="E18">
        <v>-18.3291</v>
      </c>
      <c r="F18">
        <v>-14.0489</v>
      </c>
      <c r="H18">
        <f t="shared" si="4"/>
        <v>2.9329527012494376E-06</v>
      </c>
      <c r="I18">
        <f t="shared" si="0"/>
        <v>-6.260278248666667</v>
      </c>
      <c r="J18">
        <f t="shared" si="1"/>
        <v>-6.2095443926666665</v>
      </c>
      <c r="K18">
        <f t="shared" si="2"/>
        <v>-6.2493677420000004</v>
      </c>
      <c r="L18">
        <f t="shared" si="3"/>
        <v>-4.790019284666667</v>
      </c>
      <c r="O18">
        <v>36</v>
      </c>
      <c r="P18">
        <v>-18.4893</v>
      </c>
      <c r="Q18">
        <v>-18.1684</v>
      </c>
      <c r="R18">
        <v>-18.2212</v>
      </c>
      <c r="S18">
        <v>-14.1046</v>
      </c>
      <c r="T18">
        <v>-14.1797</v>
      </c>
      <c r="V18">
        <f t="shared" si="5"/>
        <v>2.9329527012494376E-06</v>
      </c>
      <c r="W18">
        <f t="shared" si="6"/>
        <v>-6.303988466000001</v>
      </c>
      <c r="X18">
        <f t="shared" si="7"/>
        <v>-6.194576541333333</v>
      </c>
      <c r="Y18">
        <f t="shared" si="8"/>
        <v>-6.212578877333334</v>
      </c>
      <c r="Z18">
        <f t="shared" si="9"/>
        <v>-4.809010385333333</v>
      </c>
      <c r="AA18">
        <f t="shared" si="10"/>
        <v>-4.834615980666667</v>
      </c>
    </row>
    <row r="19" spans="2:27" ht="15.75">
      <c r="B19">
        <v>37</v>
      </c>
      <c r="C19">
        <v>-18.2915</v>
      </c>
      <c r="D19">
        <v>-18.0878</v>
      </c>
      <c r="E19">
        <v>-18.3853</v>
      </c>
      <c r="F19">
        <v>-13.9368</v>
      </c>
      <c r="H19">
        <f t="shared" si="4"/>
        <v>2.9329527012494376E-06</v>
      </c>
      <c r="I19">
        <f t="shared" si="0"/>
        <v>-6.236547896666666</v>
      </c>
      <c r="J19">
        <f t="shared" si="1"/>
        <v>-6.167095702666668</v>
      </c>
      <c r="K19">
        <f t="shared" si="2"/>
        <v>-6.268529319333334</v>
      </c>
      <c r="L19">
        <f t="shared" si="3"/>
        <v>-4.751798416000001</v>
      </c>
      <c r="O19">
        <v>37</v>
      </c>
      <c r="P19">
        <v>-18.3975</v>
      </c>
      <c r="Q19">
        <v>-18.1612</v>
      </c>
      <c r="R19">
        <v>-18.2819</v>
      </c>
      <c r="S19">
        <v>-14.124</v>
      </c>
      <c r="T19">
        <v>-14.1951</v>
      </c>
      <c r="V19">
        <f t="shared" si="5"/>
        <v>2.9329527012494376E-06</v>
      </c>
      <c r="W19">
        <f t="shared" si="6"/>
        <v>-6.272688950000001</v>
      </c>
      <c r="X19">
        <f t="shared" si="7"/>
        <v>-6.1921216773333345</v>
      </c>
      <c r="Y19">
        <f t="shared" si="8"/>
        <v>-6.233274744666668</v>
      </c>
      <c r="Z19">
        <f t="shared" si="9"/>
        <v>-4.8156248800000006</v>
      </c>
      <c r="AA19">
        <f t="shared" si="10"/>
        <v>-4.839866662</v>
      </c>
    </row>
    <row r="20" spans="2:27" ht="15.75">
      <c r="B20">
        <v>38</v>
      </c>
      <c r="C20">
        <v>-18.3846</v>
      </c>
      <c r="D20">
        <v>-18.0788</v>
      </c>
      <c r="E20">
        <v>-18.3519</v>
      </c>
      <c r="F20">
        <v>-13.9642</v>
      </c>
      <c r="H20">
        <f t="shared" si="4"/>
        <v>2.9329527012494376E-06</v>
      </c>
      <c r="I20">
        <f t="shared" si="0"/>
        <v>-6.268290652</v>
      </c>
      <c r="J20">
        <f t="shared" si="1"/>
        <v>-6.164027122666667</v>
      </c>
      <c r="K20">
        <f t="shared" si="2"/>
        <v>-6.257141478000001</v>
      </c>
      <c r="L20">
        <f t="shared" si="3"/>
        <v>-4.7611405373333335</v>
      </c>
      <c r="O20">
        <v>38</v>
      </c>
      <c r="P20">
        <v>-18.3192</v>
      </c>
      <c r="Q20">
        <v>-18.1245</v>
      </c>
      <c r="R20">
        <v>-18.3718</v>
      </c>
      <c r="S20">
        <v>-14.0429</v>
      </c>
      <c r="T20">
        <v>-14.1936</v>
      </c>
      <c r="V20">
        <f t="shared" si="5"/>
        <v>2.9329527012494376E-06</v>
      </c>
      <c r="W20">
        <f t="shared" si="6"/>
        <v>-6.2459923040000005</v>
      </c>
      <c r="X20">
        <f t="shared" si="7"/>
        <v>-6.179608690000001</v>
      </c>
      <c r="Y20">
        <f t="shared" si="8"/>
        <v>-6.263926449333335</v>
      </c>
      <c r="Z20">
        <f t="shared" si="9"/>
        <v>-4.787973564666667</v>
      </c>
      <c r="AA20">
        <f t="shared" si="10"/>
        <v>-4.839355232000001</v>
      </c>
    </row>
    <row r="21" spans="2:27" ht="15.75">
      <c r="B21">
        <v>39</v>
      </c>
      <c r="C21">
        <v>-18.3603</v>
      </c>
      <c r="D21">
        <v>-18.0713</v>
      </c>
      <c r="E21">
        <v>-18.3455</v>
      </c>
      <c r="F21">
        <v>-13.9875</v>
      </c>
      <c r="H21">
        <f t="shared" si="4"/>
        <v>2.9329527012494376E-06</v>
      </c>
      <c r="I21">
        <f t="shared" si="0"/>
        <v>-6.260005486000001</v>
      </c>
      <c r="J21">
        <f t="shared" si="1"/>
        <v>-6.1614699726666675</v>
      </c>
      <c r="K21">
        <f t="shared" si="2"/>
        <v>-6.254959376666668</v>
      </c>
      <c r="L21">
        <f t="shared" si="3"/>
        <v>-4.769084750000001</v>
      </c>
      <c r="O21">
        <v>39</v>
      </c>
      <c r="P21">
        <v>-18.3927</v>
      </c>
      <c r="Q21">
        <v>-18.1389</v>
      </c>
      <c r="R21">
        <v>-18.2651</v>
      </c>
      <c r="S21">
        <v>-14.1409</v>
      </c>
      <c r="T21">
        <v>-14.055</v>
      </c>
      <c r="V21">
        <f t="shared" si="5"/>
        <v>2.9329527012494376E-06</v>
      </c>
      <c r="W21">
        <f t="shared" si="6"/>
        <v>-6.271052374000001</v>
      </c>
      <c r="X21">
        <f t="shared" si="7"/>
        <v>-6.184518418000001</v>
      </c>
      <c r="Y21">
        <f t="shared" si="8"/>
        <v>-6.227546728666667</v>
      </c>
      <c r="Z21">
        <f t="shared" si="9"/>
        <v>-4.821386991333334</v>
      </c>
      <c r="AA21">
        <f t="shared" si="10"/>
        <v>-4.792099100000001</v>
      </c>
    </row>
    <row r="22" spans="2:27" ht="15.75">
      <c r="B22">
        <v>40</v>
      </c>
      <c r="C22">
        <v>-18.3453</v>
      </c>
      <c r="D22">
        <v>-18.1827</v>
      </c>
      <c r="E22">
        <v>-18.3207</v>
      </c>
      <c r="F22">
        <v>-14.0866</v>
      </c>
      <c r="H22">
        <f t="shared" si="4"/>
        <v>2.9329527012494376E-06</v>
      </c>
      <c r="I22">
        <f t="shared" si="0"/>
        <v>-6.254891186000001</v>
      </c>
      <c r="J22">
        <f t="shared" si="1"/>
        <v>-6.199452174</v>
      </c>
      <c r="K22">
        <f t="shared" si="2"/>
        <v>-6.246503734</v>
      </c>
      <c r="L22">
        <f t="shared" si="3"/>
        <v>-4.802873225333334</v>
      </c>
      <c r="O22">
        <v>40</v>
      </c>
      <c r="P22">
        <v>-18.3245</v>
      </c>
      <c r="Q22">
        <v>-18.0887</v>
      </c>
      <c r="R22">
        <v>-18.2798</v>
      </c>
      <c r="S22">
        <v>-14.0872</v>
      </c>
      <c r="T22">
        <v>-14.1242</v>
      </c>
      <c r="V22">
        <f t="shared" si="5"/>
        <v>2.9329527012494376E-06</v>
      </c>
      <c r="W22">
        <f t="shared" si="6"/>
        <v>-6.247799356666667</v>
      </c>
      <c r="X22">
        <f t="shared" si="7"/>
        <v>-6.167402560666667</v>
      </c>
      <c r="Y22">
        <f t="shared" si="8"/>
        <v>-6.232558742666668</v>
      </c>
      <c r="Z22">
        <f t="shared" si="9"/>
        <v>-4.803077797333334</v>
      </c>
      <c r="AA22">
        <f t="shared" si="10"/>
        <v>-4.815693070666667</v>
      </c>
    </row>
    <row r="23" spans="2:27" ht="15.75">
      <c r="B23">
        <v>41</v>
      </c>
      <c r="C23">
        <v>-18.2134</v>
      </c>
      <c r="D23">
        <v>-18.255</v>
      </c>
      <c r="E23">
        <v>-18.3602</v>
      </c>
      <c r="F23">
        <v>-14.0361</v>
      </c>
      <c r="H23">
        <f t="shared" si="4"/>
        <v>2.9329527012494376E-06</v>
      </c>
      <c r="I23">
        <f t="shared" si="0"/>
        <v>-6.209919441333334</v>
      </c>
      <c r="J23">
        <f t="shared" si="1"/>
        <v>-6.224103100000001</v>
      </c>
      <c r="K23">
        <f t="shared" si="2"/>
        <v>-6.259971390666666</v>
      </c>
      <c r="L23">
        <f t="shared" si="3"/>
        <v>-4.785655082000001</v>
      </c>
      <c r="O23">
        <v>41</v>
      </c>
      <c r="P23">
        <v>-18.3571</v>
      </c>
      <c r="Q23">
        <v>-18.0717</v>
      </c>
      <c r="R23">
        <v>-18.31</v>
      </c>
      <c r="S23">
        <v>-14.0796</v>
      </c>
      <c r="T23">
        <v>-14.0802</v>
      </c>
      <c r="V23">
        <f t="shared" si="5"/>
        <v>2.9329527012494376E-06</v>
      </c>
      <c r="W23">
        <f t="shared" si="6"/>
        <v>-6.258914435333334</v>
      </c>
      <c r="X23">
        <f t="shared" si="7"/>
        <v>-6.161606354</v>
      </c>
      <c r="Y23">
        <f t="shared" si="8"/>
        <v>-6.2428555333333335</v>
      </c>
      <c r="Z23">
        <f t="shared" si="9"/>
        <v>-4.800486552</v>
      </c>
      <c r="AA23">
        <f t="shared" si="10"/>
        <v>-4.800691124</v>
      </c>
    </row>
    <row r="24" spans="2:27" ht="15.75">
      <c r="B24">
        <v>42</v>
      </c>
      <c r="C24">
        <v>-18.306</v>
      </c>
      <c r="D24">
        <v>-18.0777</v>
      </c>
      <c r="E24">
        <v>-18.2503</v>
      </c>
      <c r="F24">
        <v>-14.1327</v>
      </c>
      <c r="H24">
        <f t="shared" si="4"/>
        <v>2.9329527012494376E-06</v>
      </c>
      <c r="I24">
        <f t="shared" si="0"/>
        <v>-6.241491720000001</v>
      </c>
      <c r="J24">
        <f t="shared" si="1"/>
        <v>-6.163652074000001</v>
      </c>
      <c r="K24">
        <f t="shared" si="2"/>
        <v>-6.222500619333333</v>
      </c>
      <c r="L24">
        <f t="shared" si="3"/>
        <v>-4.818591174000001</v>
      </c>
      <c r="O24">
        <v>42</v>
      </c>
      <c r="P24">
        <v>-18.3243</v>
      </c>
      <c r="Q24">
        <v>-17.9956</v>
      </c>
      <c r="R24">
        <v>-18.3158</v>
      </c>
      <c r="S24">
        <v>-13.9649</v>
      </c>
      <c r="T24">
        <v>-14.1086</v>
      </c>
      <c r="V24">
        <f t="shared" si="5"/>
        <v>2.9329527012494376E-06</v>
      </c>
      <c r="W24">
        <f t="shared" si="6"/>
        <v>-6.247731166000001</v>
      </c>
      <c r="X24">
        <f t="shared" si="7"/>
        <v>-6.135659805333334</v>
      </c>
      <c r="Y24">
        <f t="shared" si="8"/>
        <v>-6.244833062666666</v>
      </c>
      <c r="Z24">
        <f t="shared" si="9"/>
        <v>-4.7613792046666665</v>
      </c>
      <c r="AA24">
        <f t="shared" si="10"/>
        <v>-4.810374198666667</v>
      </c>
    </row>
    <row r="25" spans="2:27" ht="15.75">
      <c r="B25">
        <v>43</v>
      </c>
      <c r="C25">
        <v>-18.3812</v>
      </c>
      <c r="D25">
        <v>-17.9879</v>
      </c>
      <c r="E25">
        <v>-18.1726</v>
      </c>
      <c r="F25">
        <v>-14.1672</v>
      </c>
      <c r="H25">
        <f t="shared" si="4"/>
        <v>2.9329527012494376E-06</v>
      </c>
      <c r="I25">
        <f t="shared" si="0"/>
        <v>-6.267131410666667</v>
      </c>
      <c r="J25">
        <f t="shared" si="1"/>
        <v>-6.133034464666667</v>
      </c>
      <c r="K25">
        <f t="shared" si="2"/>
        <v>-6.196008545333333</v>
      </c>
      <c r="L25">
        <f t="shared" si="3"/>
        <v>-4.830354064000001</v>
      </c>
      <c r="O25">
        <v>43</v>
      </c>
      <c r="P25">
        <v>-18.3131</v>
      </c>
      <c r="Q25">
        <v>-18.0588</v>
      </c>
      <c r="R25">
        <v>-18.1827</v>
      </c>
      <c r="S25">
        <v>-14.1018</v>
      </c>
      <c r="T25">
        <v>-14.0772</v>
      </c>
      <c r="V25">
        <f t="shared" si="5"/>
        <v>2.9329527012494376E-06</v>
      </c>
      <c r="W25">
        <f t="shared" si="6"/>
        <v>-6.243912488666667</v>
      </c>
      <c r="X25">
        <f t="shared" si="7"/>
        <v>-6.157208056000001</v>
      </c>
      <c r="Y25">
        <f t="shared" si="8"/>
        <v>-6.199452174</v>
      </c>
      <c r="Z25">
        <f t="shared" si="9"/>
        <v>-4.808055716000001</v>
      </c>
      <c r="AA25">
        <f t="shared" si="10"/>
        <v>-4.799668264</v>
      </c>
    </row>
    <row r="26" spans="2:27" ht="15.75">
      <c r="B26">
        <v>44</v>
      </c>
      <c r="C26">
        <v>-18.3856</v>
      </c>
      <c r="D26">
        <v>-18.0685</v>
      </c>
      <c r="E26">
        <v>-18.2133</v>
      </c>
      <c r="F26">
        <v>-14.0814</v>
      </c>
      <c r="H26">
        <f t="shared" si="4"/>
        <v>2.9329527012494376E-06</v>
      </c>
      <c r="I26">
        <f t="shared" si="0"/>
        <v>-6.268631605333334</v>
      </c>
      <c r="J26">
        <f t="shared" si="1"/>
        <v>-6.160515303333334</v>
      </c>
      <c r="K26">
        <f t="shared" si="2"/>
        <v>-6.209885346000001</v>
      </c>
      <c r="L26">
        <f t="shared" si="3"/>
        <v>-4.801100268</v>
      </c>
      <c r="O26">
        <v>44</v>
      </c>
      <c r="P26">
        <v>-18.2473</v>
      </c>
      <c r="Q26">
        <v>-18.1244</v>
      </c>
      <c r="R26">
        <v>-18.1474</v>
      </c>
      <c r="S26">
        <v>-14.091</v>
      </c>
      <c r="T26">
        <v>-14.0978</v>
      </c>
      <c r="V26">
        <f t="shared" si="5"/>
        <v>2.9329527012494376E-06</v>
      </c>
      <c r="W26">
        <f t="shared" si="6"/>
        <v>-6.221477759333334</v>
      </c>
      <c r="X26">
        <f t="shared" si="7"/>
        <v>-6.179574594666668</v>
      </c>
      <c r="Y26">
        <f t="shared" si="8"/>
        <v>-6.187416521333334</v>
      </c>
      <c r="Z26">
        <f t="shared" si="9"/>
        <v>-4.80437342</v>
      </c>
      <c r="AA26">
        <f t="shared" si="10"/>
        <v>-4.806691902666667</v>
      </c>
    </row>
    <row r="27" spans="2:27" ht="15.75">
      <c r="B27">
        <v>45</v>
      </c>
      <c r="C27">
        <v>-18.3667</v>
      </c>
      <c r="D27">
        <v>-17.8449</v>
      </c>
      <c r="E27">
        <v>-18.1735</v>
      </c>
      <c r="F27">
        <v>-14.0272</v>
      </c>
      <c r="H27">
        <f t="shared" si="4"/>
        <v>2.9329527012494376E-06</v>
      </c>
      <c r="I27">
        <f t="shared" si="0"/>
        <v>-6.262187587333335</v>
      </c>
      <c r="J27">
        <f t="shared" si="1"/>
        <v>-6.084278138</v>
      </c>
      <c r="K27">
        <f t="shared" si="2"/>
        <v>-6.196315403333334</v>
      </c>
      <c r="L27">
        <f t="shared" si="3"/>
        <v>-4.782620597333334</v>
      </c>
      <c r="O27">
        <v>45</v>
      </c>
      <c r="P27">
        <v>-18.1973</v>
      </c>
      <c r="Q27">
        <v>-18.1101</v>
      </c>
      <c r="R27">
        <v>-18.0054</v>
      </c>
      <c r="S27">
        <v>-14.0908</v>
      </c>
      <c r="T27">
        <v>-14.0437</v>
      </c>
      <c r="V27">
        <f t="shared" si="5"/>
        <v>2.9329527012494376E-06</v>
      </c>
      <c r="W27">
        <f t="shared" si="6"/>
        <v>-6.204430092666667</v>
      </c>
      <c r="X27">
        <f t="shared" si="7"/>
        <v>-6.174698962</v>
      </c>
      <c r="Y27">
        <f t="shared" si="8"/>
        <v>-6.139001148000001</v>
      </c>
      <c r="Z27">
        <f t="shared" si="9"/>
        <v>-4.804305229333334</v>
      </c>
      <c r="AA27">
        <f t="shared" si="10"/>
        <v>-4.788246327333334</v>
      </c>
    </row>
    <row r="28" spans="2:27" ht="15.75">
      <c r="B28">
        <v>46</v>
      </c>
      <c r="C28">
        <v>-18.2662</v>
      </c>
      <c r="D28">
        <v>-17.9957</v>
      </c>
      <c r="E28">
        <v>-18.0488</v>
      </c>
      <c r="F28">
        <v>-14.1853</v>
      </c>
      <c r="H28">
        <f t="shared" si="4"/>
        <v>2.9329527012494376E-06</v>
      </c>
      <c r="I28">
        <f t="shared" si="0"/>
        <v>-6.227921777333334</v>
      </c>
      <c r="J28">
        <f t="shared" si="1"/>
        <v>-6.135693900666667</v>
      </c>
      <c r="K28">
        <f t="shared" si="2"/>
        <v>-6.153798522666667</v>
      </c>
      <c r="L28">
        <f t="shared" si="3"/>
        <v>-4.836525319333334</v>
      </c>
      <c r="O28">
        <v>46</v>
      </c>
      <c r="P28">
        <v>-18.2864</v>
      </c>
      <c r="Q28">
        <v>-18.0291</v>
      </c>
      <c r="R28">
        <v>-17.969</v>
      </c>
      <c r="S28">
        <v>-14.1212</v>
      </c>
      <c r="T28">
        <v>-14.064</v>
      </c>
      <c r="V28">
        <f t="shared" si="5"/>
        <v>2.9329527012494376E-06</v>
      </c>
      <c r="W28">
        <f t="shared" si="6"/>
        <v>-6.234809034666668</v>
      </c>
      <c r="X28">
        <f t="shared" si="7"/>
        <v>-6.147081742</v>
      </c>
      <c r="Y28">
        <f t="shared" si="8"/>
        <v>-6.126590446666667</v>
      </c>
      <c r="Z28">
        <f t="shared" si="9"/>
        <v>-4.814670210666667</v>
      </c>
      <c r="AA28">
        <f t="shared" si="10"/>
        <v>-4.7951676800000005</v>
      </c>
    </row>
    <row r="29" spans="2:27" ht="15.75">
      <c r="B29">
        <v>47</v>
      </c>
      <c r="C29">
        <v>-18.1867</v>
      </c>
      <c r="D29">
        <v>-18.0469</v>
      </c>
      <c r="E29">
        <v>-18.0504</v>
      </c>
      <c r="F29">
        <v>-14.1393</v>
      </c>
      <c r="H29">
        <f t="shared" si="4"/>
        <v>2.9329527012494376E-06</v>
      </c>
      <c r="I29">
        <f t="shared" si="0"/>
        <v>-6.200815987333333</v>
      </c>
      <c r="J29">
        <f t="shared" si="1"/>
        <v>-6.153150711333335</v>
      </c>
      <c r="K29">
        <f t="shared" si="2"/>
        <v>-6.1543440480000005</v>
      </c>
      <c r="L29">
        <f t="shared" si="3"/>
        <v>-4.820841466000001</v>
      </c>
      <c r="O29">
        <v>47</v>
      </c>
      <c r="P29">
        <v>-18.2945</v>
      </c>
      <c r="Q29">
        <v>-18.0761</v>
      </c>
      <c r="R29">
        <v>-17.928</v>
      </c>
      <c r="S29">
        <v>-14.1061</v>
      </c>
      <c r="T29">
        <v>-14.0251</v>
      </c>
      <c r="V29">
        <f t="shared" si="5"/>
        <v>2.9329527012494376E-06</v>
      </c>
      <c r="W29">
        <f t="shared" si="6"/>
        <v>-6.237570756666667</v>
      </c>
      <c r="X29">
        <f t="shared" si="7"/>
        <v>-6.163106548666668</v>
      </c>
      <c r="Y29">
        <f t="shared" si="8"/>
        <v>-6.112611360000001</v>
      </c>
      <c r="Z29">
        <f t="shared" si="9"/>
        <v>-4.8095218153333334</v>
      </c>
      <c r="AA29">
        <f t="shared" si="10"/>
        <v>-4.781904595333334</v>
      </c>
    </row>
    <row r="30" spans="2:27" ht="15.75">
      <c r="B30">
        <v>48</v>
      </c>
      <c r="C30">
        <v>-18.1297</v>
      </c>
      <c r="D30">
        <v>-18.2015</v>
      </c>
      <c r="E30">
        <v>-17.8789</v>
      </c>
      <c r="F30">
        <v>-14.1314</v>
      </c>
      <c r="H30">
        <f t="shared" si="4"/>
        <v>2.9329527012494376E-06</v>
      </c>
      <c r="I30">
        <f t="shared" si="0"/>
        <v>-6.181381647333334</v>
      </c>
      <c r="J30">
        <f t="shared" si="1"/>
        <v>-6.205862096666666</v>
      </c>
      <c r="K30">
        <f t="shared" si="2"/>
        <v>-6.095870551333334</v>
      </c>
      <c r="L30">
        <f t="shared" si="3"/>
        <v>-4.818147934666667</v>
      </c>
      <c r="O30">
        <v>48</v>
      </c>
      <c r="P30">
        <v>-18.2232</v>
      </c>
      <c r="Q30">
        <v>-18.0444</v>
      </c>
      <c r="R30">
        <v>-17.8804</v>
      </c>
      <c r="S30">
        <v>-14.1126</v>
      </c>
      <c r="T30">
        <v>-14.0314</v>
      </c>
      <c r="V30">
        <f t="shared" si="5"/>
        <v>2.9329527012494376E-06</v>
      </c>
      <c r="W30">
        <f t="shared" si="6"/>
        <v>-6.213260784</v>
      </c>
      <c r="X30">
        <f t="shared" si="7"/>
        <v>-6.1522983280000005</v>
      </c>
      <c r="Y30">
        <f t="shared" si="8"/>
        <v>-6.096381981333334</v>
      </c>
      <c r="Z30">
        <f t="shared" si="9"/>
        <v>-4.811738012</v>
      </c>
      <c r="AA30">
        <f t="shared" si="10"/>
        <v>-4.784052601333333</v>
      </c>
    </row>
    <row r="31" spans="2:27" ht="15.75">
      <c r="B31">
        <v>49</v>
      </c>
      <c r="C31">
        <v>-18.2558</v>
      </c>
      <c r="D31">
        <v>-18.0401</v>
      </c>
      <c r="E31">
        <v>-17.7918</v>
      </c>
      <c r="F31">
        <v>-14.141</v>
      </c>
      <c r="H31">
        <f t="shared" si="4"/>
        <v>2.9329527012494376E-06</v>
      </c>
      <c r="I31">
        <f t="shared" si="0"/>
        <v>-6.224375862666667</v>
      </c>
      <c r="J31">
        <f t="shared" si="1"/>
        <v>-6.150832228666667</v>
      </c>
      <c r="K31">
        <f t="shared" si="2"/>
        <v>-6.066173516</v>
      </c>
      <c r="L31">
        <f t="shared" si="3"/>
        <v>-4.821421086666667</v>
      </c>
      <c r="O31">
        <v>49</v>
      </c>
      <c r="P31">
        <v>-18.1485</v>
      </c>
      <c r="Q31">
        <v>-18.0379</v>
      </c>
      <c r="R31">
        <v>-17.747</v>
      </c>
      <c r="S31">
        <v>-14.099</v>
      </c>
      <c r="T31">
        <v>-14.0045</v>
      </c>
      <c r="V31">
        <f t="shared" si="5"/>
        <v>2.9329527012494376E-06</v>
      </c>
      <c r="W31">
        <f t="shared" si="6"/>
        <v>-6.18779157</v>
      </c>
      <c r="X31">
        <f t="shared" si="7"/>
        <v>-6.150082131333335</v>
      </c>
      <c r="Y31">
        <f t="shared" si="8"/>
        <v>-6.050898806666668</v>
      </c>
      <c r="Z31">
        <f t="shared" si="9"/>
        <v>-4.807101046666667</v>
      </c>
      <c r="AA31">
        <f t="shared" si="10"/>
        <v>-4.774880956666667</v>
      </c>
    </row>
    <row r="32" spans="2:27" ht="15.75">
      <c r="B32">
        <v>50</v>
      </c>
      <c r="C32">
        <v>-18.328</v>
      </c>
      <c r="D32">
        <v>-18.0045</v>
      </c>
      <c r="E32">
        <v>-17.6665</v>
      </c>
      <c r="F32">
        <v>-14.2402</v>
      </c>
      <c r="H32">
        <f t="shared" si="4"/>
        <v>2.9329527012494376E-06</v>
      </c>
      <c r="I32">
        <f t="shared" si="0"/>
        <v>-6.248992693333333</v>
      </c>
      <c r="J32">
        <f t="shared" si="1"/>
        <v>-6.138694290000001</v>
      </c>
      <c r="K32">
        <f t="shared" si="2"/>
        <v>-6.023452063333333</v>
      </c>
      <c r="L32">
        <f t="shared" si="3"/>
        <v>-4.855243657333334</v>
      </c>
      <c r="O32">
        <v>50</v>
      </c>
      <c r="P32">
        <v>-18.035</v>
      </c>
      <c r="Q32">
        <v>-17.9639</v>
      </c>
      <c r="R32">
        <v>-17.7705</v>
      </c>
      <c r="S32">
        <v>-14.0277</v>
      </c>
      <c r="T32">
        <v>-13.9056</v>
      </c>
      <c r="V32">
        <f t="shared" si="5"/>
        <v>2.9329527012494376E-06</v>
      </c>
      <c r="W32">
        <f t="shared" si="6"/>
        <v>-6.149093366666667</v>
      </c>
      <c r="X32">
        <f t="shared" si="7"/>
        <v>-6.124851584666667</v>
      </c>
      <c r="Y32">
        <f t="shared" si="8"/>
        <v>-6.05891121</v>
      </c>
      <c r="Z32">
        <f t="shared" si="9"/>
        <v>-4.782791074</v>
      </c>
      <c r="AA32">
        <f t="shared" si="10"/>
        <v>-4.741160672</v>
      </c>
    </row>
    <row r="33" spans="2:27" ht="15.75">
      <c r="B33">
        <v>51</v>
      </c>
      <c r="C33">
        <v>-18.0787</v>
      </c>
      <c r="D33">
        <v>-18.0549</v>
      </c>
      <c r="E33">
        <v>-17.6879</v>
      </c>
      <c r="F33">
        <v>-14.0018</v>
      </c>
      <c r="H33">
        <f t="shared" si="4"/>
        <v>2.9329527012494376E-06</v>
      </c>
      <c r="I33">
        <f t="shared" si="0"/>
        <v>-6.163993027333334</v>
      </c>
      <c r="J33">
        <f t="shared" si="1"/>
        <v>-6.155878338000001</v>
      </c>
      <c r="K33">
        <f t="shared" si="2"/>
        <v>-6.030748464666666</v>
      </c>
      <c r="L33">
        <f t="shared" si="3"/>
        <v>-4.773960382666667</v>
      </c>
      <c r="O33">
        <v>51</v>
      </c>
      <c r="P33">
        <v>-17.9988</v>
      </c>
      <c r="Q33">
        <v>-17.9408</v>
      </c>
      <c r="R33">
        <v>-17.7897</v>
      </c>
      <c r="S33">
        <v>-14.032</v>
      </c>
      <c r="T33">
        <v>-14.0402</v>
      </c>
      <c r="V33">
        <f t="shared" si="5"/>
        <v>2.9329527012494376E-06</v>
      </c>
      <c r="W33">
        <f t="shared" si="6"/>
        <v>-6.136750856000001</v>
      </c>
      <c r="X33">
        <f t="shared" si="7"/>
        <v>-6.116975562666667</v>
      </c>
      <c r="Y33">
        <f t="shared" si="8"/>
        <v>-6.065457514</v>
      </c>
      <c r="Z33">
        <f t="shared" si="9"/>
        <v>-4.784257173333334</v>
      </c>
      <c r="AA33">
        <f t="shared" si="10"/>
        <v>-4.787052990666667</v>
      </c>
    </row>
    <row r="34" spans="2:27" ht="15.75">
      <c r="B34">
        <v>52</v>
      </c>
      <c r="C34">
        <v>-17.9982</v>
      </c>
      <c r="D34">
        <v>-18.0032</v>
      </c>
      <c r="E34">
        <v>-17.4973</v>
      </c>
      <c r="F34">
        <v>-13.9565</v>
      </c>
      <c r="H34">
        <f t="shared" si="4"/>
        <v>2.9329527012494376E-06</v>
      </c>
      <c r="I34">
        <f aca="true" t="shared" si="11" ref="I34:I65">C34/$H34/1000000</f>
        <v>-6.136546284000001</v>
      </c>
      <c r="J34">
        <f aca="true" t="shared" si="12" ref="J34:J65">D34/$H34/1000000</f>
        <v>-6.138251050666667</v>
      </c>
      <c r="K34">
        <f aca="true" t="shared" si="13" ref="K34:K65">E34/$H34/1000000</f>
        <v>-5.965762759333334</v>
      </c>
      <c r="L34">
        <f aca="true" t="shared" si="14" ref="L34:L65">F34/$H34/1000000</f>
        <v>-4.758515196666667</v>
      </c>
      <c r="O34">
        <v>52</v>
      </c>
      <c r="P34">
        <v>-18.0145</v>
      </c>
      <c r="Q34">
        <v>-17.8794</v>
      </c>
      <c r="R34">
        <v>-17.6968</v>
      </c>
      <c r="S34">
        <v>-13.9697</v>
      </c>
      <c r="T34">
        <v>-14.1117</v>
      </c>
      <c r="V34">
        <f t="shared" si="5"/>
        <v>2.9329527012494376E-06</v>
      </c>
      <c r="W34">
        <f t="shared" si="6"/>
        <v>-6.1421038233333345</v>
      </c>
      <c r="X34">
        <f t="shared" si="7"/>
        <v>-6.096041028000001</v>
      </c>
      <c r="Y34">
        <f t="shared" si="8"/>
        <v>-6.033782949333333</v>
      </c>
      <c r="Z34">
        <f t="shared" si="9"/>
        <v>-4.763015780666667</v>
      </c>
      <c r="AA34">
        <f t="shared" si="10"/>
        <v>-4.811431154000001</v>
      </c>
    </row>
    <row r="35" spans="2:27" ht="15.75">
      <c r="B35">
        <v>53</v>
      </c>
      <c r="C35">
        <v>-17.8477</v>
      </c>
      <c r="D35">
        <v>-17.8993</v>
      </c>
      <c r="E35">
        <v>-17.4527</v>
      </c>
      <c r="F35">
        <v>-13.8777</v>
      </c>
      <c r="H35">
        <f t="shared" si="4"/>
        <v>2.9329527012494376E-06</v>
      </c>
      <c r="I35">
        <f t="shared" si="11"/>
        <v>-6.085232807333333</v>
      </c>
      <c r="J35">
        <f t="shared" si="12"/>
        <v>-6.1028259993333345</v>
      </c>
      <c r="K35">
        <f t="shared" si="13"/>
        <v>-5.950556240666667</v>
      </c>
      <c r="L35">
        <f t="shared" si="14"/>
        <v>-4.731648074000001</v>
      </c>
      <c r="O35">
        <v>53</v>
      </c>
      <c r="P35">
        <v>-18.0028</v>
      </c>
      <c r="Q35">
        <v>-17.7764</v>
      </c>
      <c r="R35">
        <v>-17.6684</v>
      </c>
      <c r="S35">
        <v>-13.9058</v>
      </c>
      <c r="T35">
        <v>-14.1179</v>
      </c>
      <c r="V35">
        <f t="shared" si="5"/>
        <v>2.9329527012494376E-06</v>
      </c>
      <c r="W35">
        <f t="shared" si="6"/>
        <v>-6.138114669333334</v>
      </c>
      <c r="X35">
        <f t="shared" si="7"/>
        <v>-6.060922834666666</v>
      </c>
      <c r="Y35">
        <f t="shared" si="8"/>
        <v>-6.024099874666667</v>
      </c>
      <c r="Z35">
        <f t="shared" si="9"/>
        <v>-4.7412288626666665</v>
      </c>
      <c r="AA35">
        <f t="shared" si="10"/>
        <v>-4.813545064666667</v>
      </c>
    </row>
    <row r="36" spans="2:27" ht="15.75">
      <c r="B36">
        <v>54</v>
      </c>
      <c r="C36">
        <v>-17.8178</v>
      </c>
      <c r="D36">
        <v>-17.98</v>
      </c>
      <c r="E36">
        <v>-17.4685</v>
      </c>
      <c r="F36">
        <v>-14.0993</v>
      </c>
      <c r="H36">
        <f t="shared" si="4"/>
        <v>2.9329527012494376E-06</v>
      </c>
      <c r="I36">
        <f t="shared" si="11"/>
        <v>-6.075038302666667</v>
      </c>
      <c r="J36">
        <f t="shared" si="12"/>
        <v>-6.130340933333334</v>
      </c>
      <c r="K36">
        <f t="shared" si="13"/>
        <v>-5.955943303333334</v>
      </c>
      <c r="L36">
        <f t="shared" si="14"/>
        <v>-4.807203332666667</v>
      </c>
      <c r="O36">
        <v>54</v>
      </c>
      <c r="P36">
        <v>-17.8662</v>
      </c>
      <c r="Q36">
        <v>-17.7396</v>
      </c>
      <c r="R36">
        <v>-17.6703</v>
      </c>
      <c r="S36">
        <v>-13.9447</v>
      </c>
      <c r="T36">
        <v>-14.1687</v>
      </c>
      <c r="V36">
        <f t="shared" si="5"/>
        <v>2.9329527012494376E-06</v>
      </c>
      <c r="W36">
        <f t="shared" si="6"/>
        <v>-6.0915404440000005</v>
      </c>
      <c r="X36">
        <f t="shared" si="7"/>
        <v>-6.048375752</v>
      </c>
      <c r="Y36">
        <f t="shared" si="8"/>
        <v>-6.024747686</v>
      </c>
      <c r="Z36">
        <f t="shared" si="9"/>
        <v>-4.754491947333333</v>
      </c>
      <c r="AA36">
        <f t="shared" si="10"/>
        <v>-4.830865494</v>
      </c>
    </row>
    <row r="37" spans="2:27" ht="15.75">
      <c r="B37">
        <v>55</v>
      </c>
      <c r="C37">
        <v>-17.8476</v>
      </c>
      <c r="D37">
        <v>-17.8838</v>
      </c>
      <c r="E37">
        <v>-17.5109</v>
      </c>
      <c r="F37">
        <v>-13.8665</v>
      </c>
      <c r="H37">
        <f t="shared" si="4"/>
        <v>2.9329527012494376E-06</v>
      </c>
      <c r="I37">
        <f t="shared" si="11"/>
        <v>-6.085198712</v>
      </c>
      <c r="J37">
        <f t="shared" si="12"/>
        <v>-6.097541222666668</v>
      </c>
      <c r="K37">
        <f t="shared" si="13"/>
        <v>-5.970399724666668</v>
      </c>
      <c r="L37">
        <f t="shared" si="14"/>
        <v>-4.727829396666667</v>
      </c>
      <c r="O37">
        <v>55</v>
      </c>
      <c r="P37">
        <v>-17.7526</v>
      </c>
      <c r="Q37">
        <v>-17.7756</v>
      </c>
      <c r="R37">
        <v>-17.6073</v>
      </c>
      <c r="S37">
        <v>-14.0312</v>
      </c>
      <c r="T37">
        <v>-14.1739</v>
      </c>
      <c r="V37">
        <f t="shared" si="5"/>
        <v>2.9329527012494376E-06</v>
      </c>
      <c r="W37">
        <f t="shared" si="6"/>
        <v>-6.052808145333334</v>
      </c>
      <c r="X37">
        <f t="shared" si="7"/>
        <v>-6.0606500720000005</v>
      </c>
      <c r="Y37">
        <f t="shared" si="8"/>
        <v>-6.003267626</v>
      </c>
      <c r="Z37">
        <f t="shared" si="9"/>
        <v>-4.783984410666667</v>
      </c>
      <c r="AA37">
        <f t="shared" si="10"/>
        <v>-4.832638451333334</v>
      </c>
    </row>
    <row r="38" spans="2:27" ht="15.75">
      <c r="B38">
        <v>56</v>
      </c>
      <c r="C38">
        <v>-17.8058</v>
      </c>
      <c r="D38">
        <v>-17.6749</v>
      </c>
      <c r="E38">
        <v>-17.5619</v>
      </c>
      <c r="F38">
        <v>-13.7274</v>
      </c>
      <c r="H38">
        <f t="shared" si="4"/>
        <v>2.9329527012494376E-06</v>
      </c>
      <c r="I38">
        <f t="shared" si="11"/>
        <v>-6.070946862666667</v>
      </c>
      <c r="J38">
        <f t="shared" si="12"/>
        <v>-6.0263160713333335</v>
      </c>
      <c r="K38">
        <f t="shared" si="13"/>
        <v>-5.987788344666667</v>
      </c>
      <c r="L38">
        <f t="shared" si="14"/>
        <v>-4.680402787999999</v>
      </c>
      <c r="O38">
        <v>56</v>
      </c>
      <c r="P38">
        <v>-17.5713</v>
      </c>
      <c r="Q38">
        <v>-17.6536</v>
      </c>
      <c r="R38">
        <v>-17.5409</v>
      </c>
      <c r="S38">
        <v>-14.064</v>
      </c>
      <c r="T38">
        <v>-14.238</v>
      </c>
      <c r="V38">
        <f t="shared" si="5"/>
        <v>2.9329527012494376E-06</v>
      </c>
      <c r="W38">
        <f t="shared" si="6"/>
        <v>-5.990993306000001</v>
      </c>
      <c r="X38">
        <f t="shared" si="7"/>
        <v>-6.019053765333334</v>
      </c>
      <c r="Y38">
        <f t="shared" si="8"/>
        <v>-5.980628324666668</v>
      </c>
      <c r="Z38">
        <f t="shared" si="9"/>
        <v>-4.7951676800000005</v>
      </c>
      <c r="AA38">
        <f t="shared" si="10"/>
        <v>-4.854493560000001</v>
      </c>
    </row>
    <row r="39" spans="2:27" ht="15.75">
      <c r="B39">
        <v>57</v>
      </c>
      <c r="C39">
        <v>-17.7542</v>
      </c>
      <c r="D39">
        <v>-17.4601</v>
      </c>
      <c r="E39">
        <v>-17.6918</v>
      </c>
      <c r="F39">
        <v>-13.8891</v>
      </c>
      <c r="H39">
        <f t="shared" si="4"/>
        <v>2.9329527012494376E-06</v>
      </c>
      <c r="I39">
        <f t="shared" si="11"/>
        <v>-6.0533536706666675</v>
      </c>
      <c r="J39">
        <f t="shared" si="12"/>
        <v>-5.9530792953333345</v>
      </c>
      <c r="K39">
        <f t="shared" si="13"/>
        <v>-6.032078182666668</v>
      </c>
      <c r="L39">
        <f t="shared" si="14"/>
        <v>-4.735534942</v>
      </c>
      <c r="O39">
        <v>57</v>
      </c>
      <c r="P39">
        <v>-17.3882</v>
      </c>
      <c r="Q39">
        <v>-17.5992</v>
      </c>
      <c r="R39">
        <v>-17.3931</v>
      </c>
      <c r="S39">
        <v>-14.2638</v>
      </c>
      <c r="T39">
        <v>-14.2266</v>
      </c>
      <c r="V39">
        <f t="shared" si="5"/>
        <v>2.9329527012494376E-06</v>
      </c>
      <c r="W39">
        <f t="shared" si="6"/>
        <v>-5.928564750666668</v>
      </c>
      <c r="X39">
        <f t="shared" si="7"/>
        <v>-6.000505904</v>
      </c>
      <c r="Y39">
        <f t="shared" si="8"/>
        <v>-5.930235422</v>
      </c>
      <c r="Z39">
        <f t="shared" si="9"/>
        <v>-4.863290156000001</v>
      </c>
      <c r="AA39">
        <f t="shared" si="10"/>
        <v>-4.8506066919999995</v>
      </c>
    </row>
    <row r="40" spans="2:27" ht="15.75">
      <c r="B40">
        <v>58</v>
      </c>
      <c r="C40">
        <v>-17.4915</v>
      </c>
      <c r="D40">
        <v>-17.5655</v>
      </c>
      <c r="E40">
        <v>-17.5698</v>
      </c>
      <c r="F40">
        <v>-14.0172</v>
      </c>
      <c r="H40">
        <f t="shared" si="4"/>
        <v>2.9329527012494376E-06</v>
      </c>
      <c r="I40">
        <f t="shared" si="11"/>
        <v>-5.963785229999999</v>
      </c>
      <c r="J40">
        <f t="shared" si="12"/>
        <v>-5.989015776666667</v>
      </c>
      <c r="K40">
        <f t="shared" si="13"/>
        <v>-5.990481876000001</v>
      </c>
      <c r="L40">
        <f t="shared" si="14"/>
        <v>-4.779211064</v>
      </c>
      <c r="O40">
        <v>58</v>
      </c>
      <c r="P40">
        <v>-17.2309</v>
      </c>
      <c r="Q40">
        <v>-17.4043</v>
      </c>
      <c r="R40">
        <v>-17.3147</v>
      </c>
      <c r="S40">
        <v>-14.1937</v>
      </c>
      <c r="T40">
        <v>-14.2192</v>
      </c>
      <c r="V40">
        <f t="shared" si="5"/>
        <v>2.9329527012494376E-06</v>
      </c>
      <c r="W40">
        <f t="shared" si="6"/>
        <v>-5.874932791333333</v>
      </c>
      <c r="X40">
        <f t="shared" si="7"/>
        <v>-5.934054099333334</v>
      </c>
      <c r="Y40">
        <f t="shared" si="8"/>
        <v>-5.903504680666667</v>
      </c>
      <c r="Z40">
        <f t="shared" si="9"/>
        <v>-4.8393893273333335</v>
      </c>
      <c r="AA40">
        <f t="shared" si="10"/>
        <v>-4.8480836373333345</v>
      </c>
    </row>
    <row r="41" spans="2:27" ht="15.75">
      <c r="B41">
        <v>59</v>
      </c>
      <c r="C41">
        <v>-17.1802</v>
      </c>
      <c r="D41">
        <v>-17.3644</v>
      </c>
      <c r="E41">
        <v>-17.5681</v>
      </c>
      <c r="F41">
        <v>-14.0113</v>
      </c>
      <c r="H41">
        <f t="shared" si="4"/>
        <v>2.9329527012494376E-06</v>
      </c>
      <c r="I41">
        <f t="shared" si="11"/>
        <v>-5.857646457333334</v>
      </c>
      <c r="J41">
        <f t="shared" si="12"/>
        <v>-5.920450061333334</v>
      </c>
      <c r="K41">
        <f t="shared" si="13"/>
        <v>-5.989902255333334</v>
      </c>
      <c r="L41">
        <f t="shared" si="14"/>
        <v>-4.777199439333334</v>
      </c>
      <c r="O41">
        <v>59</v>
      </c>
      <c r="P41">
        <v>-17.1337</v>
      </c>
      <c r="Q41">
        <v>-17.1569</v>
      </c>
      <c r="R41">
        <v>-17.2297</v>
      </c>
      <c r="S41">
        <v>-14.2638</v>
      </c>
      <c r="T41">
        <v>-14.2556</v>
      </c>
      <c r="V41">
        <f t="shared" si="5"/>
        <v>2.9329527012494376E-06</v>
      </c>
      <c r="W41">
        <f t="shared" si="6"/>
        <v>-5.841792127333334</v>
      </c>
      <c r="X41">
        <f t="shared" si="7"/>
        <v>-5.849702244666668</v>
      </c>
      <c r="Y41">
        <f t="shared" si="8"/>
        <v>-5.874523647333334</v>
      </c>
      <c r="Z41">
        <f t="shared" si="9"/>
        <v>-4.863290156000001</v>
      </c>
      <c r="AA41">
        <f t="shared" si="10"/>
        <v>-4.860494338666667</v>
      </c>
    </row>
    <row r="42" spans="2:27" ht="15.75">
      <c r="B42">
        <v>60</v>
      </c>
      <c r="C42">
        <v>-16.975</v>
      </c>
      <c r="D42">
        <v>-17.1028</v>
      </c>
      <c r="E42">
        <v>-17.3614</v>
      </c>
      <c r="F42">
        <v>-14.2791</v>
      </c>
      <c r="H42">
        <f t="shared" si="4"/>
        <v>2.9329527012494376E-06</v>
      </c>
      <c r="I42">
        <f t="shared" si="11"/>
        <v>-5.787682833333334</v>
      </c>
      <c r="J42">
        <f t="shared" si="12"/>
        <v>-5.831256669333333</v>
      </c>
      <c r="K42">
        <f t="shared" si="13"/>
        <v>-5.919427201333334</v>
      </c>
      <c r="L42">
        <f t="shared" si="14"/>
        <v>-4.868506742</v>
      </c>
      <c r="O42">
        <v>60</v>
      </c>
      <c r="P42">
        <v>-17.0373</v>
      </c>
      <c r="Q42">
        <v>-16.9667</v>
      </c>
      <c r="R42">
        <v>-17.0824</v>
      </c>
      <c r="S42">
        <v>-14.306</v>
      </c>
      <c r="T42">
        <v>-14.3016</v>
      </c>
      <c r="V42">
        <f t="shared" si="5"/>
        <v>2.9329527012494376E-06</v>
      </c>
      <c r="W42">
        <f t="shared" si="6"/>
        <v>-5.808924225999999</v>
      </c>
      <c r="X42">
        <f t="shared" si="7"/>
        <v>-5.784852920666666</v>
      </c>
      <c r="Y42">
        <f t="shared" si="8"/>
        <v>-5.824301221333333</v>
      </c>
      <c r="Z42">
        <f t="shared" si="9"/>
        <v>-4.877678386666667</v>
      </c>
      <c r="AA42">
        <f t="shared" si="10"/>
        <v>-4.876178192000001</v>
      </c>
    </row>
    <row r="43" spans="2:27" ht="15.75">
      <c r="B43">
        <v>61</v>
      </c>
      <c r="C43">
        <v>-16.7369</v>
      </c>
      <c r="D43">
        <v>-16.9397</v>
      </c>
      <c r="E43">
        <v>-17.3282</v>
      </c>
      <c r="F43">
        <v>-14.3431</v>
      </c>
      <c r="H43">
        <f t="shared" si="4"/>
        <v>2.9329527012494376E-06</v>
      </c>
      <c r="I43">
        <f t="shared" si="11"/>
        <v>-5.706501844666667</v>
      </c>
      <c r="J43">
        <f t="shared" si="12"/>
        <v>-5.775647180666667</v>
      </c>
      <c r="K43">
        <f t="shared" si="13"/>
        <v>-5.908107550666666</v>
      </c>
      <c r="L43">
        <f t="shared" si="14"/>
        <v>-4.890327755333333</v>
      </c>
      <c r="O43">
        <v>61</v>
      </c>
      <c r="P43">
        <v>-16.8616</v>
      </c>
      <c r="Q43">
        <v>-16.8212</v>
      </c>
      <c r="R43">
        <v>-16.8416</v>
      </c>
      <c r="S43">
        <v>-14.286</v>
      </c>
      <c r="T43">
        <v>-14.2867</v>
      </c>
      <c r="V43">
        <f t="shared" si="5"/>
        <v>2.9329527012494376E-06</v>
      </c>
      <c r="W43">
        <f t="shared" si="6"/>
        <v>-5.749018725333334</v>
      </c>
      <c r="X43">
        <f t="shared" si="7"/>
        <v>-5.735244210666668</v>
      </c>
      <c r="Y43">
        <f t="shared" si="8"/>
        <v>-5.742199658666666</v>
      </c>
      <c r="Z43">
        <f t="shared" si="9"/>
        <v>-4.87085932</v>
      </c>
      <c r="AA43">
        <f t="shared" si="10"/>
        <v>-4.871097987333334</v>
      </c>
    </row>
    <row r="44" spans="2:27" ht="15.75">
      <c r="B44">
        <v>62</v>
      </c>
      <c r="C44">
        <v>-16.6845</v>
      </c>
      <c r="D44">
        <v>-16.7018</v>
      </c>
      <c r="E44">
        <v>-17.149</v>
      </c>
      <c r="F44">
        <v>-14.5329</v>
      </c>
      <c r="H44">
        <f t="shared" si="4"/>
        <v>2.9329527012494376E-06</v>
      </c>
      <c r="I44">
        <f t="shared" si="11"/>
        <v>-5.6886358900000005</v>
      </c>
      <c r="J44">
        <f t="shared" si="12"/>
        <v>-5.694534382666667</v>
      </c>
      <c r="K44">
        <f t="shared" si="13"/>
        <v>-5.8470087133333335</v>
      </c>
      <c r="L44">
        <f t="shared" si="14"/>
        <v>-4.9550406979999995</v>
      </c>
      <c r="O44">
        <v>62</v>
      </c>
      <c r="P44">
        <v>-16.6443</v>
      </c>
      <c r="Q44">
        <v>-16.615</v>
      </c>
      <c r="R44">
        <v>-16.7442</v>
      </c>
      <c r="S44">
        <v>-14.3005</v>
      </c>
      <c r="T44">
        <v>-14.3225</v>
      </c>
      <c r="V44">
        <f t="shared" si="5"/>
        <v>2.9329527012494376E-06</v>
      </c>
      <c r="W44">
        <f t="shared" si="6"/>
        <v>-5.674929566</v>
      </c>
      <c r="X44">
        <f t="shared" si="7"/>
        <v>-5.664939633333333</v>
      </c>
      <c r="Y44">
        <f t="shared" si="8"/>
        <v>-5.708990804000001</v>
      </c>
      <c r="Z44">
        <f t="shared" si="9"/>
        <v>-4.875803143333334</v>
      </c>
      <c r="AA44">
        <f t="shared" si="10"/>
        <v>-4.883304116666667</v>
      </c>
    </row>
    <row r="45" spans="2:27" ht="15.75">
      <c r="B45">
        <v>63</v>
      </c>
      <c r="C45">
        <v>-16.5272</v>
      </c>
      <c r="D45">
        <v>-16.578</v>
      </c>
      <c r="E45">
        <v>-16.7003</v>
      </c>
      <c r="F45">
        <v>-14.5881</v>
      </c>
      <c r="H45">
        <f t="shared" si="4"/>
        <v>2.9329527012494376E-06</v>
      </c>
      <c r="I45">
        <f t="shared" si="11"/>
        <v>-5.6350039306666675</v>
      </c>
      <c r="J45">
        <f t="shared" si="12"/>
        <v>-5.652324360000001</v>
      </c>
      <c r="K45">
        <f t="shared" si="13"/>
        <v>-5.694022952666666</v>
      </c>
      <c r="L45">
        <f t="shared" si="14"/>
        <v>-4.973861322</v>
      </c>
      <c r="O45">
        <v>63</v>
      </c>
      <c r="P45">
        <v>-16.4429</v>
      </c>
      <c r="Q45">
        <v>-16.3855</v>
      </c>
      <c r="R45">
        <v>-16.5009</v>
      </c>
      <c r="S45">
        <v>-14.326</v>
      </c>
      <c r="T45">
        <v>-14.3004</v>
      </c>
      <c r="V45">
        <f t="shared" si="5"/>
        <v>2.9329527012494376E-06</v>
      </c>
      <c r="W45">
        <f t="shared" si="6"/>
        <v>-5.606261564666668</v>
      </c>
      <c r="X45">
        <f t="shared" si="7"/>
        <v>-5.586690843333334</v>
      </c>
      <c r="Y45">
        <f t="shared" si="8"/>
        <v>-5.626036858000001</v>
      </c>
      <c r="Z45">
        <f t="shared" si="9"/>
        <v>-4.884497453333334</v>
      </c>
      <c r="AA45">
        <f t="shared" si="10"/>
        <v>-4.875769048</v>
      </c>
    </row>
    <row r="46" spans="2:27" ht="15.75">
      <c r="B46">
        <v>64</v>
      </c>
      <c r="C46">
        <v>-16.3343</v>
      </c>
      <c r="D46">
        <v>-16.2763</v>
      </c>
      <c r="E46">
        <v>-16.3664</v>
      </c>
      <c r="F46">
        <v>-14.6681</v>
      </c>
      <c r="H46">
        <f t="shared" si="4"/>
        <v>2.9329527012494376E-06</v>
      </c>
      <c r="I46">
        <f t="shared" si="11"/>
        <v>-5.5692340326666665</v>
      </c>
      <c r="J46">
        <f t="shared" si="12"/>
        <v>-5.549458739333334</v>
      </c>
      <c r="K46">
        <f t="shared" si="13"/>
        <v>-5.580178634666666</v>
      </c>
      <c r="L46">
        <f t="shared" si="14"/>
        <v>-5.001137588666667</v>
      </c>
      <c r="O46">
        <v>64</v>
      </c>
      <c r="P46">
        <v>-16.3228</v>
      </c>
      <c r="Q46">
        <v>-16.1699</v>
      </c>
      <c r="R46">
        <v>-16.3567</v>
      </c>
      <c r="S46">
        <v>-14.4136</v>
      </c>
      <c r="T46">
        <v>-14.321</v>
      </c>
      <c r="V46">
        <f t="shared" si="5"/>
        <v>2.9329527012494376E-06</v>
      </c>
      <c r="W46">
        <f t="shared" si="6"/>
        <v>-5.565313069333334</v>
      </c>
      <c r="X46">
        <f t="shared" si="7"/>
        <v>-5.5131813046666664</v>
      </c>
      <c r="Y46">
        <f t="shared" si="8"/>
        <v>-5.576871387333333</v>
      </c>
      <c r="Z46">
        <f t="shared" si="9"/>
        <v>-4.914364965333334</v>
      </c>
      <c r="AA46">
        <f t="shared" si="10"/>
        <v>-4.882792686666667</v>
      </c>
    </row>
    <row r="47" spans="2:27" ht="15.75">
      <c r="B47">
        <v>65</v>
      </c>
      <c r="C47">
        <v>-16.0638</v>
      </c>
      <c r="D47">
        <v>-16.0689</v>
      </c>
      <c r="E47">
        <v>-16.1261</v>
      </c>
      <c r="F47">
        <v>-14.8981</v>
      </c>
      <c r="H47">
        <f t="shared" si="4"/>
        <v>2.9329527012494376E-06</v>
      </c>
      <c r="I47">
        <f t="shared" si="11"/>
        <v>-5.477006156000001</v>
      </c>
      <c r="J47">
        <f t="shared" si="12"/>
        <v>-5.478745018000001</v>
      </c>
      <c r="K47">
        <f t="shared" si="13"/>
        <v>-5.498247548666667</v>
      </c>
      <c r="L47">
        <f t="shared" si="14"/>
        <v>-5.079556855333334</v>
      </c>
      <c r="O47">
        <v>65</v>
      </c>
      <c r="P47">
        <v>-16.1919</v>
      </c>
      <c r="Q47">
        <v>-16.0229</v>
      </c>
      <c r="R47">
        <v>-16.1505</v>
      </c>
      <c r="S47">
        <v>-14.5073</v>
      </c>
      <c r="T47">
        <v>-14.2967</v>
      </c>
      <c r="V47">
        <f t="shared" si="5"/>
        <v>2.9329527012494376E-06</v>
      </c>
      <c r="W47">
        <f t="shared" si="6"/>
        <v>-5.520682278000001</v>
      </c>
      <c r="X47">
        <f t="shared" si="7"/>
        <v>-5.463061164666667</v>
      </c>
      <c r="Y47">
        <f t="shared" si="8"/>
        <v>-5.506566810000001</v>
      </c>
      <c r="Z47">
        <f t="shared" si="9"/>
        <v>-4.946312292666667</v>
      </c>
      <c r="AA47">
        <f t="shared" si="10"/>
        <v>-4.8745075206666675</v>
      </c>
    </row>
    <row r="48" spans="2:27" ht="15.75">
      <c r="B48">
        <v>66</v>
      </c>
      <c r="C48">
        <v>-15.7065</v>
      </c>
      <c r="D48">
        <v>-15.798</v>
      </c>
      <c r="E48">
        <v>-15.7389</v>
      </c>
      <c r="F48">
        <v>-14.6373</v>
      </c>
      <c r="H48">
        <f t="shared" si="4"/>
        <v>2.9329527012494376E-06</v>
      </c>
      <c r="I48">
        <f t="shared" si="11"/>
        <v>-5.355183530000001</v>
      </c>
      <c r="J48">
        <f t="shared" si="12"/>
        <v>-5.386380760000001</v>
      </c>
      <c r="K48">
        <f t="shared" si="13"/>
        <v>-5.366230418000001</v>
      </c>
      <c r="L48">
        <f t="shared" si="14"/>
        <v>-4.990636226</v>
      </c>
      <c r="O48">
        <v>66</v>
      </c>
      <c r="P48">
        <v>-15.9754</v>
      </c>
      <c r="Q48">
        <v>-15.9103</v>
      </c>
      <c r="R48">
        <v>-15.9727</v>
      </c>
      <c r="S48">
        <v>-14.4675</v>
      </c>
      <c r="T48">
        <v>-14.3447</v>
      </c>
      <c r="V48">
        <f t="shared" si="5"/>
        <v>2.9329527012494376E-06</v>
      </c>
      <c r="W48">
        <f t="shared" si="6"/>
        <v>-5.446865881333334</v>
      </c>
      <c r="X48">
        <f t="shared" si="7"/>
        <v>-5.424669819333333</v>
      </c>
      <c r="Y48">
        <f t="shared" si="8"/>
        <v>-5.445945307333333</v>
      </c>
      <c r="Z48">
        <f t="shared" si="9"/>
        <v>-4.932742350000001</v>
      </c>
      <c r="AA48">
        <f t="shared" si="10"/>
        <v>-4.890873280666667</v>
      </c>
    </row>
    <row r="49" spans="2:27" ht="15.75">
      <c r="B49">
        <v>67</v>
      </c>
      <c r="C49">
        <v>-15.6151</v>
      </c>
      <c r="D49">
        <v>-15.327</v>
      </c>
      <c r="E49">
        <v>-15.4129</v>
      </c>
      <c r="F49">
        <v>-14.5938</v>
      </c>
      <c r="H49">
        <f t="shared" si="4"/>
        <v>2.9329527012494376E-06</v>
      </c>
      <c r="I49">
        <f t="shared" si="11"/>
        <v>-5.324020395333334</v>
      </c>
      <c r="J49">
        <f t="shared" si="12"/>
        <v>-5.22579174</v>
      </c>
      <c r="K49">
        <f t="shared" si="13"/>
        <v>-5.255079631333334</v>
      </c>
      <c r="L49">
        <f t="shared" si="14"/>
        <v>-4.9758047560000005</v>
      </c>
      <c r="O49">
        <v>67</v>
      </c>
      <c r="P49">
        <v>-15.7539</v>
      </c>
      <c r="Q49">
        <v>-15.7127</v>
      </c>
      <c r="R49">
        <v>-15.7784</v>
      </c>
      <c r="S49">
        <v>-14.5644</v>
      </c>
      <c r="T49">
        <v>-14.3561</v>
      </c>
      <c r="V49">
        <f t="shared" si="5"/>
        <v>2.9329527012494376E-06</v>
      </c>
      <c r="W49">
        <f t="shared" si="6"/>
        <v>-5.3713447180000005</v>
      </c>
      <c r="X49">
        <f t="shared" si="7"/>
        <v>-5.357297440666668</v>
      </c>
      <c r="Y49">
        <f t="shared" si="8"/>
        <v>-5.379698074666667</v>
      </c>
      <c r="Z49">
        <f t="shared" si="9"/>
        <v>-4.965780728</v>
      </c>
      <c r="AA49">
        <f t="shared" si="10"/>
        <v>-4.894760148666667</v>
      </c>
    </row>
    <row r="50" spans="2:27" ht="15.75">
      <c r="B50">
        <v>68</v>
      </c>
      <c r="C50">
        <v>-15.5487</v>
      </c>
      <c r="D50">
        <v>-15.1814</v>
      </c>
      <c r="E50">
        <v>-15.1354</v>
      </c>
      <c r="F50">
        <v>-14.6166</v>
      </c>
      <c r="H50">
        <f t="shared" si="4"/>
        <v>2.9329527012494376E-06</v>
      </c>
      <c r="I50">
        <f t="shared" si="11"/>
        <v>-5.301381094000001</v>
      </c>
      <c r="J50">
        <f t="shared" si="12"/>
        <v>-5.176148934666667</v>
      </c>
      <c r="K50">
        <f t="shared" si="13"/>
        <v>-5.160465081333333</v>
      </c>
      <c r="L50">
        <f t="shared" si="14"/>
        <v>-4.983578492</v>
      </c>
      <c r="O50">
        <v>68</v>
      </c>
      <c r="P50">
        <v>-15.5836</v>
      </c>
      <c r="Q50">
        <v>-15.5387</v>
      </c>
      <c r="R50">
        <v>-15.5284</v>
      </c>
      <c r="S50">
        <v>-14.6537</v>
      </c>
      <c r="T50">
        <v>-14.4792</v>
      </c>
      <c r="V50">
        <f t="shared" si="5"/>
        <v>2.9329527012494376E-06</v>
      </c>
      <c r="W50">
        <f t="shared" si="6"/>
        <v>-5.313280365333334</v>
      </c>
      <c r="X50">
        <f t="shared" si="7"/>
        <v>-5.297971560666667</v>
      </c>
      <c r="Y50">
        <f t="shared" si="8"/>
        <v>-5.294459741333334</v>
      </c>
      <c r="Z50">
        <f t="shared" si="9"/>
        <v>-4.996227860666667</v>
      </c>
      <c r="AA50">
        <f t="shared" si="10"/>
        <v>-4.936731504000001</v>
      </c>
    </row>
    <row r="51" spans="2:27" ht="15.75">
      <c r="B51">
        <v>69</v>
      </c>
      <c r="C51">
        <v>-15.4631</v>
      </c>
      <c r="D51">
        <v>-15.1651</v>
      </c>
      <c r="E51">
        <v>-15.1011</v>
      </c>
      <c r="F51">
        <v>-14.4388</v>
      </c>
      <c r="H51">
        <f t="shared" si="4"/>
        <v>2.9329527012494376E-06</v>
      </c>
      <c r="I51">
        <f t="shared" si="11"/>
        <v>-5.272195488666668</v>
      </c>
      <c r="J51">
        <f t="shared" si="12"/>
        <v>-5.170591395333334</v>
      </c>
      <c r="K51">
        <f t="shared" si="13"/>
        <v>-5.148770382</v>
      </c>
      <c r="L51">
        <f t="shared" si="14"/>
        <v>-4.922956989333334</v>
      </c>
      <c r="O51">
        <v>69</v>
      </c>
      <c r="P51">
        <v>-15.3913</v>
      </c>
      <c r="Q51">
        <v>-15.3366</v>
      </c>
      <c r="R51">
        <v>-15.3401</v>
      </c>
      <c r="S51">
        <v>-14.539</v>
      </c>
      <c r="T51">
        <v>-14.4963</v>
      </c>
      <c r="V51">
        <f t="shared" si="5"/>
        <v>2.9329527012494376E-06</v>
      </c>
      <c r="W51">
        <f t="shared" si="6"/>
        <v>-5.247715039333333</v>
      </c>
      <c r="X51">
        <f t="shared" si="7"/>
        <v>-5.229064892000001</v>
      </c>
      <c r="Y51">
        <f t="shared" si="8"/>
        <v>-5.230258228666667</v>
      </c>
      <c r="Z51">
        <f t="shared" si="9"/>
        <v>-4.957120513333334</v>
      </c>
      <c r="AA51">
        <f t="shared" si="10"/>
        <v>-4.942561806</v>
      </c>
    </row>
    <row r="52" spans="2:27" ht="15.75">
      <c r="B52">
        <v>70</v>
      </c>
      <c r="C52">
        <v>-15.3859</v>
      </c>
      <c r="D52">
        <v>-15.0645</v>
      </c>
      <c r="E52">
        <v>-14.9505</v>
      </c>
      <c r="F52">
        <v>-14.4843</v>
      </c>
      <c r="H52">
        <f t="shared" si="4"/>
        <v>2.9329527012494376E-06</v>
      </c>
      <c r="I52">
        <f t="shared" si="11"/>
        <v>-5.245873891333333</v>
      </c>
      <c r="J52">
        <f t="shared" si="12"/>
        <v>-5.1362914900000005</v>
      </c>
      <c r="K52">
        <f t="shared" si="13"/>
        <v>-5.09742281</v>
      </c>
      <c r="L52">
        <f t="shared" si="14"/>
        <v>-4.938470366000001</v>
      </c>
      <c r="O52">
        <v>70</v>
      </c>
      <c r="P52">
        <v>-15.199</v>
      </c>
      <c r="Q52">
        <v>-15.0839</v>
      </c>
      <c r="R52">
        <v>-15.176</v>
      </c>
      <c r="S52">
        <v>-14.4413</v>
      </c>
      <c r="T52">
        <v>-14.5601</v>
      </c>
      <c r="V52">
        <f t="shared" si="5"/>
        <v>2.9329527012494376E-06</v>
      </c>
      <c r="W52">
        <f t="shared" si="6"/>
        <v>-5.182149713333334</v>
      </c>
      <c r="X52">
        <f t="shared" si="7"/>
        <v>-5.142905984666667</v>
      </c>
      <c r="Y52">
        <f t="shared" si="8"/>
        <v>-5.174307786666667</v>
      </c>
      <c r="Z52">
        <f t="shared" si="9"/>
        <v>-4.923809372666668</v>
      </c>
      <c r="AA52">
        <f t="shared" si="10"/>
        <v>-4.964314628666667</v>
      </c>
    </row>
    <row r="53" spans="2:27" ht="15.75">
      <c r="B53">
        <v>71</v>
      </c>
      <c r="C53">
        <v>-15.2224</v>
      </c>
      <c r="D53">
        <v>-14.9779</v>
      </c>
      <c r="E53">
        <v>-14.7265</v>
      </c>
      <c r="F53">
        <v>-14.3773</v>
      </c>
      <c r="H53">
        <f t="shared" si="4"/>
        <v>2.9329527012494376E-06</v>
      </c>
      <c r="I53">
        <f t="shared" si="11"/>
        <v>-5.190128021333334</v>
      </c>
      <c r="J53">
        <f t="shared" si="12"/>
        <v>-5.106764931333334</v>
      </c>
      <c r="K53">
        <f t="shared" si="13"/>
        <v>-5.0210492633333335</v>
      </c>
      <c r="L53">
        <f t="shared" si="14"/>
        <v>-4.901988359333334</v>
      </c>
      <c r="O53">
        <v>71</v>
      </c>
      <c r="P53">
        <v>-15.1336</v>
      </c>
      <c r="Q53">
        <v>-15.0264</v>
      </c>
      <c r="R53">
        <v>-14.9602</v>
      </c>
      <c r="S53">
        <v>-14.5334</v>
      </c>
      <c r="T53">
        <v>-14.6927</v>
      </c>
      <c r="V53">
        <f t="shared" si="5"/>
        <v>2.9329527012494376E-06</v>
      </c>
      <c r="W53">
        <f t="shared" si="6"/>
        <v>-5.159851365333334</v>
      </c>
      <c r="X53">
        <f t="shared" si="7"/>
        <v>-5.123301168</v>
      </c>
      <c r="Y53">
        <f t="shared" si="8"/>
        <v>-5.100730057333333</v>
      </c>
      <c r="Z53">
        <f t="shared" si="9"/>
        <v>-4.955211174666667</v>
      </c>
      <c r="AA53">
        <f t="shared" si="10"/>
        <v>-5.0095250406666665</v>
      </c>
    </row>
    <row r="54" spans="2:27" ht="15.75">
      <c r="B54">
        <v>72</v>
      </c>
      <c r="C54">
        <v>-15.0108</v>
      </c>
      <c r="D54">
        <v>-14.7433</v>
      </c>
      <c r="E54">
        <v>-14.7879</v>
      </c>
      <c r="F54">
        <v>-14.2774</v>
      </c>
      <c r="H54">
        <f t="shared" si="4"/>
        <v>2.9329527012494376E-06</v>
      </c>
      <c r="I54">
        <f t="shared" si="11"/>
        <v>-5.117982296</v>
      </c>
      <c r="J54">
        <f t="shared" si="12"/>
        <v>-5.026777279333333</v>
      </c>
      <c r="K54">
        <f t="shared" si="13"/>
        <v>-5.041983798</v>
      </c>
      <c r="L54">
        <f t="shared" si="14"/>
        <v>-4.8679271213333335</v>
      </c>
      <c r="O54">
        <v>72</v>
      </c>
      <c r="P54">
        <v>-15.1075</v>
      </c>
      <c r="Q54">
        <v>-14.9242</v>
      </c>
      <c r="R54">
        <v>-14.9083</v>
      </c>
      <c r="S54">
        <v>-14.4907</v>
      </c>
      <c r="T54">
        <v>-14.6169</v>
      </c>
      <c r="V54">
        <f t="shared" si="5"/>
        <v>2.9329527012494376E-06</v>
      </c>
      <c r="W54">
        <f t="shared" si="6"/>
        <v>-5.1509524833333336</v>
      </c>
      <c r="X54">
        <f t="shared" si="7"/>
        <v>-5.088455737333334</v>
      </c>
      <c r="Y54">
        <f t="shared" si="8"/>
        <v>-5.083034579333334</v>
      </c>
      <c r="Z54">
        <f t="shared" si="9"/>
        <v>-4.940652467333334</v>
      </c>
      <c r="AA54">
        <f t="shared" si="10"/>
        <v>-4.983680778</v>
      </c>
    </row>
    <row r="55" spans="2:27" ht="15.75">
      <c r="B55">
        <v>73</v>
      </c>
      <c r="C55">
        <v>-14.7205</v>
      </c>
      <c r="D55">
        <v>-14.6701</v>
      </c>
      <c r="E55">
        <v>-14.7938</v>
      </c>
      <c r="F55">
        <v>-14.2761</v>
      </c>
      <c r="H55">
        <f t="shared" si="4"/>
        <v>2.9329527012494376E-06</v>
      </c>
      <c r="I55">
        <f t="shared" si="11"/>
        <v>-5.0190035433333335</v>
      </c>
      <c r="J55">
        <f t="shared" si="12"/>
        <v>-5.001819495333334</v>
      </c>
      <c r="K55">
        <f t="shared" si="13"/>
        <v>-5.043995422666667</v>
      </c>
      <c r="L55">
        <f t="shared" si="14"/>
        <v>-4.867483882</v>
      </c>
      <c r="O55">
        <v>73</v>
      </c>
      <c r="P55">
        <v>-14.996</v>
      </c>
      <c r="Q55">
        <v>-14.8615</v>
      </c>
      <c r="R55">
        <v>-14.7834</v>
      </c>
      <c r="S55">
        <v>-14.5103</v>
      </c>
      <c r="T55">
        <v>-14.5628</v>
      </c>
      <c r="V55">
        <f t="shared" si="5"/>
        <v>2.9329527012494376E-06</v>
      </c>
      <c r="W55">
        <f t="shared" si="6"/>
        <v>-5.112936186666667</v>
      </c>
      <c r="X55">
        <f t="shared" si="7"/>
        <v>-5.067077963333334</v>
      </c>
      <c r="Y55">
        <f t="shared" si="8"/>
        <v>-5.040449508</v>
      </c>
      <c r="Z55">
        <f t="shared" si="9"/>
        <v>-4.947335152666668</v>
      </c>
      <c r="AA55">
        <f t="shared" si="10"/>
        <v>-4.965235202666667</v>
      </c>
    </row>
    <row r="56" spans="2:27" ht="15.75">
      <c r="B56">
        <v>74</v>
      </c>
      <c r="C56">
        <v>-14.6625</v>
      </c>
      <c r="D56">
        <v>-14.7167</v>
      </c>
      <c r="E56">
        <v>-14.5948</v>
      </c>
      <c r="F56">
        <v>-14.3994</v>
      </c>
      <c r="H56">
        <f t="shared" si="4"/>
        <v>2.9329527012494376E-06</v>
      </c>
      <c r="I56">
        <f t="shared" si="11"/>
        <v>-4.99922825</v>
      </c>
      <c r="J56">
        <f t="shared" si="12"/>
        <v>-5.017707920666667</v>
      </c>
      <c r="K56">
        <f t="shared" si="13"/>
        <v>-4.976145709333333</v>
      </c>
      <c r="L56">
        <f t="shared" si="14"/>
        <v>-4.909523428</v>
      </c>
      <c r="O56">
        <v>74</v>
      </c>
      <c r="P56">
        <v>-14.8135</v>
      </c>
      <c r="Q56">
        <v>-14.736</v>
      </c>
      <c r="R56">
        <v>-14.6549</v>
      </c>
      <c r="S56">
        <v>-14.5424</v>
      </c>
      <c r="T56">
        <v>-14.5532</v>
      </c>
      <c r="V56">
        <f t="shared" si="5"/>
        <v>2.9329527012494376E-06</v>
      </c>
      <c r="W56">
        <f t="shared" si="6"/>
        <v>-5.050712203333333</v>
      </c>
      <c r="X56">
        <f t="shared" si="7"/>
        <v>-5.02428832</v>
      </c>
      <c r="Y56">
        <f t="shared" si="8"/>
        <v>-4.996637004666667</v>
      </c>
      <c r="Z56">
        <f t="shared" si="9"/>
        <v>-4.958279754666667</v>
      </c>
      <c r="AA56">
        <f t="shared" si="10"/>
        <v>-4.961962050666668</v>
      </c>
    </row>
    <row r="57" spans="2:27" ht="15.75">
      <c r="B57">
        <v>75</v>
      </c>
      <c r="C57">
        <v>-14.7494</v>
      </c>
      <c r="D57">
        <v>-14.6673</v>
      </c>
      <c r="E57">
        <v>-14.7071</v>
      </c>
      <c r="F57">
        <v>-14.5537</v>
      </c>
      <c r="H57">
        <f t="shared" si="4"/>
        <v>2.9329527012494376E-06</v>
      </c>
      <c r="I57">
        <f t="shared" si="11"/>
        <v>-5.028857094666667</v>
      </c>
      <c r="J57">
        <f t="shared" si="12"/>
        <v>-5.000864826</v>
      </c>
      <c r="K57">
        <f t="shared" si="13"/>
        <v>-5.014434768666667</v>
      </c>
      <c r="L57">
        <f t="shared" si="14"/>
        <v>-4.962132527333333</v>
      </c>
      <c r="O57">
        <v>75</v>
      </c>
      <c r="P57">
        <v>-14.5931</v>
      </c>
      <c r="Q57">
        <v>-14.613</v>
      </c>
      <c r="R57">
        <v>-14.6344</v>
      </c>
      <c r="S57">
        <v>-14.4911</v>
      </c>
      <c r="T57">
        <v>-14.5127</v>
      </c>
      <c r="V57">
        <f t="shared" si="5"/>
        <v>2.9329527012494376E-06</v>
      </c>
      <c r="W57">
        <f t="shared" si="6"/>
        <v>-4.9755660886666675</v>
      </c>
      <c r="X57">
        <f t="shared" si="7"/>
        <v>-4.982351060000001</v>
      </c>
      <c r="Y57">
        <f t="shared" si="8"/>
        <v>-4.989647461333334</v>
      </c>
      <c r="Z57">
        <f t="shared" si="9"/>
        <v>-4.940788848666667</v>
      </c>
      <c r="AA57">
        <f t="shared" si="10"/>
        <v>-4.948153440666667</v>
      </c>
    </row>
    <row r="58" spans="2:27" ht="15.75">
      <c r="B58">
        <v>76</v>
      </c>
      <c r="C58">
        <v>-14.5257</v>
      </c>
      <c r="D58">
        <v>-14.7591</v>
      </c>
      <c r="E58">
        <v>-14.7062</v>
      </c>
      <c r="F58">
        <v>-14.5043</v>
      </c>
      <c r="H58">
        <f t="shared" si="4"/>
        <v>2.9329527012494376E-06</v>
      </c>
      <c r="I58">
        <f t="shared" si="11"/>
        <v>-4.952585834000001</v>
      </c>
      <c r="J58">
        <f t="shared" si="12"/>
        <v>-5.032164342</v>
      </c>
      <c r="K58">
        <f t="shared" si="13"/>
        <v>-5.014127910666667</v>
      </c>
      <c r="L58">
        <f t="shared" si="14"/>
        <v>-4.945289432666668</v>
      </c>
      <c r="O58">
        <v>76</v>
      </c>
      <c r="P58">
        <v>-14.3945</v>
      </c>
      <c r="Q58">
        <v>-14.5336</v>
      </c>
      <c r="R58">
        <v>-14.6058</v>
      </c>
      <c r="S58">
        <v>-14.5123</v>
      </c>
      <c r="T58">
        <v>-14.5216</v>
      </c>
      <c r="V58">
        <f t="shared" si="5"/>
        <v>2.9329527012494376E-06</v>
      </c>
      <c r="W58">
        <f t="shared" si="6"/>
        <v>-4.907852756666668</v>
      </c>
      <c r="X58">
        <f t="shared" si="7"/>
        <v>-4.955279365333333</v>
      </c>
      <c r="Y58">
        <f t="shared" si="8"/>
        <v>-4.979896196</v>
      </c>
      <c r="Z58">
        <f t="shared" si="9"/>
        <v>-4.948017059333334</v>
      </c>
      <c r="AA58">
        <f t="shared" si="10"/>
        <v>-4.9511879253333335</v>
      </c>
    </row>
    <row r="59" spans="2:27" ht="15.75">
      <c r="B59">
        <v>77</v>
      </c>
      <c r="C59">
        <v>-14.3873</v>
      </c>
      <c r="D59">
        <v>-14.557</v>
      </c>
      <c r="E59">
        <v>-14.6564</v>
      </c>
      <c r="F59">
        <v>-14.5912</v>
      </c>
      <c r="H59">
        <f t="shared" si="4"/>
        <v>2.9329527012494376E-06</v>
      </c>
      <c r="I59">
        <f t="shared" si="11"/>
        <v>-4.905397892666667</v>
      </c>
      <c r="J59">
        <f t="shared" si="12"/>
        <v>-4.963257673333334</v>
      </c>
      <c r="K59">
        <f t="shared" si="13"/>
        <v>-4.997148434666667</v>
      </c>
      <c r="L59">
        <f t="shared" si="14"/>
        <v>-4.974918277333334</v>
      </c>
      <c r="O59">
        <v>77</v>
      </c>
      <c r="P59">
        <v>-14.3139</v>
      </c>
      <c r="Q59">
        <v>-14.4948</v>
      </c>
      <c r="R59">
        <v>-14.4341</v>
      </c>
      <c r="S59">
        <v>-14.4807</v>
      </c>
      <c r="T59">
        <v>-14.4758</v>
      </c>
      <c r="V59">
        <f t="shared" si="5"/>
        <v>2.9329527012494376E-06</v>
      </c>
      <c r="W59">
        <f t="shared" si="6"/>
        <v>-4.880371918000001</v>
      </c>
      <c r="X59">
        <f t="shared" si="7"/>
        <v>-4.942050376</v>
      </c>
      <c r="Y59">
        <f t="shared" si="8"/>
        <v>-4.921354508666667</v>
      </c>
      <c r="Z59">
        <f t="shared" si="9"/>
        <v>-4.937242934</v>
      </c>
      <c r="AA59">
        <f t="shared" si="10"/>
        <v>-4.935572262666667</v>
      </c>
    </row>
    <row r="60" spans="2:27" ht="15.75">
      <c r="B60">
        <v>78</v>
      </c>
      <c r="C60">
        <v>-14.2234</v>
      </c>
      <c r="D60">
        <v>-14.4159</v>
      </c>
      <c r="E60">
        <v>-14.4697</v>
      </c>
      <c r="F60">
        <v>-14.6274</v>
      </c>
      <c r="H60">
        <f t="shared" si="4"/>
        <v>2.9329527012494376E-06</v>
      </c>
      <c r="I60">
        <f t="shared" si="11"/>
        <v>-4.849515641333333</v>
      </c>
      <c r="J60">
        <f t="shared" si="12"/>
        <v>-4.915149158000001</v>
      </c>
      <c r="K60">
        <f t="shared" si="13"/>
        <v>-4.933492447333334</v>
      </c>
      <c r="L60">
        <f t="shared" si="14"/>
        <v>-4.987260788</v>
      </c>
      <c r="O60">
        <v>78</v>
      </c>
      <c r="P60">
        <v>-14.2745</v>
      </c>
      <c r="Q60">
        <v>-14.4659</v>
      </c>
      <c r="R60">
        <v>-14.3763</v>
      </c>
      <c r="S60">
        <v>-14.5593</v>
      </c>
      <c r="T60">
        <v>-14.4339</v>
      </c>
      <c r="V60">
        <f t="shared" si="5"/>
        <v>2.9329527012494376E-06</v>
      </c>
      <c r="W60">
        <f t="shared" si="6"/>
        <v>-4.866938356666667</v>
      </c>
      <c r="X60">
        <f t="shared" si="7"/>
        <v>-4.932196824666667</v>
      </c>
      <c r="Y60">
        <f t="shared" si="8"/>
        <v>-4.901647406</v>
      </c>
      <c r="Z60">
        <f t="shared" si="9"/>
        <v>-4.9640418660000005</v>
      </c>
      <c r="AA60">
        <f t="shared" si="10"/>
        <v>-4.921286318</v>
      </c>
    </row>
    <row r="61" spans="2:27" ht="15.75">
      <c r="B61">
        <v>79</v>
      </c>
      <c r="C61">
        <v>-14.0687</v>
      </c>
      <c r="D61">
        <v>-14.3111</v>
      </c>
      <c r="E61">
        <v>-14.4121</v>
      </c>
      <c r="F61">
        <v>-14.5813</v>
      </c>
      <c r="H61">
        <f t="shared" si="4"/>
        <v>2.9329527012494376E-06</v>
      </c>
      <c r="I61">
        <f t="shared" si="11"/>
        <v>-4.796770160666667</v>
      </c>
      <c r="J61">
        <f t="shared" si="12"/>
        <v>-4.879417248666668</v>
      </c>
      <c r="K61">
        <f t="shared" si="13"/>
        <v>-4.913853535333334</v>
      </c>
      <c r="L61">
        <f t="shared" si="14"/>
        <v>-4.971542839333334</v>
      </c>
      <c r="O61">
        <v>79</v>
      </c>
      <c r="P61">
        <v>-14.2184</v>
      </c>
      <c r="Q61">
        <v>-14.4995</v>
      </c>
      <c r="R61">
        <v>-14.3609</v>
      </c>
      <c r="S61">
        <v>-14.5225</v>
      </c>
      <c r="T61">
        <v>-14.491</v>
      </c>
      <c r="V61">
        <f t="shared" si="5"/>
        <v>2.9329527012494376E-06</v>
      </c>
      <c r="W61">
        <f t="shared" si="6"/>
        <v>-4.847810874666668</v>
      </c>
      <c r="X61">
        <f t="shared" si="7"/>
        <v>-4.943652856666667</v>
      </c>
      <c r="Y61">
        <f t="shared" si="8"/>
        <v>-4.896396724666667</v>
      </c>
      <c r="Z61">
        <f t="shared" si="9"/>
        <v>-4.9514947833333345</v>
      </c>
      <c r="AA61">
        <f t="shared" si="10"/>
        <v>-4.940754753333334</v>
      </c>
    </row>
    <row r="62" spans="2:27" ht="15.75">
      <c r="B62">
        <v>80</v>
      </c>
      <c r="C62">
        <v>-13.9475</v>
      </c>
      <c r="D62">
        <v>-14.3291</v>
      </c>
      <c r="E62">
        <v>-14.3023</v>
      </c>
      <c r="F62">
        <v>-14.6098</v>
      </c>
      <c r="H62">
        <f t="shared" si="4"/>
        <v>2.9329527012494376E-06</v>
      </c>
      <c r="I62">
        <f t="shared" si="11"/>
        <v>-4.755446616666667</v>
      </c>
      <c r="J62">
        <f t="shared" si="12"/>
        <v>-4.885554408666668</v>
      </c>
      <c r="K62">
        <f t="shared" si="13"/>
        <v>-4.876416859333333</v>
      </c>
      <c r="L62">
        <f t="shared" si="14"/>
        <v>-4.981260009333334</v>
      </c>
      <c r="O62">
        <v>80</v>
      </c>
      <c r="P62">
        <v>-14.1852</v>
      </c>
      <c r="Q62">
        <v>-14.3933</v>
      </c>
      <c r="R62">
        <v>-14.294</v>
      </c>
      <c r="S62">
        <v>-14.4785</v>
      </c>
      <c r="T62">
        <v>-14.4267</v>
      </c>
      <c r="V62">
        <f t="shared" si="5"/>
        <v>2.9329527012494376E-06</v>
      </c>
      <c r="W62">
        <f t="shared" si="6"/>
        <v>-4.836491224</v>
      </c>
      <c r="X62">
        <f t="shared" si="7"/>
        <v>-4.907443612666667</v>
      </c>
      <c r="Y62">
        <f t="shared" si="8"/>
        <v>-4.873586946666667</v>
      </c>
      <c r="Z62">
        <f t="shared" si="9"/>
        <v>-4.936492836666667</v>
      </c>
      <c r="AA62">
        <f t="shared" si="10"/>
        <v>-4.918831454000001</v>
      </c>
    </row>
    <row r="63" spans="2:27" ht="15.75">
      <c r="B63">
        <v>81</v>
      </c>
      <c r="C63">
        <v>-13.8452</v>
      </c>
      <c r="D63">
        <v>-14.3469</v>
      </c>
      <c r="E63">
        <v>-14.1325</v>
      </c>
      <c r="F63">
        <v>-14.6711</v>
      </c>
      <c r="H63">
        <f t="shared" si="4"/>
        <v>2.9329527012494376E-06</v>
      </c>
      <c r="I63">
        <f t="shared" si="11"/>
        <v>-4.720567090666668</v>
      </c>
      <c r="J63">
        <f t="shared" si="12"/>
        <v>-4.891623378</v>
      </c>
      <c r="K63">
        <f t="shared" si="13"/>
        <v>-4.818522983333334</v>
      </c>
      <c r="L63">
        <f t="shared" si="14"/>
        <v>-5.002160448666666</v>
      </c>
      <c r="O63">
        <v>81</v>
      </c>
      <c r="P63">
        <v>-14.1633</v>
      </c>
      <c r="Q63">
        <v>-14.2279</v>
      </c>
      <c r="R63">
        <v>-14.2199</v>
      </c>
      <c r="S63">
        <v>-14.4929</v>
      </c>
      <c r="T63">
        <v>-14.4291</v>
      </c>
      <c r="V63">
        <f t="shared" si="5"/>
        <v>2.9329527012494376E-06</v>
      </c>
      <c r="W63">
        <f t="shared" si="6"/>
        <v>-4.829024346</v>
      </c>
      <c r="X63">
        <f t="shared" si="7"/>
        <v>-4.851049931333333</v>
      </c>
      <c r="Y63">
        <f t="shared" si="8"/>
        <v>-4.8483223046666675</v>
      </c>
      <c r="Z63">
        <f t="shared" si="9"/>
        <v>-4.941402564666667</v>
      </c>
      <c r="AA63">
        <f t="shared" si="10"/>
        <v>-4.919649742000001</v>
      </c>
    </row>
    <row r="64" spans="2:27" ht="15.75">
      <c r="B64">
        <v>82</v>
      </c>
      <c r="C64">
        <v>-13.9808</v>
      </c>
      <c r="D64">
        <v>-14.3529</v>
      </c>
      <c r="E64">
        <v>-14.0543</v>
      </c>
      <c r="F64">
        <v>-14.7291</v>
      </c>
      <c r="H64">
        <f t="shared" si="4"/>
        <v>2.9329527012494376E-06</v>
      </c>
      <c r="I64">
        <f t="shared" si="11"/>
        <v>-4.766800362666667</v>
      </c>
      <c r="J64">
        <f t="shared" si="12"/>
        <v>-4.893669098</v>
      </c>
      <c r="K64">
        <f t="shared" si="13"/>
        <v>-4.791860432666667</v>
      </c>
      <c r="L64">
        <f t="shared" si="14"/>
        <v>-5.021935742</v>
      </c>
      <c r="O64">
        <v>82</v>
      </c>
      <c r="P64">
        <v>-14.1079</v>
      </c>
      <c r="Q64">
        <v>-14.2459</v>
      </c>
      <c r="R64">
        <v>-14.1309</v>
      </c>
      <c r="S64">
        <v>-14.5238</v>
      </c>
      <c r="T64">
        <v>-14.344</v>
      </c>
      <c r="V64">
        <f t="shared" si="5"/>
        <v>2.9329527012494376E-06</v>
      </c>
      <c r="W64">
        <f t="shared" si="6"/>
        <v>-4.810135531333334</v>
      </c>
      <c r="X64">
        <f t="shared" si="7"/>
        <v>-4.857187091333334</v>
      </c>
      <c r="Y64">
        <f t="shared" si="8"/>
        <v>-4.8179774580000005</v>
      </c>
      <c r="Z64">
        <f t="shared" si="9"/>
        <v>-4.951938022666667</v>
      </c>
      <c r="AA64">
        <f t="shared" si="10"/>
        <v>-4.890634613333333</v>
      </c>
    </row>
    <row r="65" spans="2:27" ht="15.75">
      <c r="B65">
        <v>83</v>
      </c>
      <c r="C65">
        <v>-13.9681</v>
      </c>
      <c r="D65">
        <v>-14.1261</v>
      </c>
      <c r="E65">
        <v>-14.0252</v>
      </c>
      <c r="F65">
        <v>-14.525</v>
      </c>
      <c r="H65">
        <f t="shared" si="4"/>
        <v>2.9329527012494376E-06</v>
      </c>
      <c r="I65">
        <f t="shared" si="11"/>
        <v>-4.762470255333334</v>
      </c>
      <c r="J65">
        <f t="shared" si="12"/>
        <v>-4.816340882</v>
      </c>
      <c r="K65">
        <f t="shared" si="13"/>
        <v>-4.781938690666667</v>
      </c>
      <c r="L65">
        <f t="shared" si="14"/>
        <v>-4.952347166666667</v>
      </c>
      <c r="O65">
        <v>83</v>
      </c>
      <c r="P65">
        <v>-13.9699</v>
      </c>
      <c r="Q65">
        <v>-14.2197</v>
      </c>
      <c r="R65">
        <v>-14.1669</v>
      </c>
      <c r="S65">
        <v>-14.4825</v>
      </c>
      <c r="T65">
        <v>-14.283</v>
      </c>
      <c r="V65">
        <f t="shared" si="5"/>
        <v>2.9329527012494376E-06</v>
      </c>
      <c r="W65">
        <f t="shared" si="6"/>
        <v>-4.763083971333335</v>
      </c>
      <c r="X65">
        <f t="shared" si="7"/>
        <v>-4.848254114</v>
      </c>
      <c r="Y65">
        <f t="shared" si="8"/>
        <v>-4.830251778000001</v>
      </c>
      <c r="Z65">
        <f t="shared" si="9"/>
        <v>-4.9378566500000005</v>
      </c>
      <c r="AA65">
        <f t="shared" si="10"/>
        <v>-4.86983646</v>
      </c>
    </row>
    <row r="66" spans="2:27" ht="15.75">
      <c r="B66">
        <v>84</v>
      </c>
      <c r="C66">
        <v>-13.8893</v>
      </c>
      <c r="D66">
        <v>-14.0047</v>
      </c>
      <c r="E66">
        <v>-13.9537</v>
      </c>
      <c r="F66">
        <v>-14.4425</v>
      </c>
      <c r="H66">
        <f t="shared" si="4"/>
        <v>2.9329527012494376E-06</v>
      </c>
      <c r="I66">
        <f aca="true" t="shared" si="15" ref="I66:I72">C66/$H66/1000000</f>
        <v>-4.735603132666667</v>
      </c>
      <c r="J66">
        <f aca="true" t="shared" si="16" ref="J66:J72">D66/$H66/1000000</f>
        <v>-4.774949147333333</v>
      </c>
      <c r="K66">
        <f aca="true" t="shared" si="17" ref="K66:K72">E66/$H66/1000000</f>
        <v>-4.757560527333333</v>
      </c>
      <c r="L66">
        <f aca="true" t="shared" si="18" ref="L66:L72">F66/$H66/1000000</f>
        <v>-4.924218516666667</v>
      </c>
      <c r="O66">
        <v>84</v>
      </c>
      <c r="P66">
        <v>-13.8807</v>
      </c>
      <c r="Q66">
        <v>-14.2024</v>
      </c>
      <c r="R66">
        <v>-14.1645</v>
      </c>
      <c r="S66">
        <v>-14.4442</v>
      </c>
      <c r="T66">
        <v>-14.2649</v>
      </c>
      <c r="V66">
        <f t="shared" si="5"/>
        <v>2.9329527012494376E-06</v>
      </c>
      <c r="W66">
        <f t="shared" si="6"/>
        <v>-4.732670934000001</v>
      </c>
      <c r="X66">
        <f t="shared" si="7"/>
        <v>-4.842355621333334</v>
      </c>
      <c r="Y66">
        <f t="shared" si="8"/>
        <v>-4.82943349</v>
      </c>
      <c r="Z66">
        <f t="shared" si="9"/>
        <v>-4.924798137333333</v>
      </c>
      <c r="AA66">
        <f t="shared" si="10"/>
        <v>-4.863665204666668</v>
      </c>
    </row>
    <row r="67" spans="2:27" ht="15.75">
      <c r="B67">
        <v>85</v>
      </c>
      <c r="C67">
        <v>-13.9057</v>
      </c>
      <c r="D67">
        <v>-14.0385</v>
      </c>
      <c r="E67">
        <v>-13.8629</v>
      </c>
      <c r="F67">
        <v>-14.5068</v>
      </c>
      <c r="H67">
        <f aca="true" t="shared" si="19" ref="H67:H72">0.15/51143</f>
        <v>2.9329527012494376E-06</v>
      </c>
      <c r="I67">
        <f t="shared" si="15"/>
        <v>-4.741194767333333</v>
      </c>
      <c r="J67">
        <f t="shared" si="16"/>
        <v>-4.786473370000001</v>
      </c>
      <c r="K67">
        <f t="shared" si="17"/>
        <v>-4.726601964666667</v>
      </c>
      <c r="L67">
        <f t="shared" si="18"/>
        <v>-4.946141816000001</v>
      </c>
      <c r="O67">
        <v>85</v>
      </c>
      <c r="P67">
        <v>-13.8473</v>
      </c>
      <c r="Q67">
        <v>-14.1823</v>
      </c>
      <c r="R67">
        <v>-14.1748</v>
      </c>
      <c r="S67">
        <v>-14.3966</v>
      </c>
      <c r="T67">
        <v>-14.1955</v>
      </c>
      <c r="V67">
        <f aca="true" t="shared" si="20" ref="V67:V72">0.15/51143</f>
        <v>2.9329527012494376E-06</v>
      </c>
      <c r="W67">
        <f aca="true" t="shared" si="21" ref="W67:W72">P67/$V67/1000000</f>
        <v>-4.721283092666667</v>
      </c>
      <c r="X67">
        <f aca="true" t="shared" si="22" ref="X67:X72">Q67/$V67/1000000</f>
        <v>-4.835502459333333</v>
      </c>
      <c r="Y67">
        <f aca="true" t="shared" si="23" ref="Y67:Y72">R67/$V67/1000000</f>
        <v>-4.832945309333334</v>
      </c>
      <c r="Z67">
        <f aca="true" t="shared" si="24" ref="Z67:Z72">S67/$V67/1000000</f>
        <v>-4.908568758666667</v>
      </c>
      <c r="AA67">
        <f aca="true" t="shared" si="25" ref="AA67:AA72">T67/$V67/1000000</f>
        <v>-4.840003043333333</v>
      </c>
    </row>
    <row r="68" spans="2:27" ht="15.75">
      <c r="B68">
        <v>86</v>
      </c>
      <c r="C68">
        <v>-13.8163</v>
      </c>
      <c r="D68">
        <v>-14.1173</v>
      </c>
      <c r="E68">
        <v>-13.913</v>
      </c>
      <c r="F68">
        <v>-14.2775</v>
      </c>
      <c r="H68">
        <f t="shared" si="19"/>
        <v>2.9329527012494376E-06</v>
      </c>
      <c r="I68">
        <f t="shared" si="15"/>
        <v>-4.710713539333334</v>
      </c>
      <c r="J68">
        <f t="shared" si="16"/>
        <v>-4.813340492666668</v>
      </c>
      <c r="K68">
        <f t="shared" si="17"/>
        <v>-4.743683726666667</v>
      </c>
      <c r="L68">
        <f t="shared" si="18"/>
        <v>-4.867961216666667</v>
      </c>
      <c r="O68">
        <v>86</v>
      </c>
      <c r="P68">
        <v>-13.7361</v>
      </c>
      <c r="Q68">
        <v>-14.0785</v>
      </c>
      <c r="R68">
        <v>-14.2244</v>
      </c>
      <c r="S68">
        <v>-14.2327</v>
      </c>
      <c r="T68">
        <v>-14.166</v>
      </c>
      <c r="V68">
        <f t="shared" si="20"/>
        <v>2.9329527012494376E-06</v>
      </c>
      <c r="W68">
        <f t="shared" si="21"/>
        <v>-4.6833690820000005</v>
      </c>
      <c r="X68">
        <f t="shared" si="22"/>
        <v>-4.8001115033333335</v>
      </c>
      <c r="Y68">
        <f t="shared" si="23"/>
        <v>-4.849856594666666</v>
      </c>
      <c r="Z68">
        <f t="shared" si="24"/>
        <v>-4.852686507333334</v>
      </c>
      <c r="AA68">
        <f t="shared" si="25"/>
        <v>-4.829944920000001</v>
      </c>
    </row>
    <row r="69" spans="2:27" ht="15.75">
      <c r="B69">
        <v>87</v>
      </c>
      <c r="C69">
        <v>-13.8235</v>
      </c>
      <c r="D69">
        <v>-14.0589</v>
      </c>
      <c r="E69">
        <v>-14.0047</v>
      </c>
      <c r="F69">
        <v>-14.1992</v>
      </c>
      <c r="H69">
        <f t="shared" si="19"/>
        <v>2.9329527012494376E-06</v>
      </c>
      <c r="I69">
        <f t="shared" si="15"/>
        <v>-4.713168403333333</v>
      </c>
      <c r="J69">
        <f t="shared" si="16"/>
        <v>-4.793428818</v>
      </c>
      <c r="K69">
        <f t="shared" si="17"/>
        <v>-4.774949147333333</v>
      </c>
      <c r="L69">
        <f t="shared" si="18"/>
        <v>-4.8412645706666675</v>
      </c>
      <c r="O69">
        <v>87</v>
      </c>
      <c r="P69">
        <v>-13.6168</v>
      </c>
      <c r="Q69">
        <v>-14.0512</v>
      </c>
      <c r="R69">
        <v>-14.1986</v>
      </c>
      <c r="S69">
        <v>-14.1435</v>
      </c>
      <c r="T69">
        <v>-14.1386</v>
      </c>
      <c r="V69">
        <f t="shared" si="20"/>
        <v>2.9329527012494376E-06</v>
      </c>
      <c r="W69">
        <f t="shared" si="21"/>
        <v>-4.642693349333334</v>
      </c>
      <c r="X69">
        <f t="shared" si="22"/>
        <v>-4.790803477333333</v>
      </c>
      <c r="Y69">
        <f t="shared" si="23"/>
        <v>-4.841059998666667</v>
      </c>
      <c r="Z69">
        <f t="shared" si="24"/>
        <v>-4.822273470000001</v>
      </c>
      <c r="AA69">
        <f t="shared" si="25"/>
        <v>-4.820602798666667</v>
      </c>
    </row>
    <row r="70" spans="2:27" ht="15.75">
      <c r="B70">
        <v>88</v>
      </c>
      <c r="C70">
        <v>-13.8085</v>
      </c>
      <c r="D70">
        <v>-14.0846</v>
      </c>
      <c r="E70">
        <v>-14.0755</v>
      </c>
      <c r="F70">
        <v>-14.0833</v>
      </c>
      <c r="H70">
        <f t="shared" si="19"/>
        <v>2.9329527012494376E-06</v>
      </c>
      <c r="I70">
        <f t="shared" si="15"/>
        <v>-4.708054103333334</v>
      </c>
      <c r="J70">
        <f t="shared" si="16"/>
        <v>-4.802191318666667</v>
      </c>
      <c r="K70">
        <f t="shared" si="17"/>
        <v>-4.7990886433333335</v>
      </c>
      <c r="L70">
        <f t="shared" si="18"/>
        <v>-4.801748079333334</v>
      </c>
      <c r="O70">
        <v>88</v>
      </c>
      <c r="P70">
        <v>-13.5802</v>
      </c>
      <c r="Q70">
        <v>-14.006</v>
      </c>
      <c r="R70">
        <v>-14.241</v>
      </c>
      <c r="S70">
        <v>-14.0539</v>
      </c>
      <c r="T70">
        <v>-14.1046</v>
      </c>
      <c r="V70">
        <f t="shared" si="20"/>
        <v>2.9329527012494376E-06</v>
      </c>
      <c r="W70">
        <f t="shared" si="21"/>
        <v>-4.6302144573333335</v>
      </c>
      <c r="X70">
        <f t="shared" si="22"/>
        <v>-4.775392386666667</v>
      </c>
      <c r="Y70">
        <f t="shared" si="23"/>
        <v>-4.85551642</v>
      </c>
      <c r="Z70">
        <f t="shared" si="24"/>
        <v>-4.791724051333334</v>
      </c>
      <c r="AA70">
        <f t="shared" si="25"/>
        <v>-4.809010385333333</v>
      </c>
    </row>
    <row r="71" spans="2:27" ht="15.75">
      <c r="B71">
        <v>89</v>
      </c>
      <c r="C71">
        <v>-13.6995</v>
      </c>
      <c r="D71">
        <v>-14.0228</v>
      </c>
      <c r="E71">
        <v>-14.2452</v>
      </c>
      <c r="F71">
        <v>-13.9859</v>
      </c>
      <c r="H71">
        <f t="shared" si="19"/>
        <v>2.9329527012494376E-06</v>
      </c>
      <c r="I71">
        <f t="shared" si="15"/>
        <v>-4.670890190000001</v>
      </c>
      <c r="J71">
        <f t="shared" si="16"/>
        <v>-4.781120402666668</v>
      </c>
      <c r="K71">
        <f t="shared" si="17"/>
        <v>-4.8569484240000005</v>
      </c>
      <c r="L71">
        <f t="shared" si="18"/>
        <v>-4.768539224666667</v>
      </c>
      <c r="O71">
        <v>89</v>
      </c>
      <c r="P71">
        <v>-13.5265</v>
      </c>
      <c r="Q71">
        <v>-14.0533</v>
      </c>
      <c r="R71">
        <v>-14.2711</v>
      </c>
      <c r="S71">
        <v>-13.9163</v>
      </c>
      <c r="T71">
        <v>-13.9875</v>
      </c>
      <c r="V71">
        <f t="shared" si="20"/>
        <v>2.9329527012494376E-06</v>
      </c>
      <c r="W71">
        <f t="shared" si="21"/>
        <v>-4.611905263333334</v>
      </c>
      <c r="X71">
        <f t="shared" si="22"/>
        <v>-4.791519479333334</v>
      </c>
      <c r="Y71">
        <f t="shared" si="23"/>
        <v>-4.865779115333334</v>
      </c>
      <c r="Z71">
        <f t="shared" si="24"/>
        <v>-4.744808872666667</v>
      </c>
      <c r="AA71">
        <f t="shared" si="25"/>
        <v>-4.769084750000001</v>
      </c>
    </row>
    <row r="72" spans="2:27" ht="15.75">
      <c r="B72">
        <v>90</v>
      </c>
      <c r="C72">
        <v>-13.6532</v>
      </c>
      <c r="D72">
        <v>-13.9761</v>
      </c>
      <c r="E72">
        <v>-14.411</v>
      </c>
      <c r="F72">
        <v>-13.8607</v>
      </c>
      <c r="H72">
        <f t="shared" si="19"/>
        <v>2.9329527012494376E-06</v>
      </c>
      <c r="I72">
        <f t="shared" si="15"/>
        <v>-4.655104050666667</v>
      </c>
      <c r="J72">
        <f t="shared" si="16"/>
        <v>-4.765197882</v>
      </c>
      <c r="K72">
        <f t="shared" si="17"/>
        <v>-4.913478486666667</v>
      </c>
      <c r="L72">
        <f t="shared" si="18"/>
        <v>-4.725851867333334</v>
      </c>
      <c r="O72">
        <v>90</v>
      </c>
      <c r="P72">
        <v>-13.5308</v>
      </c>
      <c r="Q72">
        <v>-14.0183</v>
      </c>
      <c r="R72">
        <v>-14.3261</v>
      </c>
      <c r="S72">
        <v>-13.8694</v>
      </c>
      <c r="T72">
        <v>-13.9238</v>
      </c>
      <c r="V72">
        <f t="shared" si="20"/>
        <v>2.9329527012494376E-06</v>
      </c>
      <c r="W72">
        <f t="shared" si="21"/>
        <v>-4.613371362666666</v>
      </c>
      <c r="X72">
        <f t="shared" si="22"/>
        <v>-4.779586112666667</v>
      </c>
      <c r="Y72">
        <f t="shared" si="23"/>
        <v>-4.884531548666668</v>
      </c>
      <c r="Z72">
        <f t="shared" si="24"/>
        <v>-4.728818161333334</v>
      </c>
      <c r="AA72">
        <f t="shared" si="25"/>
        <v>-4.747366022666666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zoomScale="110" zoomScaleNormal="110" zoomScalePageLayoutView="0" workbookViewId="0" topLeftCell="A34">
      <selection activeCell="H49" sqref="H49"/>
    </sheetView>
  </sheetViews>
  <sheetFormatPr defaultColWidth="9.00390625" defaultRowHeight="15.75"/>
  <cols>
    <col min="1" max="1" width="21.875" style="1" customWidth="1"/>
    <col min="2" max="2" width="11.75390625" style="1" customWidth="1"/>
    <col min="3" max="3" width="15.50390625" style="1" customWidth="1"/>
    <col min="4" max="4" width="20.625" style="1" customWidth="1"/>
    <col min="5" max="5" width="24.25390625" style="1" customWidth="1"/>
    <col min="6" max="7" width="8.625" style="1" customWidth="1"/>
    <col min="8" max="8" width="22.50390625" style="1" customWidth="1"/>
    <col min="9" max="9" width="11.625" style="1" customWidth="1"/>
    <col min="10" max="13" width="9.00390625" style="1" customWidth="1"/>
    <col min="14" max="14" width="21.50390625" style="1" customWidth="1"/>
    <col min="15" max="15" width="11.375" style="1" customWidth="1"/>
    <col min="16" max="18" width="9.00390625" style="1" customWidth="1"/>
    <col min="19" max="19" width="10.125" style="1" customWidth="1"/>
    <col min="20" max="20" width="22.00390625" style="1" customWidth="1"/>
    <col min="21" max="21" width="14.00390625" style="1" customWidth="1"/>
    <col min="22" max="16384" width="9.00390625" style="1" customWidth="1"/>
  </cols>
  <sheetData>
    <row r="1" spans="1:14" ht="15.75">
      <c r="A1" s="10" t="s">
        <v>3</v>
      </c>
      <c r="H1" s="10" t="s">
        <v>4</v>
      </c>
      <c r="N1" s="10" t="s">
        <v>5</v>
      </c>
    </row>
    <row r="2" spans="1:17" ht="15.75">
      <c r="A2" s="1" t="s">
        <v>6</v>
      </c>
      <c r="B2" s="1" t="s">
        <v>7</v>
      </c>
      <c r="C2" s="1" t="s">
        <v>8</v>
      </c>
      <c r="D2" s="1" t="s">
        <v>9</v>
      </c>
      <c r="H2" s="1" t="s">
        <v>6</v>
      </c>
      <c r="I2" s="1" t="s">
        <v>7</v>
      </c>
      <c r="J2" s="1" t="s">
        <v>8</v>
      </c>
      <c r="K2" s="1" t="s">
        <v>9</v>
      </c>
      <c r="N2" s="1" t="s">
        <v>6</v>
      </c>
      <c r="O2" s="1" t="s">
        <v>7</v>
      </c>
      <c r="P2" s="1" t="s">
        <v>8</v>
      </c>
      <c r="Q2" s="1" t="s">
        <v>9</v>
      </c>
    </row>
    <row r="4" spans="1:18" ht="15.75">
      <c r="A4" s="1">
        <v>0.999</v>
      </c>
      <c r="B4" s="1">
        <v>0.9979</v>
      </c>
      <c r="C4" s="1">
        <v>0.9978</v>
      </c>
      <c r="E4" s="1">
        <v>0.0297</v>
      </c>
      <c r="H4" s="1">
        <v>0.9981</v>
      </c>
      <c r="I4" s="1">
        <v>0.9962</v>
      </c>
      <c r="J4" s="1">
        <v>0.996</v>
      </c>
      <c r="L4" s="1">
        <v>0.0365</v>
      </c>
      <c r="N4" s="1">
        <v>0.9977</v>
      </c>
      <c r="O4" s="1">
        <v>0.9955</v>
      </c>
      <c r="P4" s="1">
        <v>0.9952</v>
      </c>
      <c r="R4" s="1">
        <v>0.0399</v>
      </c>
    </row>
    <row r="6" spans="1:19" ht="15.75">
      <c r="A6" s="1" t="s">
        <v>10</v>
      </c>
      <c r="B6" s="1" t="s">
        <v>11</v>
      </c>
      <c r="C6" s="1" t="s">
        <v>12</v>
      </c>
      <c r="D6" s="1" t="s">
        <v>13</v>
      </c>
      <c r="E6" s="1" t="s">
        <v>14</v>
      </c>
      <c r="F6" s="1" t="s">
        <v>15</v>
      </c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 t="s">
        <v>15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1" t="s">
        <v>15</v>
      </c>
    </row>
    <row r="8" spans="1:19" ht="15.75">
      <c r="A8" s="1" t="s">
        <v>16</v>
      </c>
      <c r="B8" s="1">
        <v>-6.3594</v>
      </c>
      <c r="C8" s="1">
        <v>0.0141</v>
      </c>
      <c r="D8" s="1">
        <v>-452.6075</v>
      </c>
      <c r="E8" s="1" t="s">
        <v>17</v>
      </c>
      <c r="F8" s="1" t="s">
        <v>18</v>
      </c>
      <c r="H8" s="1" t="s">
        <v>16</v>
      </c>
      <c r="I8" s="1">
        <v>-6.2759</v>
      </c>
      <c r="J8" s="1">
        <v>0.0342</v>
      </c>
      <c r="K8" s="1">
        <v>-183.5938</v>
      </c>
      <c r="L8" s="1" t="s">
        <v>17</v>
      </c>
      <c r="M8" s="1" t="s">
        <v>19</v>
      </c>
      <c r="N8" s="1" t="s">
        <v>16</v>
      </c>
      <c r="O8" s="1">
        <v>-6.3078</v>
      </c>
      <c r="P8" s="1">
        <v>0.0802</v>
      </c>
      <c r="Q8" s="1">
        <v>-78.6286</v>
      </c>
      <c r="R8" s="1" t="s">
        <v>17</v>
      </c>
      <c r="S8" s="1" t="s">
        <v>20</v>
      </c>
    </row>
    <row r="9" spans="1:19" ht="15.75">
      <c r="A9" s="1" t="s">
        <v>21</v>
      </c>
      <c r="B9" s="1">
        <v>-4.5784</v>
      </c>
      <c r="C9" s="1">
        <v>0.0308</v>
      </c>
      <c r="D9" s="1">
        <v>-148.6903</v>
      </c>
      <c r="E9" s="1" t="s">
        <v>17</v>
      </c>
      <c r="F9" s="1" t="s">
        <v>22</v>
      </c>
      <c r="H9" s="1" t="s">
        <v>21</v>
      </c>
      <c r="I9" s="1">
        <v>-4.7987</v>
      </c>
      <c r="J9" s="1">
        <v>0.0187</v>
      </c>
      <c r="K9" s="1">
        <v>-256.7383</v>
      </c>
      <c r="L9" s="1" t="s">
        <v>17</v>
      </c>
      <c r="M9" s="1" t="s">
        <v>23</v>
      </c>
      <c r="N9" s="1" t="s">
        <v>21</v>
      </c>
      <c r="O9" s="1">
        <v>-4.8051</v>
      </c>
      <c r="P9" s="1">
        <v>0.0204</v>
      </c>
      <c r="Q9" s="1">
        <v>-235.1185</v>
      </c>
      <c r="R9" s="1" t="s">
        <v>17</v>
      </c>
      <c r="S9" s="1" t="s">
        <v>24</v>
      </c>
    </row>
    <row r="10" spans="1:19" ht="15.75">
      <c r="A10" s="1" t="s">
        <v>25</v>
      </c>
      <c r="B10" s="1">
        <v>30209.1379</v>
      </c>
      <c r="C10" s="1">
        <v>903.039</v>
      </c>
      <c r="D10" s="1">
        <v>33.4528</v>
      </c>
      <c r="E10" s="1" t="s">
        <v>17</v>
      </c>
      <c r="F10" s="1" t="s">
        <v>26</v>
      </c>
      <c r="H10" s="1" t="s">
        <v>25</v>
      </c>
      <c r="I10" s="1">
        <v>38698.0909</v>
      </c>
      <c r="J10" s="1">
        <v>1427.984</v>
      </c>
      <c r="K10" s="1">
        <v>27.0998</v>
      </c>
      <c r="L10" s="1" t="s">
        <v>17</v>
      </c>
      <c r="M10" s="1">
        <v>3.5159</v>
      </c>
      <c r="N10" s="1" t="s">
        <v>25</v>
      </c>
      <c r="O10" s="1">
        <v>36065.6683</v>
      </c>
      <c r="P10" s="1">
        <v>2698.9928</v>
      </c>
      <c r="Q10" s="1">
        <v>13.3626</v>
      </c>
      <c r="R10" s="1" t="s">
        <v>17</v>
      </c>
      <c r="S10" s="1" t="s">
        <v>27</v>
      </c>
    </row>
    <row r="11" spans="1:19" ht="15.75">
      <c r="A11" s="1" t="s">
        <v>28</v>
      </c>
      <c r="B11" s="1">
        <v>260.5145</v>
      </c>
      <c r="C11" s="1">
        <v>174.5466</v>
      </c>
      <c r="D11" s="1">
        <v>1.4925</v>
      </c>
      <c r="E11" s="1">
        <v>0.1403</v>
      </c>
      <c r="F11" s="1" t="s">
        <v>29</v>
      </c>
      <c r="H11" s="1" t="s">
        <v>28</v>
      </c>
      <c r="I11" s="1">
        <v>757.3499</v>
      </c>
      <c r="J11" s="1">
        <v>450.1976</v>
      </c>
      <c r="K11" s="1">
        <v>1.6823</v>
      </c>
      <c r="L11" s="1">
        <v>0.0972</v>
      </c>
      <c r="M11" s="1" t="s">
        <v>30</v>
      </c>
      <c r="N11" s="1" t="s">
        <v>28</v>
      </c>
      <c r="O11" s="1">
        <v>799.1798</v>
      </c>
      <c r="P11" s="1">
        <v>551.9563</v>
      </c>
      <c r="Q11" s="1">
        <v>1.4479</v>
      </c>
      <c r="R11" s="1">
        <v>0.1524</v>
      </c>
      <c r="S11" s="1" t="s">
        <v>31</v>
      </c>
    </row>
    <row r="12" spans="1:19" ht="15.75">
      <c r="A12" s="1" t="s">
        <v>32</v>
      </c>
      <c r="B12" s="1">
        <v>338.8036</v>
      </c>
      <c r="C12" s="1">
        <v>0.3353</v>
      </c>
      <c r="D12" s="1">
        <v>1010.5283</v>
      </c>
      <c r="E12" s="1" t="s">
        <v>17</v>
      </c>
      <c r="F12" s="1" t="s">
        <v>33</v>
      </c>
      <c r="H12" s="1" t="s">
        <v>32</v>
      </c>
      <c r="I12" s="1">
        <v>337.2386</v>
      </c>
      <c r="J12" s="1">
        <v>0.341</v>
      </c>
      <c r="K12" s="1">
        <v>988.8837</v>
      </c>
      <c r="L12" s="1" t="s">
        <v>17</v>
      </c>
      <c r="M12" s="1" t="s">
        <v>34</v>
      </c>
      <c r="N12" s="1" t="s">
        <v>32</v>
      </c>
      <c r="O12" s="1">
        <v>336.8514</v>
      </c>
      <c r="P12" s="1">
        <v>0.7244</v>
      </c>
      <c r="Q12" s="1">
        <v>465.0096</v>
      </c>
      <c r="R12" s="1" t="s">
        <v>17</v>
      </c>
      <c r="S12" s="1" t="s">
        <v>35</v>
      </c>
    </row>
    <row r="14" spans="2:16" ht="15.75">
      <c r="B14" s="1" t="s">
        <v>36</v>
      </c>
      <c r="C14" s="1" t="s">
        <v>37</v>
      </c>
      <c r="I14" s="1" t="s">
        <v>38</v>
      </c>
      <c r="J14" s="1" t="s">
        <v>37</v>
      </c>
      <c r="O14" s="1" t="s">
        <v>38</v>
      </c>
      <c r="P14" s="1" t="s">
        <v>37</v>
      </c>
    </row>
    <row r="15" spans="1:16" ht="15.75">
      <c r="A15" s="1" t="s">
        <v>39</v>
      </c>
      <c r="B15" s="1">
        <f>B12-273</f>
        <v>65.80360000000002</v>
      </c>
      <c r="C15" s="1">
        <f>C12</f>
        <v>0.3353</v>
      </c>
      <c r="H15" s="1" t="s">
        <v>39</v>
      </c>
      <c r="I15" s="1">
        <f>I12-273</f>
        <v>64.23860000000002</v>
      </c>
      <c r="J15" s="1">
        <f>J12</f>
        <v>0.341</v>
      </c>
      <c r="N15" s="1" t="s">
        <v>39</v>
      </c>
      <c r="O15" s="1">
        <f>O12-273</f>
        <v>63.85140000000001</v>
      </c>
      <c r="P15" s="1">
        <f>P12</f>
        <v>0.7244</v>
      </c>
    </row>
    <row r="16" spans="1:16" ht="15.75">
      <c r="A16" s="1" t="s">
        <v>40</v>
      </c>
      <c r="B16" s="1">
        <f>B10/1000</f>
        <v>30.2091379</v>
      </c>
      <c r="C16" s="1">
        <f>C10/1000</f>
        <v>0.903039</v>
      </c>
      <c r="E16" s="9"/>
      <c r="H16" s="1" t="s">
        <v>40</v>
      </c>
      <c r="I16" s="1">
        <f>I10/1000</f>
        <v>38.698090900000004</v>
      </c>
      <c r="J16" s="1">
        <f>J10/1000</f>
        <v>1.427984</v>
      </c>
      <c r="N16" s="1" t="s">
        <v>40</v>
      </c>
      <c r="O16" s="1">
        <f>O10/1000</f>
        <v>36.0656683</v>
      </c>
      <c r="P16" s="1">
        <f>P10/1000</f>
        <v>2.6989928</v>
      </c>
    </row>
    <row r="17" spans="1:16" ht="15.75">
      <c r="A17" s="2" t="s">
        <v>41</v>
      </c>
      <c r="B17" s="1">
        <f>B10/B12</f>
        <v>89.16415852724116</v>
      </c>
      <c r="C17" s="1">
        <f>(((C16/B16)^2+(C15/B15)^2)^1/2)*B17</f>
        <v>0.040995440332805444</v>
      </c>
      <c r="H17" s="2" t="s">
        <v>41</v>
      </c>
      <c r="I17" s="1">
        <f>I10/I12</f>
        <v>114.74988598576795</v>
      </c>
      <c r="J17" s="1">
        <f>(((J16/I16)^2+(J15/I15)^2)^1/2)*I17</f>
        <v>0.07974170614826723</v>
      </c>
      <c r="N17" s="2" t="s">
        <v>41</v>
      </c>
      <c r="O17" s="1">
        <f>O10/O12</f>
        <v>107.06699838563829</v>
      </c>
      <c r="P17" s="1">
        <f>(((P16/O16)^2+(P15/O15)^2)^1/2)*O17</f>
        <v>0.30669690521727583</v>
      </c>
    </row>
    <row r="18" spans="1:15" ht="15.75">
      <c r="A18" s="3" t="s">
        <v>42</v>
      </c>
      <c r="B18" s="1">
        <f>B10*(1-298/B12)+B11*((298-B12)-298*LN(298/B12))</f>
        <v>2970.7483056721367</v>
      </c>
      <c r="H18" s="3" t="s">
        <v>42</v>
      </c>
      <c r="I18" s="1">
        <f>I10*(1-298/I12)+I11*((298-I12)-298*LN(298/I12))</f>
        <v>2702.530753372068</v>
      </c>
      <c r="N18" s="3" t="s">
        <v>42</v>
      </c>
      <c r="O18" s="1">
        <f>O10*(1-298/O12)+O11*((298-O12)-298*LN(298/O12))</f>
        <v>2296.033324753294</v>
      </c>
    </row>
    <row r="19" spans="1:15" ht="15.75">
      <c r="A19" s="3" t="s">
        <v>43</v>
      </c>
      <c r="B19" s="1">
        <f>B18/1000</f>
        <v>2.970748305672137</v>
      </c>
      <c r="D19" s="9"/>
      <c r="H19" s="3" t="s">
        <v>43</v>
      </c>
      <c r="I19" s="1">
        <f>I18/1000</f>
        <v>2.7025307533720677</v>
      </c>
      <c r="N19" s="3" t="s">
        <v>43</v>
      </c>
      <c r="O19" s="1">
        <f>O18/1000</f>
        <v>2.296033324753294</v>
      </c>
    </row>
    <row r="20" ht="15.75">
      <c r="H20" s="9"/>
    </row>
    <row r="21" spans="1:17" ht="15.75">
      <c r="A21" s="1" t="s">
        <v>6</v>
      </c>
      <c r="B21" s="1" t="s">
        <v>7</v>
      </c>
      <c r="C21" s="1" t="s">
        <v>8</v>
      </c>
      <c r="D21" s="1" t="s">
        <v>9</v>
      </c>
      <c r="H21" s="1" t="s">
        <v>6</v>
      </c>
      <c r="I21" s="1" t="s">
        <v>7</v>
      </c>
      <c r="J21" s="1" t="s">
        <v>8</v>
      </c>
      <c r="K21" s="1" t="s">
        <v>9</v>
      </c>
      <c r="N21" s="1" t="s">
        <v>6</v>
      </c>
      <c r="O21" s="1" t="s">
        <v>7</v>
      </c>
      <c r="P21" s="1" t="s">
        <v>8</v>
      </c>
      <c r="Q21" s="1" t="s">
        <v>9</v>
      </c>
    </row>
    <row r="23" spans="1:18" ht="15.75">
      <c r="A23" s="1">
        <v>0.999</v>
      </c>
      <c r="B23" s="1">
        <v>0.9979</v>
      </c>
      <c r="C23" s="1">
        <v>0.9978</v>
      </c>
      <c r="E23" s="1">
        <v>0.0297</v>
      </c>
      <c r="H23" s="1">
        <v>0.9981</v>
      </c>
      <c r="I23" s="1">
        <v>0.9962</v>
      </c>
      <c r="J23" s="1">
        <v>0.996</v>
      </c>
      <c r="L23" s="1">
        <v>0.0365</v>
      </c>
      <c r="N23" s="1">
        <v>0.999</v>
      </c>
      <c r="O23" s="1">
        <v>0.9979</v>
      </c>
      <c r="P23" s="1">
        <v>0.9978</v>
      </c>
      <c r="R23" s="1">
        <v>0.0297</v>
      </c>
    </row>
    <row r="25" spans="1:19" ht="15.75">
      <c r="A25" s="1" t="s">
        <v>10</v>
      </c>
      <c r="B25" s="1" t="s">
        <v>11</v>
      </c>
      <c r="C25" s="1" t="s">
        <v>12</v>
      </c>
      <c r="D25" s="1" t="s">
        <v>13</v>
      </c>
      <c r="E25" s="1" t="s">
        <v>14</v>
      </c>
      <c r="F25" s="1" t="s">
        <v>15</v>
      </c>
      <c r="H25" s="1" t="s">
        <v>10</v>
      </c>
      <c r="I25" s="1" t="s">
        <v>11</v>
      </c>
      <c r="J25" s="1" t="s">
        <v>12</v>
      </c>
      <c r="K25" s="1" t="s">
        <v>13</v>
      </c>
      <c r="L25" s="1" t="s">
        <v>14</v>
      </c>
      <c r="M25" s="1" t="s">
        <v>15</v>
      </c>
      <c r="N25" s="1" t="s">
        <v>10</v>
      </c>
      <c r="O25" s="1" t="s">
        <v>11</v>
      </c>
      <c r="P25" s="1" t="s">
        <v>12</v>
      </c>
      <c r="Q25" s="1" t="s">
        <v>13</v>
      </c>
      <c r="R25" s="1" t="s">
        <v>14</v>
      </c>
      <c r="S25" s="1" t="s">
        <v>15</v>
      </c>
    </row>
    <row r="27" spans="1:19" ht="15.75">
      <c r="A27" s="1" t="s">
        <v>16</v>
      </c>
      <c r="B27" s="1">
        <v>-6.3597</v>
      </c>
      <c r="C27" s="1">
        <v>0.0142</v>
      </c>
      <c r="D27" s="1">
        <v>-448.479</v>
      </c>
      <c r="E27" s="1" t="s">
        <v>17</v>
      </c>
      <c r="F27" s="1" t="s">
        <v>63</v>
      </c>
      <c r="H27" s="1" t="s">
        <v>16</v>
      </c>
      <c r="I27" s="1">
        <v>-6.2728</v>
      </c>
      <c r="J27" s="1">
        <v>0.0271</v>
      </c>
      <c r="K27" s="1">
        <v>-231.618</v>
      </c>
      <c r="L27" s="1" t="s">
        <v>17</v>
      </c>
      <c r="M27" s="1" t="s">
        <v>68</v>
      </c>
      <c r="N27" s="1" t="s">
        <v>16</v>
      </c>
      <c r="O27" s="1">
        <v>-6.3599</v>
      </c>
      <c r="P27" s="1">
        <v>0.0142</v>
      </c>
      <c r="Q27" s="1">
        <v>-446.4122</v>
      </c>
      <c r="R27" s="1" t="s">
        <v>17</v>
      </c>
      <c r="S27" s="1" t="s">
        <v>58</v>
      </c>
    </row>
    <row r="28" spans="1:19" ht="15.75">
      <c r="A28" s="1" t="s">
        <v>21</v>
      </c>
      <c r="B28" s="1">
        <v>-4.5789</v>
      </c>
      <c r="C28" s="1">
        <v>0.0307</v>
      </c>
      <c r="D28" s="1">
        <v>-149.2941</v>
      </c>
      <c r="E28" s="1" t="s">
        <v>17</v>
      </c>
      <c r="F28" s="1" t="s">
        <v>64</v>
      </c>
      <c r="H28" s="1" t="s">
        <v>21</v>
      </c>
      <c r="I28" s="1">
        <v>-4.7977</v>
      </c>
      <c r="J28" s="1">
        <v>0.0185</v>
      </c>
      <c r="K28" s="1">
        <v>-258.8336</v>
      </c>
      <c r="L28" s="1" t="s">
        <v>17</v>
      </c>
      <c r="M28" s="1" t="s">
        <v>69</v>
      </c>
      <c r="N28" s="1" t="s">
        <v>21</v>
      </c>
      <c r="O28" s="1">
        <v>-4.5793</v>
      </c>
      <c r="P28" s="1">
        <v>0.0306</v>
      </c>
      <c r="Q28" s="1">
        <v>-149.6913</v>
      </c>
      <c r="R28" s="1" t="s">
        <v>17</v>
      </c>
      <c r="S28" s="1" t="s">
        <v>59</v>
      </c>
    </row>
    <row r="29" spans="1:19" ht="15.75">
      <c r="A29" s="1" t="s">
        <v>25</v>
      </c>
      <c r="B29" s="1">
        <v>30212.6261</v>
      </c>
      <c r="C29" s="1">
        <v>899.7132</v>
      </c>
      <c r="D29" s="1">
        <v>33.5803</v>
      </c>
      <c r="E29" s="1" t="s">
        <v>17</v>
      </c>
      <c r="F29" s="1" t="s">
        <v>65</v>
      </c>
      <c r="H29" s="1" t="s">
        <v>25</v>
      </c>
      <c r="I29" s="1">
        <v>38769.8159</v>
      </c>
      <c r="J29" s="1">
        <v>1348.829</v>
      </c>
      <c r="K29" s="1">
        <v>28.7433</v>
      </c>
      <c r="L29" s="1" t="s">
        <v>17</v>
      </c>
      <c r="M29" s="1">
        <v>2.9849</v>
      </c>
      <c r="N29" s="1" t="s">
        <v>25</v>
      </c>
      <c r="O29" s="1">
        <v>30219.8501</v>
      </c>
      <c r="P29" s="1">
        <v>898.0146</v>
      </c>
      <c r="Q29" s="1">
        <v>33.6518</v>
      </c>
      <c r="R29" s="1" t="s">
        <v>17</v>
      </c>
      <c r="S29" s="1" t="s">
        <v>60</v>
      </c>
    </row>
    <row r="30" spans="1:19" ht="15.75">
      <c r="A30" s="1" t="s">
        <v>28</v>
      </c>
      <c r="B30" s="1">
        <v>264.2344</v>
      </c>
      <c r="C30" s="1">
        <v>174.7299</v>
      </c>
      <c r="D30" s="1">
        <v>1.5122</v>
      </c>
      <c r="E30" s="1">
        <v>0.1352</v>
      </c>
      <c r="F30" s="1" t="s">
        <v>66</v>
      </c>
      <c r="H30" s="1" t="s">
        <v>28</v>
      </c>
      <c r="I30" s="1">
        <v>714.1058</v>
      </c>
      <c r="J30" s="1">
        <v>407.5566</v>
      </c>
      <c r="K30" s="1">
        <v>1.7522</v>
      </c>
      <c r="L30" s="1">
        <v>0.0844</v>
      </c>
      <c r="M30" s="1" t="s">
        <v>70</v>
      </c>
      <c r="N30" s="1" t="s">
        <v>28</v>
      </c>
      <c r="O30" s="1">
        <v>266.2889</v>
      </c>
      <c r="P30" s="1">
        <v>174.8668</v>
      </c>
      <c r="Q30" s="1">
        <v>1.5228</v>
      </c>
      <c r="R30" s="1">
        <v>0.1326</v>
      </c>
      <c r="S30" s="1" t="s">
        <v>61</v>
      </c>
    </row>
    <row r="31" spans="1:19" ht="15.75">
      <c r="A31" s="1" t="s">
        <v>32</v>
      </c>
      <c r="B31" s="1">
        <v>338.7971</v>
      </c>
      <c r="C31" s="1">
        <v>0.3351</v>
      </c>
      <c r="D31" s="1">
        <v>1010.911</v>
      </c>
      <c r="E31" s="1" t="s">
        <v>17</v>
      </c>
      <c r="F31" s="1" t="s">
        <v>67</v>
      </c>
      <c r="H31" s="1" t="s">
        <v>32</v>
      </c>
      <c r="I31" s="1">
        <v>337.2588</v>
      </c>
      <c r="J31" s="1">
        <v>0.2997</v>
      </c>
      <c r="K31" s="1">
        <v>1125.208</v>
      </c>
      <c r="L31" s="1" t="s">
        <v>17</v>
      </c>
      <c r="M31" s="1" t="s">
        <v>71</v>
      </c>
      <c r="N31" s="1" t="s">
        <v>32</v>
      </c>
      <c r="O31" s="9">
        <v>338.7925</v>
      </c>
      <c r="P31" s="1">
        <v>0.3349</v>
      </c>
      <c r="Q31" s="1">
        <v>1011.6177</v>
      </c>
      <c r="R31" s="1" t="s">
        <v>17</v>
      </c>
      <c r="S31" s="1" t="s">
        <v>62</v>
      </c>
    </row>
    <row r="32" ht="15.75">
      <c r="O32" s="9"/>
    </row>
    <row r="33" spans="2:16" ht="15.75">
      <c r="B33" s="1" t="s">
        <v>36</v>
      </c>
      <c r="C33" s="1" t="s">
        <v>37</v>
      </c>
      <c r="I33" s="1" t="s">
        <v>36</v>
      </c>
      <c r="J33" s="1" t="s">
        <v>37</v>
      </c>
      <c r="O33" s="1" t="s">
        <v>36</v>
      </c>
      <c r="P33" s="1" t="s">
        <v>37</v>
      </c>
    </row>
    <row r="34" spans="1:16" ht="15.75">
      <c r="A34" s="1" t="s">
        <v>39</v>
      </c>
      <c r="B34" s="1">
        <f>B31-273</f>
        <v>65.7971</v>
      </c>
      <c r="C34" s="1">
        <f>C31</f>
        <v>0.3351</v>
      </c>
      <c r="H34" s="1" t="s">
        <v>39</v>
      </c>
      <c r="I34" s="1">
        <f>I31-273</f>
        <v>64.25880000000001</v>
      </c>
      <c r="J34" s="1">
        <f>J31</f>
        <v>0.2997</v>
      </c>
      <c r="N34" s="1" t="s">
        <v>39</v>
      </c>
      <c r="O34" s="1">
        <f>O31-273</f>
        <v>65.79250000000002</v>
      </c>
      <c r="P34" s="1">
        <f>P31</f>
        <v>0.3349</v>
      </c>
    </row>
    <row r="35" spans="1:16" ht="15.75">
      <c r="A35" s="1" t="s">
        <v>40</v>
      </c>
      <c r="B35" s="1">
        <f>B29/1000</f>
        <v>30.2126261</v>
      </c>
      <c r="C35" s="1">
        <f>C29/1000</f>
        <v>0.8997132</v>
      </c>
      <c r="E35" s="9"/>
      <c r="H35" s="1" t="s">
        <v>40</v>
      </c>
      <c r="I35" s="1">
        <f>I29/1000</f>
        <v>38.769815900000005</v>
      </c>
      <c r="J35" s="1">
        <f>J29/1000</f>
        <v>1.348829</v>
      </c>
      <c r="N35" s="1" t="s">
        <v>40</v>
      </c>
      <c r="O35" s="1">
        <f>O29/1000</f>
        <v>30.2198501</v>
      </c>
      <c r="P35" s="1">
        <f>P29/1000</f>
        <v>0.8980146</v>
      </c>
    </row>
    <row r="36" spans="1:16" ht="15.75">
      <c r="A36" s="2" t="s">
        <v>41</v>
      </c>
      <c r="B36" s="1">
        <f>B29/B31</f>
        <v>89.17616502620595</v>
      </c>
      <c r="C36" s="1">
        <f>(((C35/B35)^2+(C34/B34)^2)^1/2)*B36</f>
        <v>0.040697739346404575</v>
      </c>
      <c r="F36" s="9"/>
      <c r="H36" s="2" t="s">
        <v>41</v>
      </c>
      <c r="I36" s="1">
        <f>I29/I31</f>
        <v>114.95568358779667</v>
      </c>
      <c r="J36" s="1">
        <f>(((J35/I35)^2+(J34/I34)^2)^1/2)*I36</f>
        <v>0.07082104685280569</v>
      </c>
      <c r="N36" s="2" t="s">
        <v>41</v>
      </c>
      <c r="O36" s="1">
        <f>O29/O31</f>
        <v>89.19869861345808</v>
      </c>
      <c r="P36" s="1">
        <f>(((P35/O35)^2+(P34/O34)^2)^1/2)*O36</f>
        <v>0.04053876928115643</v>
      </c>
    </row>
    <row r="37" spans="1:15" ht="15.75">
      <c r="A37" s="3" t="s">
        <v>42</v>
      </c>
      <c r="B37" s="1">
        <f>B29*(1-298/B31)+B30*((298-B31)-298*LN(298/B31))</f>
        <v>2961.3345597258503</v>
      </c>
      <c r="E37" s="9"/>
      <c r="F37" s="9"/>
      <c r="G37" s="9"/>
      <c r="H37" s="3" t="s">
        <v>42</v>
      </c>
      <c r="I37" s="1">
        <f>I29*(1-298/I31)+I30*((298-I31)-298*LN(298/I31))</f>
        <v>2814.0333043151895</v>
      </c>
      <c r="N37" s="3" t="s">
        <v>42</v>
      </c>
      <c r="O37" s="1">
        <f>O29*(1-298/O31)+O30*((298-O31)-298*LN(298/O31))</f>
        <v>2956.72877151716</v>
      </c>
    </row>
    <row r="38" spans="1:15" ht="15.75">
      <c r="A38" s="3" t="s">
        <v>43</v>
      </c>
      <c r="B38" s="1">
        <f>B37/1000</f>
        <v>2.9613345597258505</v>
      </c>
      <c r="F38" s="9"/>
      <c r="H38" s="3" t="s">
        <v>43</v>
      </c>
      <c r="I38" s="1">
        <f>I37/1000</f>
        <v>2.8140333043151897</v>
      </c>
      <c r="N38" s="3" t="s">
        <v>43</v>
      </c>
      <c r="O38" s="1">
        <f>O37/1000</f>
        <v>2.95672877151716</v>
      </c>
    </row>
    <row r="40" ht="16.5" thickBot="1"/>
    <row r="41" spans="1:5" ht="16.5" thickBot="1">
      <c r="A41" s="7"/>
      <c r="B41" s="8" t="s">
        <v>56</v>
      </c>
      <c r="C41" s="7" t="s">
        <v>55</v>
      </c>
      <c r="D41" s="7" t="s">
        <v>54</v>
      </c>
      <c r="E41" s="7" t="s">
        <v>53</v>
      </c>
    </row>
    <row r="42" spans="1:5" ht="15.75">
      <c r="A42" s="6" t="s">
        <v>110</v>
      </c>
      <c r="B42" s="5" t="s">
        <v>52</v>
      </c>
      <c r="C42" s="5" t="s">
        <v>51</v>
      </c>
      <c r="D42" s="5" t="s">
        <v>50</v>
      </c>
      <c r="E42" s="6">
        <v>2.97</v>
      </c>
    </row>
    <row r="43" spans="1:5" ht="15.75">
      <c r="A43" s="5" t="s">
        <v>111</v>
      </c>
      <c r="B43" s="5" t="s">
        <v>49</v>
      </c>
      <c r="C43" s="5" t="s">
        <v>48</v>
      </c>
      <c r="D43" s="5" t="s">
        <v>47</v>
      </c>
      <c r="E43" s="5">
        <v>2.7</v>
      </c>
    </row>
    <row r="44" spans="1:5" ht="16.5" thickBot="1">
      <c r="A44" s="4" t="s">
        <v>112</v>
      </c>
      <c r="B44" s="4" t="s">
        <v>46</v>
      </c>
      <c r="C44" s="4" t="s">
        <v>45</v>
      </c>
      <c r="D44" s="4" t="s">
        <v>44</v>
      </c>
      <c r="E44" s="4">
        <v>2.29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U1">
      <selection activeCell="Z13" sqref="Z13"/>
    </sheetView>
  </sheetViews>
  <sheetFormatPr defaultColWidth="9.00390625" defaultRowHeight="15.75"/>
  <cols>
    <col min="1" max="1" width="21.75390625" style="11" customWidth="1"/>
    <col min="2" max="2" width="12.25390625" style="11" customWidth="1"/>
    <col min="3" max="5" width="9.00390625" style="11" customWidth="1"/>
    <col min="6" max="6" width="10.25390625" style="11" customWidth="1"/>
    <col min="7" max="7" width="4.50390625" style="11" customWidth="1"/>
    <col min="8" max="8" width="22.75390625" style="11" customWidth="1"/>
    <col min="9" max="20" width="9.00390625" style="11" customWidth="1"/>
    <col min="21" max="21" width="3.875" style="11" customWidth="1"/>
    <col min="22" max="22" width="22.25390625" style="11" customWidth="1"/>
    <col min="23" max="23" width="13.50390625" style="11" customWidth="1"/>
    <col min="24" max="24" width="17.50390625" style="11" customWidth="1"/>
    <col min="25" max="25" width="11.125" style="11" customWidth="1"/>
    <col min="26" max="26" width="12.125" style="11" customWidth="1"/>
    <col min="27" max="27" width="9.00390625" style="11" customWidth="1"/>
    <col min="28" max="28" width="15.25390625" style="11" customWidth="1"/>
    <col min="29" max="29" width="15.75390625" style="11" customWidth="1"/>
    <col min="30" max="30" width="23.625" style="11" customWidth="1"/>
    <col min="31" max="16384" width="9.00390625" style="11" customWidth="1"/>
  </cols>
  <sheetData>
    <row r="1" spans="1:24" ht="16.5" thickBot="1">
      <c r="A1" s="11" t="s">
        <v>83</v>
      </c>
      <c r="H1" s="11" t="s">
        <v>82</v>
      </c>
      <c r="O1" s="11">
        <v>0.5</v>
      </c>
      <c r="V1" s="11">
        <v>2</v>
      </c>
      <c r="W1" s="11" t="s">
        <v>113</v>
      </c>
      <c r="X1" s="11" t="s">
        <v>115</v>
      </c>
    </row>
    <row r="2" spans="1:30" ht="16.5" thickBot="1">
      <c r="A2" s="11" t="s">
        <v>6</v>
      </c>
      <c r="B2" s="11" t="s">
        <v>7</v>
      </c>
      <c r="C2" s="11" t="s">
        <v>8</v>
      </c>
      <c r="D2" s="11" t="s">
        <v>9</v>
      </c>
      <c r="H2" s="11" t="s">
        <v>6</v>
      </c>
      <c r="I2" s="11" t="s">
        <v>7</v>
      </c>
      <c r="J2" s="11" t="s">
        <v>8</v>
      </c>
      <c r="K2" s="11" t="s">
        <v>9</v>
      </c>
      <c r="O2" s="11" t="s">
        <v>6</v>
      </c>
      <c r="P2" s="11" t="s">
        <v>7</v>
      </c>
      <c r="Q2" s="11" t="s">
        <v>8</v>
      </c>
      <c r="R2" s="11" t="s">
        <v>9</v>
      </c>
      <c r="V2" s="11" t="s">
        <v>56</v>
      </c>
      <c r="W2" s="11">
        <v>64.6012</v>
      </c>
      <c r="X2" s="11">
        <v>1.5966</v>
      </c>
      <c r="Z2" s="7"/>
      <c r="AA2" s="8" t="s">
        <v>56</v>
      </c>
      <c r="AB2" s="7" t="s">
        <v>55</v>
      </c>
      <c r="AC2" s="7" t="s">
        <v>54</v>
      </c>
      <c r="AD2" s="7" t="s">
        <v>53</v>
      </c>
    </row>
    <row r="3" spans="22:30" ht="15.75">
      <c r="V3" s="11" t="s">
        <v>89</v>
      </c>
      <c r="W3" s="11">
        <v>45.2413994</v>
      </c>
      <c r="X3" s="11">
        <v>7.1557344</v>
      </c>
      <c r="Z3" s="6" t="s">
        <v>116</v>
      </c>
      <c r="AA3" s="5" t="s">
        <v>93</v>
      </c>
      <c r="AB3" s="5" t="s">
        <v>96</v>
      </c>
      <c r="AC3" s="5" t="s">
        <v>97</v>
      </c>
      <c r="AD3" s="6">
        <v>3.08</v>
      </c>
    </row>
    <row r="4" spans="1:30" ht="15.75">
      <c r="A4" s="11">
        <v>0.999</v>
      </c>
      <c r="B4" s="11">
        <v>0.998</v>
      </c>
      <c r="C4" s="11">
        <v>0.9977</v>
      </c>
      <c r="E4" s="11">
        <v>0.0213</v>
      </c>
      <c r="H4" s="11">
        <v>0.9988</v>
      </c>
      <c r="I4" s="11">
        <v>0.9977</v>
      </c>
      <c r="J4" s="11">
        <v>0.9975</v>
      </c>
      <c r="L4" s="11">
        <v>0.0254</v>
      </c>
      <c r="O4" s="11">
        <v>0.999</v>
      </c>
      <c r="P4" s="11">
        <v>0.998</v>
      </c>
      <c r="Q4" s="11">
        <v>0.9977</v>
      </c>
      <c r="S4" s="11">
        <v>0.0192</v>
      </c>
      <c r="V4" s="11" t="s">
        <v>90</v>
      </c>
      <c r="W4" s="11">
        <v>134.00840814546868</v>
      </c>
      <c r="X4" s="11">
        <v>1.717175862784821</v>
      </c>
      <c r="Z4" s="5" t="s">
        <v>117</v>
      </c>
      <c r="AA4" s="5" t="s">
        <v>94</v>
      </c>
      <c r="AB4" s="5" t="s">
        <v>98</v>
      </c>
      <c r="AC4" s="5" t="s">
        <v>99</v>
      </c>
      <c r="AD4" s="5">
        <v>4.15</v>
      </c>
    </row>
    <row r="5" spans="22:30" ht="16.5" thickBot="1">
      <c r="V5" s="11" t="s">
        <v>91</v>
      </c>
      <c r="W5" s="11">
        <v>1857.2199837807725</v>
      </c>
      <c r="Z5" s="4" t="s">
        <v>118</v>
      </c>
      <c r="AA5" s="4" t="s">
        <v>95</v>
      </c>
      <c r="AB5" s="4" t="s">
        <v>100</v>
      </c>
      <c r="AC5" s="4" t="s">
        <v>101</v>
      </c>
      <c r="AD5" s="4">
        <v>1.86</v>
      </c>
    </row>
    <row r="6" spans="1:23" ht="15.75">
      <c r="A6" s="11" t="s">
        <v>10</v>
      </c>
      <c r="B6" s="11" t="s">
        <v>11</v>
      </c>
      <c r="C6" s="11" t="s">
        <v>12</v>
      </c>
      <c r="D6" s="11" t="s">
        <v>13</v>
      </c>
      <c r="E6" s="11" t="s">
        <v>14</v>
      </c>
      <c r="F6" s="11" t="s">
        <v>15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14</v>
      </c>
      <c r="M6" s="11" t="s">
        <v>15</v>
      </c>
      <c r="O6" s="11" t="s">
        <v>10</v>
      </c>
      <c r="P6" s="11" t="s">
        <v>11</v>
      </c>
      <c r="Q6" s="11" t="s">
        <v>12</v>
      </c>
      <c r="R6" s="11" t="s">
        <v>13</v>
      </c>
      <c r="S6" s="11" t="s">
        <v>14</v>
      </c>
      <c r="T6" s="11" t="s">
        <v>15</v>
      </c>
      <c r="V6" s="11" t="s">
        <v>92</v>
      </c>
      <c r="W6" s="11">
        <v>1.8572199837807726</v>
      </c>
    </row>
    <row r="7" spans="22:24" ht="15.75">
      <c r="V7" s="11">
        <v>1</v>
      </c>
      <c r="W7" s="11" t="s">
        <v>113</v>
      </c>
      <c r="X7" s="11" t="s">
        <v>114</v>
      </c>
    </row>
    <row r="8" spans="1:24" ht="15.75">
      <c r="A8" s="11" t="s">
        <v>16</v>
      </c>
      <c r="B8" s="11">
        <v>-6.2089</v>
      </c>
      <c r="C8" s="11">
        <v>0.1814</v>
      </c>
      <c r="D8" s="11">
        <v>-34.2325</v>
      </c>
      <c r="E8" s="11" t="s">
        <v>17</v>
      </c>
      <c r="F8" s="11" t="s">
        <v>77</v>
      </c>
      <c r="H8" s="11" t="s">
        <v>16</v>
      </c>
      <c r="I8" s="11">
        <v>-6.2123</v>
      </c>
      <c r="J8" s="11">
        <v>0.0108</v>
      </c>
      <c r="K8" s="11">
        <v>-576.7517</v>
      </c>
      <c r="L8" s="11" t="s">
        <v>17</v>
      </c>
      <c r="M8" s="11" t="s">
        <v>72</v>
      </c>
      <c r="O8" s="11" t="s">
        <v>16</v>
      </c>
      <c r="P8" s="11">
        <v>-6.3267</v>
      </c>
      <c r="Q8" s="11">
        <v>0.1073</v>
      </c>
      <c r="R8" s="11">
        <v>-58.9375</v>
      </c>
      <c r="S8" s="11" t="s">
        <v>17</v>
      </c>
      <c r="T8" s="11" t="s">
        <v>84</v>
      </c>
      <c r="V8" s="11" t="s">
        <v>56</v>
      </c>
      <c r="W8" s="11">
        <v>64.22559999999999</v>
      </c>
      <c r="X8" s="11">
        <v>0.2287</v>
      </c>
    </row>
    <row r="9" spans="1:24" ht="15.75">
      <c r="A9" s="11" t="s">
        <v>21</v>
      </c>
      <c r="B9" s="11">
        <v>-4.8554</v>
      </c>
      <c r="C9" s="11">
        <v>0.0481</v>
      </c>
      <c r="D9" s="11">
        <v>-100.9657</v>
      </c>
      <c r="E9" s="11" t="s">
        <v>17</v>
      </c>
      <c r="F9" s="11" t="s">
        <v>78</v>
      </c>
      <c r="H9" s="11" t="s">
        <v>21</v>
      </c>
      <c r="I9" s="11">
        <v>-4.8496</v>
      </c>
      <c r="J9" s="11">
        <v>0.0242</v>
      </c>
      <c r="K9" s="11">
        <v>-200.0508</v>
      </c>
      <c r="L9" s="11" t="s">
        <v>17</v>
      </c>
      <c r="M9" s="11" t="s">
        <v>73</v>
      </c>
      <c r="O9" s="11" t="s">
        <v>21</v>
      </c>
      <c r="P9" s="11">
        <v>-4.8864</v>
      </c>
      <c r="Q9" s="11">
        <v>0.116</v>
      </c>
      <c r="R9" s="11">
        <v>-42.1134</v>
      </c>
      <c r="S9" s="11" t="s">
        <v>17</v>
      </c>
      <c r="T9" s="11" t="s">
        <v>85</v>
      </c>
      <c r="V9" s="11" t="s">
        <v>89</v>
      </c>
      <c r="W9" s="11">
        <v>45.4210724</v>
      </c>
      <c r="X9" s="11">
        <v>1.6423161</v>
      </c>
    </row>
    <row r="10" spans="1:24" ht="15.75">
      <c r="A10" s="11" t="s">
        <v>25</v>
      </c>
      <c r="B10" s="11">
        <v>45241.3994</v>
      </c>
      <c r="C10" s="11">
        <v>7155.7344</v>
      </c>
      <c r="D10" s="11">
        <v>6.3224</v>
      </c>
      <c r="E10" s="11" t="s">
        <v>17</v>
      </c>
      <c r="F10" s="11" t="s">
        <v>79</v>
      </c>
      <c r="H10" s="11" t="s">
        <v>25</v>
      </c>
      <c r="I10" s="11">
        <v>45421.0724</v>
      </c>
      <c r="J10" s="11">
        <v>1642.3161</v>
      </c>
      <c r="K10" s="11">
        <v>27.6567</v>
      </c>
      <c r="L10" s="11" t="s">
        <v>17</v>
      </c>
      <c r="M10" s="11" t="s">
        <v>74</v>
      </c>
      <c r="O10" s="11" t="s">
        <v>25</v>
      </c>
      <c r="P10" s="11">
        <v>39157.3832</v>
      </c>
      <c r="Q10" s="11">
        <v>2378.764</v>
      </c>
      <c r="R10" s="11">
        <v>16.4612</v>
      </c>
      <c r="S10" s="11" t="s">
        <v>17</v>
      </c>
      <c r="T10" s="11" t="s">
        <v>86</v>
      </c>
      <c r="V10" s="11" t="s">
        <v>90</v>
      </c>
      <c r="W10" s="11">
        <v>134.69046359469743</v>
      </c>
      <c r="X10" s="11">
        <v>0.08889911104394199</v>
      </c>
    </row>
    <row r="11" spans="1:23" ht="15.75">
      <c r="A11" s="11" t="s">
        <v>28</v>
      </c>
      <c r="B11" s="11">
        <v>1425.9597</v>
      </c>
      <c r="C11" s="11">
        <v>1840.7955</v>
      </c>
      <c r="D11" s="11">
        <v>0.7746</v>
      </c>
      <c r="E11" s="11">
        <v>0.4444</v>
      </c>
      <c r="F11" s="11" t="s">
        <v>80</v>
      </c>
      <c r="H11" s="11" t="s">
        <v>28</v>
      </c>
      <c r="I11" s="11">
        <v>475.3061</v>
      </c>
      <c r="J11" s="11">
        <v>445.7366</v>
      </c>
      <c r="K11" s="11">
        <v>1.0663</v>
      </c>
      <c r="L11" s="11">
        <v>0.2916</v>
      </c>
      <c r="M11" s="11" t="s">
        <v>75</v>
      </c>
      <c r="O11" s="11" t="s">
        <v>28</v>
      </c>
      <c r="P11" s="11">
        <v>606.1766</v>
      </c>
      <c r="Q11" s="11">
        <v>1350.4073</v>
      </c>
      <c r="R11" s="11">
        <v>0.4489</v>
      </c>
      <c r="S11" s="11">
        <v>0.6575</v>
      </c>
      <c r="T11" s="11" t="s">
        <v>87</v>
      </c>
      <c r="V11" s="11" t="s">
        <v>91</v>
      </c>
      <c r="W11" s="11">
        <v>4154.309930775097</v>
      </c>
    </row>
    <row r="12" spans="1:23" ht="16.5" thickBot="1">
      <c r="A12" s="11" t="s">
        <v>32</v>
      </c>
      <c r="B12" s="11">
        <v>337.6012</v>
      </c>
      <c r="C12" s="11">
        <v>1.5966</v>
      </c>
      <c r="D12" s="11">
        <v>211.455</v>
      </c>
      <c r="E12" s="11" t="s">
        <v>17</v>
      </c>
      <c r="F12" s="11" t="s">
        <v>81</v>
      </c>
      <c r="H12" s="11" t="s">
        <v>32</v>
      </c>
      <c r="I12" s="15">
        <v>337.2256</v>
      </c>
      <c r="J12" s="11">
        <v>0.2287</v>
      </c>
      <c r="K12" s="11">
        <v>1474.3167</v>
      </c>
      <c r="L12" s="11" t="s">
        <v>17</v>
      </c>
      <c r="M12" s="11" t="s">
        <v>76</v>
      </c>
      <c r="O12" s="11" t="s">
        <v>32</v>
      </c>
      <c r="P12" s="15">
        <v>336.1912</v>
      </c>
      <c r="Q12" s="11">
        <v>1.6687</v>
      </c>
      <c r="R12" s="11">
        <v>201.4656</v>
      </c>
      <c r="S12" s="11" t="s">
        <v>17</v>
      </c>
      <c r="T12" s="11" t="s">
        <v>88</v>
      </c>
      <c r="V12" s="11" t="s">
        <v>92</v>
      </c>
      <c r="W12" s="11">
        <v>4.1543099307750975</v>
      </c>
    </row>
    <row r="13" spans="1:24" ht="16.5" thickBot="1">
      <c r="A13" s="12"/>
      <c r="B13" s="12" t="s">
        <v>36</v>
      </c>
      <c r="C13" s="12" t="s">
        <v>37</v>
      </c>
      <c r="H13" s="12"/>
      <c r="I13" s="12" t="s">
        <v>36</v>
      </c>
      <c r="J13" s="12" t="s">
        <v>37</v>
      </c>
      <c r="O13" s="12"/>
      <c r="P13" s="12" t="s">
        <v>36</v>
      </c>
      <c r="Q13" s="12" t="s">
        <v>37</v>
      </c>
      <c r="V13" s="11">
        <v>0.5</v>
      </c>
      <c r="W13" s="11" t="s">
        <v>113</v>
      </c>
      <c r="X13" s="11" t="s">
        <v>114</v>
      </c>
    </row>
    <row r="14" spans="1:24" ht="16.5" thickBot="1">
      <c r="A14" s="12" t="s">
        <v>39</v>
      </c>
      <c r="B14" s="12">
        <f>B12-273</f>
        <v>64.6012</v>
      </c>
      <c r="C14" s="12">
        <f>C12</f>
        <v>1.5966</v>
      </c>
      <c r="H14" s="12" t="s">
        <v>39</v>
      </c>
      <c r="I14" s="12">
        <f>I12-273</f>
        <v>64.22559999999999</v>
      </c>
      <c r="J14" s="12">
        <f>J12</f>
        <v>0.2287</v>
      </c>
      <c r="O14" s="12" t="s">
        <v>39</v>
      </c>
      <c r="P14" s="12">
        <f>P12-273</f>
        <v>63.19119999999998</v>
      </c>
      <c r="Q14" s="12">
        <f>Q12</f>
        <v>1.6687</v>
      </c>
      <c r="V14" s="11" t="s">
        <v>56</v>
      </c>
      <c r="W14" s="11">
        <v>63.19119999999998</v>
      </c>
      <c r="X14" s="11">
        <v>1.6687</v>
      </c>
    </row>
    <row r="15" spans="1:24" ht="16.5" thickBot="1">
      <c r="A15" s="12" t="s">
        <v>40</v>
      </c>
      <c r="B15" s="12">
        <f>B10/1000</f>
        <v>45.2413994</v>
      </c>
      <c r="C15" s="12">
        <f>C10/1000</f>
        <v>7.1557344</v>
      </c>
      <c r="H15" s="12" t="s">
        <v>40</v>
      </c>
      <c r="I15" s="12">
        <f>I10/1000</f>
        <v>45.4210724</v>
      </c>
      <c r="J15" s="12">
        <f>J10/1000</f>
        <v>1.6423161</v>
      </c>
      <c r="O15" s="12" t="s">
        <v>40</v>
      </c>
      <c r="P15" s="12">
        <f>P10/1000</f>
        <v>39.1573832</v>
      </c>
      <c r="Q15" s="12">
        <f>Q10/1000</f>
        <v>2.3787640000000003</v>
      </c>
      <c r="V15" s="11" t="s">
        <v>89</v>
      </c>
      <c r="W15" s="11">
        <v>39.1573832</v>
      </c>
      <c r="X15" s="11">
        <v>2.3787640000000003</v>
      </c>
    </row>
    <row r="16" spans="1:24" ht="16.5" thickBot="1">
      <c r="A16" s="13" t="s">
        <v>41</v>
      </c>
      <c r="B16" s="12">
        <f>B10/B12</f>
        <v>134.00840814546868</v>
      </c>
      <c r="C16" s="12">
        <f>(((C15/B15)^2+(C14/B14)^2)^1/2)*B16</f>
        <v>1.717175862784821</v>
      </c>
      <c r="H16" s="13" t="s">
        <v>41</v>
      </c>
      <c r="I16" s="12">
        <f>I10/I12</f>
        <v>134.69046359469743</v>
      </c>
      <c r="J16" s="12">
        <f>(((J15/I15)^2+(J14/I14)^2)^1/2)*I16</f>
        <v>0.08889911104394199</v>
      </c>
      <c r="O16" s="13" t="s">
        <v>41</v>
      </c>
      <c r="P16" s="12">
        <f>P10/P12</f>
        <v>116.47355195495896</v>
      </c>
      <c r="Q16" s="12">
        <f>(((Q15/P15)^2+(Q14/P14)^2)^1/2)*P16</f>
        <v>0.25552867976882043</v>
      </c>
      <c r="V16" s="11" t="s">
        <v>90</v>
      </c>
      <c r="W16" s="11">
        <v>116.47355195495896</v>
      </c>
      <c r="X16" s="11">
        <v>0.25552867976882043</v>
      </c>
    </row>
    <row r="17" spans="1:23" ht="16.5" thickBot="1">
      <c r="A17" s="14" t="s">
        <v>42</v>
      </c>
      <c r="B17" s="12">
        <f>B10*(1-298/B12)+B11*((298-B12)-298*LN(298/B12))</f>
        <v>1857.2199837807725</v>
      </c>
      <c r="C17" s="12"/>
      <c r="H17" s="14" t="s">
        <v>42</v>
      </c>
      <c r="I17" s="12">
        <f>I10*(1-298/I12)+I11*((298-I12)-298*LN(298/I12))</f>
        <v>4154.309930775097</v>
      </c>
      <c r="J17" s="12"/>
      <c r="O17" s="14" t="s">
        <v>42</v>
      </c>
      <c r="P17" s="12">
        <f>P10*(1-298/P12)+P11*((298-P12)-298*LN(298/P12))</f>
        <v>3080.484594581616</v>
      </c>
      <c r="Q17" s="12"/>
      <c r="V17" s="11" t="s">
        <v>91</v>
      </c>
      <c r="W17" s="11">
        <v>3080.484594581616</v>
      </c>
    </row>
    <row r="18" spans="1:23" ht="16.5" thickBot="1">
      <c r="A18" s="14" t="s">
        <v>43</v>
      </c>
      <c r="B18" s="12">
        <f>B17/1000</f>
        <v>1.8572199837807726</v>
      </c>
      <c r="C18" s="12"/>
      <c r="H18" s="14" t="s">
        <v>43</v>
      </c>
      <c r="I18" s="12">
        <f>I17/1000</f>
        <v>4.1543099307750975</v>
      </c>
      <c r="J18" s="12"/>
      <c r="O18" s="14" t="s">
        <v>43</v>
      </c>
      <c r="P18" s="12">
        <f>P17/1000</f>
        <v>3.080484594581616</v>
      </c>
      <c r="Q18" s="12"/>
      <c r="V18" s="11" t="s">
        <v>92</v>
      </c>
      <c r="W18" s="11">
        <v>3.080484594581616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2016-02-28T13:22:53Z</dcterms:created>
  <dcterms:modified xsi:type="dcterms:W3CDTF">2018-08-20T09:28:14Z</dcterms:modified>
  <cp:category/>
  <cp:version/>
  <cp:contentType/>
  <cp:contentStatus/>
</cp:coreProperties>
</file>