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emkeholwerda/Documents/Diez,Holwerda,Montie, Reumer/"/>
    </mc:Choice>
  </mc:AlternateContent>
  <xr:revisionPtr revIDLastSave="0" documentId="10_ncr:8100000_{54EDB4CC-0A49-2042-993C-20F8B10A4311}" xr6:coauthVersionLast="34" xr6:coauthVersionMax="34" xr10:uidLastSave="{00000000-0000-0000-0000-000000000000}"/>
  <bookViews>
    <workbookView xWindow="5760" yWindow="1760" windowWidth="29900" windowHeight="18600" xr2:uid="{00000000-000D-0000-FFFF-FFFF00000000}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G84" i="1" l="1"/>
  <c r="G79" i="1"/>
  <c r="G80" i="1"/>
  <c r="G81" i="1"/>
  <c r="G82" i="1"/>
  <c r="G83" i="1"/>
  <c r="F80" i="1"/>
  <c r="F79" i="1"/>
  <c r="G78" i="1"/>
  <c r="G85" i="1"/>
  <c r="G175" i="1"/>
  <c r="G176" i="1"/>
  <c r="G177" i="1"/>
  <c r="F175" i="1"/>
  <c r="F176" i="1"/>
  <c r="F177" i="1"/>
  <c r="G92" i="1"/>
  <c r="G93" i="1"/>
  <c r="G94" i="1"/>
  <c r="G95" i="1"/>
  <c r="G96" i="1"/>
  <c r="G97" i="1"/>
  <c r="G169" i="1"/>
  <c r="G170" i="1"/>
  <c r="G171" i="1"/>
  <c r="G172" i="1"/>
  <c r="G173" i="1"/>
  <c r="F169" i="1"/>
  <c r="F170" i="1"/>
  <c r="F171" i="1"/>
  <c r="F172" i="1"/>
  <c r="F173" i="1"/>
  <c r="G166" i="1" l="1"/>
  <c r="G167" i="1"/>
  <c r="F166" i="1"/>
  <c r="F167" i="1"/>
  <c r="G142" i="1" l="1"/>
  <c r="F142" i="1"/>
  <c r="G141" i="1"/>
  <c r="F141" i="1"/>
  <c r="F140" i="1"/>
  <c r="G140" i="1"/>
  <c r="G29" i="1" l="1"/>
  <c r="F29" i="1"/>
  <c r="G28" i="1"/>
  <c r="F28" i="1"/>
  <c r="G76" i="1"/>
  <c r="F76" i="1"/>
  <c r="F75" i="1"/>
  <c r="G75" i="1"/>
  <c r="G74" i="1"/>
  <c r="F74" i="1"/>
  <c r="G147" i="1"/>
  <c r="G148" i="1"/>
  <c r="G149" i="1"/>
  <c r="G150" i="1"/>
  <c r="G151" i="1"/>
  <c r="G152" i="1"/>
  <c r="G153" i="1"/>
  <c r="G155" i="1"/>
  <c r="G156" i="1"/>
  <c r="G157" i="1"/>
  <c r="G158" i="1"/>
  <c r="G159" i="1"/>
  <c r="G160" i="1"/>
  <c r="G161" i="1"/>
  <c r="G162" i="1"/>
  <c r="G163" i="1"/>
  <c r="G164" i="1"/>
  <c r="F147" i="1"/>
  <c r="F148" i="1"/>
  <c r="F149" i="1"/>
  <c r="F150" i="1"/>
  <c r="F151" i="1"/>
  <c r="F152" i="1"/>
  <c r="F153" i="1"/>
  <c r="F155" i="1"/>
  <c r="F156" i="1"/>
  <c r="F157" i="1"/>
  <c r="F158" i="1"/>
  <c r="F159" i="1"/>
  <c r="F160" i="1"/>
  <c r="F161" i="1"/>
  <c r="F162" i="1"/>
  <c r="F163" i="1"/>
  <c r="F164" i="1"/>
  <c r="G139" i="1"/>
  <c r="G143" i="1"/>
  <c r="G144" i="1"/>
  <c r="G145" i="1"/>
  <c r="F139" i="1"/>
  <c r="F143" i="1"/>
  <c r="F144" i="1"/>
  <c r="F145" i="1"/>
  <c r="G137" i="1"/>
  <c r="F137" i="1"/>
  <c r="G133" i="1"/>
  <c r="F133" i="1"/>
  <c r="G132" i="1"/>
  <c r="F132" i="1"/>
  <c r="G131" i="1"/>
  <c r="F131" i="1"/>
  <c r="G127" i="1"/>
  <c r="G128" i="1"/>
  <c r="G130" i="1"/>
  <c r="G135" i="1"/>
  <c r="G136" i="1"/>
  <c r="F127" i="1"/>
  <c r="F128" i="1"/>
  <c r="F130" i="1"/>
  <c r="F135" i="1"/>
  <c r="F136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10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3" i="1" l="1"/>
  <c r="F4" i="1"/>
  <c r="F5" i="1"/>
  <c r="F2" i="1"/>
  <c r="F7" i="1"/>
  <c r="F8" i="1"/>
  <c r="F6" i="1"/>
  <c r="F107" i="1"/>
  <c r="F108" i="1"/>
  <c r="F109" i="1"/>
  <c r="F110" i="1"/>
  <c r="F111" i="1"/>
  <c r="F112" i="1"/>
  <c r="G106" i="1"/>
  <c r="F106" i="1"/>
  <c r="F97" i="1"/>
  <c r="F96" i="1"/>
  <c r="F95" i="1"/>
  <c r="F94" i="1"/>
  <c r="F93" i="1"/>
  <c r="G91" i="1"/>
  <c r="F91" i="1"/>
  <c r="G122" i="1"/>
  <c r="G123" i="1"/>
  <c r="G124" i="1"/>
  <c r="G125" i="1"/>
  <c r="F122" i="1"/>
  <c r="F123" i="1"/>
  <c r="F124" i="1"/>
  <c r="F125" i="1"/>
  <c r="F104" i="1"/>
  <c r="F103" i="1"/>
  <c r="G116" i="1"/>
  <c r="G117" i="1"/>
  <c r="G118" i="1"/>
  <c r="G119" i="1"/>
  <c r="G120" i="1"/>
  <c r="F116" i="1"/>
  <c r="F117" i="1"/>
  <c r="F118" i="1"/>
  <c r="F119" i="1"/>
  <c r="F120" i="1"/>
  <c r="G99" i="1"/>
  <c r="F99" i="1"/>
  <c r="G98" i="1"/>
  <c r="G105" i="1"/>
  <c r="G108" i="1"/>
  <c r="G114" i="1"/>
  <c r="F102" i="1"/>
  <c r="F105" i="1"/>
  <c r="F114" i="1"/>
  <c r="F92" i="1"/>
  <c r="F98" i="1"/>
  <c r="F100" i="1"/>
  <c r="F101" i="1"/>
  <c r="F78" i="1"/>
  <c r="F81" i="1"/>
  <c r="F82" i="1"/>
  <c r="F83" i="1"/>
  <c r="F84" i="1"/>
  <c r="F85" i="1"/>
  <c r="F86" i="1"/>
  <c r="F87" i="1"/>
  <c r="F89" i="1"/>
  <c r="F90" i="1"/>
  <c r="G86" i="1"/>
  <c r="G87" i="1"/>
  <c r="G89" i="1"/>
  <c r="G90" i="1"/>
  <c r="G72" i="1" l="1"/>
  <c r="F72" i="1"/>
  <c r="G71" i="1"/>
  <c r="F71" i="1"/>
  <c r="G70" i="1"/>
  <c r="F70" i="1"/>
  <c r="G68" i="1"/>
  <c r="F68" i="1"/>
  <c r="G67" i="1"/>
  <c r="G66" i="1"/>
  <c r="G65" i="1"/>
  <c r="F65" i="1"/>
  <c r="G64" i="1"/>
  <c r="F64" i="1"/>
  <c r="G63" i="1"/>
  <c r="F63" i="1"/>
  <c r="G62" i="1"/>
  <c r="G61" i="1"/>
  <c r="F61" i="1"/>
  <c r="G60" i="1"/>
  <c r="F60" i="1"/>
  <c r="G59" i="1"/>
  <c r="G58" i="1"/>
  <c r="F58" i="1"/>
  <c r="G57" i="1"/>
  <c r="F57" i="1"/>
  <c r="G56" i="1"/>
  <c r="F56" i="1"/>
  <c r="G55" i="1"/>
  <c r="G54" i="1"/>
  <c r="G53" i="1"/>
  <c r="G52" i="1"/>
  <c r="F52" i="1"/>
  <c r="G51" i="1"/>
  <c r="F51" i="1"/>
  <c r="G50" i="1"/>
  <c r="G49" i="1"/>
  <c r="F49" i="1"/>
  <c r="G48" i="1"/>
  <c r="F48" i="1"/>
  <c r="G47" i="1"/>
  <c r="G46" i="1"/>
  <c r="G45" i="1"/>
  <c r="F45" i="1"/>
  <c r="G44" i="1"/>
  <c r="F44" i="1"/>
  <c r="G43" i="1"/>
  <c r="F43" i="1"/>
  <c r="G42" i="1"/>
  <c r="F42" i="1"/>
  <c r="G41" i="1"/>
  <c r="G40" i="1"/>
  <c r="F40" i="1"/>
  <c r="G39" i="1"/>
  <c r="F39" i="1"/>
  <c r="G38" i="1"/>
  <c r="F38" i="1"/>
  <c r="G37" i="1"/>
  <c r="F37" i="1"/>
  <c r="G30" i="1"/>
  <c r="G31" i="1"/>
  <c r="G32" i="1"/>
  <c r="G33" i="1"/>
  <c r="G35" i="1"/>
  <c r="G73" i="1"/>
  <c r="F33" i="1"/>
  <c r="F34" i="1"/>
  <c r="F35" i="1"/>
  <c r="F36" i="1"/>
  <c r="F30" i="1"/>
  <c r="F31" i="1"/>
  <c r="F32" i="1"/>
  <c r="F73" i="1"/>
</calcChain>
</file>

<file path=xl/sharedStrings.xml><?xml version="1.0" encoding="utf-8"?>
<sst xmlns="http://schemas.openxmlformats.org/spreadsheetml/2006/main" count="1353" uniqueCount="495">
  <si>
    <t>SI</t>
  </si>
  <si>
    <t>CI</t>
  </si>
  <si>
    <t>BSPG 1993 IX 331A</t>
  </si>
  <si>
    <t>BSPG 1993 IX 331B</t>
  </si>
  <si>
    <t>BSPG 1993 IX 331C</t>
  </si>
  <si>
    <t>BSPG 1993 IX 313A</t>
  </si>
  <si>
    <t>BSPG 1993 IX 2A</t>
  </si>
  <si>
    <t>BSPG 1993 IX 2B</t>
  </si>
  <si>
    <t>BSPG 1993 IX 2C</t>
  </si>
  <si>
    <t>-</t>
  </si>
  <si>
    <t>BSPG 1993 IX 2D</t>
  </si>
  <si>
    <t>Algeria</t>
  </si>
  <si>
    <t>Reference</t>
  </si>
  <si>
    <t>This work</t>
  </si>
  <si>
    <t>MMS/VBN.12.A.006</t>
  </si>
  <si>
    <t>MMS/VBN.12.B.14</t>
  </si>
  <si>
    <t>MMS/VBN.12.A.07</t>
  </si>
  <si>
    <t xml:space="preserve">MMS/VBN.93.33 </t>
  </si>
  <si>
    <t>HUE-90</t>
  </si>
  <si>
    <t>HUE-685</t>
  </si>
  <si>
    <t>HUE-1212</t>
  </si>
  <si>
    <t>HUE-1636</t>
  </si>
  <si>
    <t>HUE-3793</t>
  </si>
  <si>
    <t>HUE-4723</t>
  </si>
  <si>
    <t>HUE-6155</t>
  </si>
  <si>
    <t>HUE-6809</t>
  </si>
  <si>
    <t>HUE-8743</t>
  </si>
  <si>
    <t>HUE-540</t>
  </si>
  <si>
    <t>HUE-2687</t>
  </si>
  <si>
    <t>HUE-4040</t>
  </si>
  <si>
    <t>HUE-4148</t>
  </si>
  <si>
    <t>HUE-6942</t>
  </si>
  <si>
    <t>HUE-7041</t>
  </si>
  <si>
    <t>MDE C3-52</t>
  </si>
  <si>
    <t>Massecaps Titanosaur</t>
  </si>
  <si>
    <t>M39</t>
  </si>
  <si>
    <t>M289</t>
    <phoneticPr fontId="0" type="noConversion"/>
  </si>
  <si>
    <t>M1964</t>
    <phoneticPr fontId="0" type="noConversion"/>
  </si>
  <si>
    <t>MHN-Aix-PV.1999.21</t>
  </si>
  <si>
    <t>MHN-Aix-PV.1999.22</t>
  </si>
  <si>
    <t>MHN-Aix-PV.1999.48</t>
  </si>
  <si>
    <t>MCNA 1854</t>
    <phoneticPr fontId="0" type="noConversion"/>
  </si>
  <si>
    <t>-</t>
    <phoneticPr fontId="0" type="noConversion"/>
  </si>
  <si>
    <t xml:space="preserve">MCNA 13867 </t>
  </si>
  <si>
    <t xml:space="preserve">MCNA 13878 </t>
  </si>
  <si>
    <t xml:space="preserve">MCNA 14238 </t>
  </si>
  <si>
    <t>MCNA 14239</t>
  </si>
  <si>
    <t>Díez Díaz et al. (2013)</t>
  </si>
  <si>
    <t>Atsinganosaurus</t>
  </si>
  <si>
    <t>Ampelosaurus</t>
  </si>
  <si>
    <t xml:space="preserve">Lirainosaurus </t>
  </si>
  <si>
    <t>Díez Díaz et al. (2014)</t>
  </si>
  <si>
    <t>Lo Hueco Morphotype A</t>
  </si>
  <si>
    <t>Lo Hueco Morphotype B</t>
  </si>
  <si>
    <t>Lo Hueco Unknown Morphotype</t>
  </si>
  <si>
    <t>FAM 03.06</t>
  </si>
  <si>
    <t>FAM 03.11</t>
  </si>
  <si>
    <t>FAM 04.17</t>
  </si>
  <si>
    <t>FAM 03.55</t>
  </si>
  <si>
    <t>FAM 03.62</t>
  </si>
  <si>
    <t>FAM 03.08</t>
  </si>
  <si>
    <t>FAM 03.200</t>
  </si>
  <si>
    <t>FAM 04.16</t>
  </si>
  <si>
    <t>FAM 04.18</t>
  </si>
  <si>
    <t>Díez Díaz et al. (2012)</t>
  </si>
  <si>
    <t>Fox-Amphoux-Métisson Cylindrical Morphotype</t>
  </si>
  <si>
    <t>Fox-Amphoux-Métisson D-shaped cross-section Morphotype</t>
  </si>
  <si>
    <t>HUE-5498</t>
  </si>
  <si>
    <t>HUE-5809</t>
  </si>
  <si>
    <t>HUE-6889</t>
  </si>
  <si>
    <t>Crown length (mm)</t>
  </si>
  <si>
    <t>Maximum labiolingual width (mm)</t>
  </si>
  <si>
    <t>Maximum mesiodistal width (mm)</t>
  </si>
  <si>
    <t>46</t>
  </si>
  <si>
    <t>37</t>
  </si>
  <si>
    <t>23</t>
  </si>
  <si>
    <t>19</t>
  </si>
  <si>
    <t>17</t>
  </si>
  <si>
    <t>25</t>
  </si>
  <si>
    <t>24</t>
  </si>
  <si>
    <t>3</t>
  </si>
  <si>
    <t>4</t>
  </si>
  <si>
    <t>5</t>
  </si>
  <si>
    <t>6</t>
  </si>
  <si>
    <t>10</t>
  </si>
  <si>
    <t>11</t>
  </si>
  <si>
    <t>13</t>
  </si>
  <si>
    <t>9</t>
  </si>
  <si>
    <t>7</t>
  </si>
  <si>
    <t>2</t>
  </si>
  <si>
    <t>Age</t>
  </si>
  <si>
    <t>Algerian sample</t>
  </si>
  <si>
    <t>Site</t>
  </si>
  <si>
    <t>Cenomanian</t>
  </si>
  <si>
    <t>Bellevue (France)</t>
  </si>
  <si>
    <t>lower Maastrichtian</t>
  </si>
  <si>
    <t>upper Campanian</t>
  </si>
  <si>
    <t>Velaux-la Bastide Neuve (France)</t>
  </si>
  <si>
    <t>Massecaps (France)</t>
  </si>
  <si>
    <t>Fox-Amphoux-Métisson (France)</t>
  </si>
  <si>
    <t>Laño (Spain)</t>
  </si>
  <si>
    <t>upper Campanian-lower Maastrichtian</t>
  </si>
  <si>
    <t>Lo Hueco (Spain)</t>
  </si>
  <si>
    <t>Rapetosaurus</t>
  </si>
  <si>
    <t>UA 8698</t>
  </si>
  <si>
    <t>Maastrichtian</t>
  </si>
  <si>
    <t>Mahajanga Basin (Madagascar)</t>
  </si>
  <si>
    <t>Curry Rogers (2004)</t>
  </si>
  <si>
    <t>Malawisaurus</t>
  </si>
  <si>
    <t>Karongasaurus</t>
  </si>
  <si>
    <t>Aptian</t>
  </si>
  <si>
    <t xml:space="preserve"> Mwakasyunguti (Malawi)</t>
  </si>
  <si>
    <t>PIMUZ  A/III 0823 a</t>
  </si>
  <si>
    <t>PIMUZ  A/III 0823 b</t>
  </si>
  <si>
    <t>PIMUZ  A/III 0823 c</t>
  </si>
  <si>
    <t>PIMUZ  A/III 0823 d</t>
  </si>
  <si>
    <t>PIMUZ  A/III 0823 e</t>
  </si>
  <si>
    <t>PIMUZ  A/III 0823 f</t>
  </si>
  <si>
    <t>PIMUZ  A/III 0823 g</t>
  </si>
  <si>
    <t>PIMUZ  A/III 0823 h</t>
  </si>
  <si>
    <t>PIMUZ  A/III 0823 i</t>
  </si>
  <si>
    <t>Moroccan sample - Zurich</t>
  </si>
  <si>
    <t>Moroccan sample- Munich</t>
  </si>
  <si>
    <t>Patagosaurus</t>
  </si>
  <si>
    <t>Aalenian-Bajocian</t>
  </si>
  <si>
    <t>Cerro Condor (Patagonia, Argentina)</t>
  </si>
  <si>
    <t>Holwerda et al. (2015)</t>
  </si>
  <si>
    <t>Lapparentosaurus</t>
  </si>
  <si>
    <t>Bathonian</t>
  </si>
  <si>
    <t>Madagascar</t>
  </si>
  <si>
    <t>sauropod indet</t>
  </si>
  <si>
    <t>Isle of Skye, UK</t>
  </si>
  <si>
    <t>Barrett (2006)</t>
  </si>
  <si>
    <t>MAA 198</t>
  </si>
  <si>
    <t>MAA 196</t>
  </si>
  <si>
    <t>18</t>
  </si>
  <si>
    <t>8</t>
  </si>
  <si>
    <t>15</t>
  </si>
  <si>
    <t>16</t>
  </si>
  <si>
    <t>Carballido et al., (2017)</t>
  </si>
  <si>
    <t>Bajocian</t>
  </si>
  <si>
    <t xml:space="preserve">MPEF-PV 10606 </t>
  </si>
  <si>
    <t>MACN-CH 2009</t>
  </si>
  <si>
    <t>MPEF-PV 3059</t>
  </si>
  <si>
    <t>MPEF-PV 3060</t>
  </si>
  <si>
    <t>MPEF-PV 3061</t>
  </si>
  <si>
    <t>MPEF-PV 3058</t>
  </si>
  <si>
    <t>Euhelopus</t>
  </si>
  <si>
    <t>Mongolosaurus</t>
  </si>
  <si>
    <t>Nigersaurus</t>
  </si>
  <si>
    <t>20</t>
  </si>
  <si>
    <t>MNN GDF 512</t>
  </si>
  <si>
    <t>Niger</t>
  </si>
  <si>
    <t>Aptian-Albian</t>
  </si>
  <si>
    <t>Upchurch and Barrett (2000)</t>
  </si>
  <si>
    <t>PMU M2983</t>
  </si>
  <si>
    <t>Cross-section</t>
  </si>
  <si>
    <t>D-shaped</t>
  </si>
  <si>
    <t>Tapuiasaurus</t>
  </si>
  <si>
    <t>Nemegtosaurus</t>
  </si>
  <si>
    <t>Phuwiangosaurus</t>
  </si>
  <si>
    <t>LINHM 003</t>
  </si>
  <si>
    <t>?titanosauria indet</t>
  </si>
  <si>
    <t>Kellner (1997)</t>
  </si>
  <si>
    <t>Ksar es Souk Province, Morocco</t>
  </si>
  <si>
    <t>Taouz, Kem Kem, Morocco</t>
  </si>
  <si>
    <t>Erfoud, Kem Kem beds (Morocco)</t>
  </si>
  <si>
    <t>53</t>
  </si>
  <si>
    <t>12</t>
  </si>
  <si>
    <t>elliptic</t>
  </si>
  <si>
    <t>Albian-Cenomanian</t>
  </si>
  <si>
    <t>Inner Mongolia, China</t>
  </si>
  <si>
    <t>Mannion (2011)</t>
  </si>
  <si>
    <t>AMNH  6710</t>
  </si>
  <si>
    <t>15,3</t>
  </si>
  <si>
    <t>3,9</t>
  </si>
  <si>
    <t>3,7</t>
  </si>
  <si>
    <t>5,4</t>
  </si>
  <si>
    <t>4,7</t>
  </si>
  <si>
    <t>14,4</t>
  </si>
  <si>
    <t>Brazil</t>
  </si>
  <si>
    <t>Mongolia</t>
  </si>
  <si>
    <t>Thailand</t>
  </si>
  <si>
    <t>?</t>
  </si>
  <si>
    <t xml:space="preserve"> - </t>
  </si>
  <si>
    <t xml:space="preserve"> cyllindrical</t>
  </si>
  <si>
    <t xml:space="preserve">D-shaped  </t>
  </si>
  <si>
    <t>Aptian - Turonian</t>
  </si>
  <si>
    <t>Toba sauropod</t>
  </si>
  <si>
    <t>Kohisa sauropod</t>
  </si>
  <si>
    <t>Sasayama sauropod</t>
  </si>
  <si>
    <t>IMCF 959</t>
  </si>
  <si>
    <t>IMCF 1122</t>
  </si>
  <si>
    <t>lemon-shaped</t>
  </si>
  <si>
    <t>cyllindrical</t>
  </si>
  <si>
    <t>Japan</t>
  </si>
  <si>
    <t>Saegusa &amp; Tomida (2011)</t>
  </si>
  <si>
    <t>7,3</t>
  </si>
  <si>
    <t>8,7</t>
  </si>
  <si>
    <t>29</t>
  </si>
  <si>
    <t>6,7</t>
  </si>
  <si>
    <t>5,3</t>
  </si>
  <si>
    <t>14</t>
  </si>
  <si>
    <t>44</t>
  </si>
  <si>
    <t>38,6</t>
  </si>
  <si>
    <t>MZSP-PV 807</t>
  </si>
  <si>
    <t>Zaher et al., (2011)</t>
  </si>
  <si>
    <t xml:space="preserve">Aptian </t>
  </si>
  <si>
    <t>4,1</t>
  </si>
  <si>
    <t>35,3</t>
  </si>
  <si>
    <t>41,1</t>
  </si>
  <si>
    <t>11,8</t>
  </si>
  <si>
    <t>26,3</t>
  </si>
  <si>
    <t>13,8</t>
  </si>
  <si>
    <t>titanosauriformes indet</t>
  </si>
  <si>
    <t>Barrett et al., (2002)</t>
  </si>
  <si>
    <t>Lower Cretaceous</t>
  </si>
  <si>
    <t>Shiramine, Japan</t>
  </si>
  <si>
    <t>SBEI  183</t>
  </si>
  <si>
    <t>SBEI 13</t>
  </si>
  <si>
    <t>SBEI 583</t>
  </si>
  <si>
    <t>SBEI  160</t>
  </si>
  <si>
    <t>63</t>
  </si>
  <si>
    <t>69</t>
  </si>
  <si>
    <t>21</t>
  </si>
  <si>
    <t>21,5</t>
  </si>
  <si>
    <t>85,5</t>
  </si>
  <si>
    <t>27</t>
  </si>
  <si>
    <t>30</t>
  </si>
  <si>
    <t>17,2</t>
  </si>
  <si>
    <t>MPEF-PV 10860</t>
  </si>
  <si>
    <t>Canadon Asfalto Fm (Patagonia Argentina)</t>
  </si>
  <si>
    <t>Becerra et al., (2017)</t>
  </si>
  <si>
    <t>NMS.G.2004.31.1</t>
  </si>
  <si>
    <t>8,9</t>
  </si>
  <si>
    <t>14,1</t>
  </si>
  <si>
    <t>6,4</t>
  </si>
  <si>
    <t>3,3</t>
  </si>
  <si>
    <t>1,9</t>
  </si>
  <si>
    <t>Barrett &amp; Wang (2007)</t>
  </si>
  <si>
    <t>Liaoning, China</t>
  </si>
  <si>
    <t>32,6</t>
  </si>
  <si>
    <t>19,8</t>
  </si>
  <si>
    <t>17,9</t>
  </si>
  <si>
    <t>29,7</t>
  </si>
  <si>
    <t>20,1</t>
  </si>
  <si>
    <t>14,3</t>
  </si>
  <si>
    <t>24,1</t>
  </si>
  <si>
    <t>16,6</t>
  </si>
  <si>
    <t>34,9</t>
  </si>
  <si>
    <t>18,5</t>
  </si>
  <si>
    <t>48,5</t>
  </si>
  <si>
    <t>IVPP  V15010.1</t>
  </si>
  <si>
    <t>IVPP  V15010.2</t>
  </si>
  <si>
    <t>IVPP  V15010.3</t>
  </si>
  <si>
    <t>IVPP  V15010.4</t>
  </si>
  <si>
    <t>IVPP  V15010.5</t>
  </si>
  <si>
    <t>35</t>
  </si>
  <si>
    <t>16,2</t>
  </si>
  <si>
    <t>32,3</t>
  </si>
  <si>
    <t>25,4</t>
  </si>
  <si>
    <t>20,8</t>
  </si>
  <si>
    <t>13,4</t>
  </si>
  <si>
    <t>36</t>
  </si>
  <si>
    <t>56,3</t>
  </si>
  <si>
    <t>10,9</t>
  </si>
  <si>
    <t>Wilson (2005)</t>
  </si>
  <si>
    <t>Z PAL MgD-I/9</t>
  </si>
  <si>
    <t>Z PAL MgD-I/10</t>
  </si>
  <si>
    <t>Late(st) Cretaceous</t>
  </si>
  <si>
    <t>euhelopodid' sauropod thailand</t>
  </si>
  <si>
    <t>nemegtosaurid' sauropod thailand</t>
  </si>
  <si>
    <t>Early Cretaceous</t>
  </si>
  <si>
    <t xml:space="preserve">Albian </t>
  </si>
  <si>
    <t>Buffetaut et al., (2002)</t>
  </si>
  <si>
    <t>31,8</t>
  </si>
  <si>
    <t>40,9</t>
  </si>
  <si>
    <t>38,2</t>
  </si>
  <si>
    <t>27,3</t>
  </si>
  <si>
    <t>35,7</t>
  </si>
  <si>
    <t>elliptic/cyllindrical</t>
  </si>
  <si>
    <t>elliptic/lemon-shaped</t>
  </si>
  <si>
    <t>MAL-36</t>
  </si>
  <si>
    <t>MAL-7</t>
  </si>
  <si>
    <t>MAL-11</t>
  </si>
  <si>
    <t>?cyllindrical</t>
  </si>
  <si>
    <t>?D-shaped/elliptic</t>
  </si>
  <si>
    <t>Alamosaurus</t>
  </si>
  <si>
    <t>Abydosaurus</t>
  </si>
  <si>
    <t>Läng 2008 + FH obs</t>
  </si>
  <si>
    <t>PIMUZ  A/III 0823  j</t>
  </si>
  <si>
    <t>MCF-PVPH-770</t>
  </si>
  <si>
    <t>0,45</t>
  </si>
  <si>
    <t>0,13</t>
  </si>
  <si>
    <t>0,06</t>
  </si>
  <si>
    <t>2,3</t>
  </si>
  <si>
    <t>0,75</t>
  </si>
  <si>
    <t>0,3</t>
  </si>
  <si>
    <t>Auca Mahuevo Embryo titanosaur</t>
  </si>
  <si>
    <t>Auca Mahuevo Adult titanosaur</t>
  </si>
  <si>
    <t>MCF-PVPH-774</t>
  </si>
  <si>
    <t>early-middle Campanian</t>
  </si>
  <si>
    <t>Garcia &amp; Cerda (2010)</t>
  </si>
  <si>
    <t>3,5</t>
  </si>
  <si>
    <t>Petrobasaurus</t>
  </si>
  <si>
    <t>MAU-Pv-PH-449/1</t>
  </si>
  <si>
    <t>Santonian</t>
  </si>
  <si>
    <t>Neuquen Argentina</t>
  </si>
  <si>
    <t>Auca Mahuevo Argentina</t>
  </si>
  <si>
    <t>Fillipi et al., (2011)</t>
  </si>
  <si>
    <t>Ligabuesaurus</t>
  </si>
  <si>
    <t>Jobaria</t>
  </si>
  <si>
    <t>Astrodon</t>
  </si>
  <si>
    <t>31,5</t>
  </si>
  <si>
    <t>Upper Cretaceous</t>
  </si>
  <si>
    <t>New Mexico USA</t>
  </si>
  <si>
    <t>Kues et al (1980)</t>
  </si>
  <si>
    <t>DINO 16488</t>
  </si>
  <si>
    <t>UNM FKK 034</t>
  </si>
  <si>
    <t>APTIAN-ALBIAN</t>
  </si>
  <si>
    <t>UTAH USA</t>
  </si>
  <si>
    <t>Chure et al (2010)</t>
  </si>
  <si>
    <t>Cloverly Fm USA</t>
  </si>
  <si>
    <t>USNM  ??</t>
  </si>
  <si>
    <t>32</t>
  </si>
  <si>
    <t>22</t>
  </si>
  <si>
    <t>5,7</t>
  </si>
  <si>
    <t>4,3</t>
  </si>
  <si>
    <t>Vullo et al (2007)</t>
  </si>
  <si>
    <t>Brachiosauridae indet</t>
  </si>
  <si>
    <t xml:space="preserve">Brachiosauridae indet </t>
  </si>
  <si>
    <t>Lim et al (2001)</t>
  </si>
  <si>
    <t>Western France</t>
  </si>
  <si>
    <t>MA-MTG 2</t>
  </si>
  <si>
    <t>6,1</t>
  </si>
  <si>
    <t>18,1</t>
  </si>
  <si>
    <t>5,6</t>
  </si>
  <si>
    <t>MCF-PVPH-233</t>
  </si>
  <si>
    <t>Aptian-albian</t>
  </si>
  <si>
    <t>Rebbachisauridae indet</t>
  </si>
  <si>
    <t>Dicraeosauridae indet</t>
  </si>
  <si>
    <t>Titanosauriform indet</t>
  </si>
  <si>
    <t>Apesteguia (2007)</t>
  </si>
  <si>
    <t>Barremian</t>
  </si>
  <si>
    <t>Uzbekistan (neo)sauropoda indet</t>
  </si>
  <si>
    <t>Turonian</t>
  </si>
  <si>
    <t>Uzbekistan</t>
  </si>
  <si>
    <t>Averianov &amp; Sues (2016)</t>
  </si>
  <si>
    <t>ZIN PH 2384/16</t>
  </si>
  <si>
    <t>ZIN PH 2389/16</t>
  </si>
  <si>
    <t>ZIN PH 2385/16</t>
  </si>
  <si>
    <t>ZIN PH 2380/16</t>
  </si>
  <si>
    <t>ZIN PH 2388/16</t>
  </si>
  <si>
    <t>ZIN PH 2382/16</t>
  </si>
  <si>
    <t>ZIN PH 2383/16</t>
  </si>
  <si>
    <t>ZIN PH 2390/16</t>
  </si>
  <si>
    <t>ZIN PH 2387/16</t>
  </si>
  <si>
    <t>ZIN PH 2381/16</t>
  </si>
  <si>
    <t>10,6</t>
  </si>
  <si>
    <t>11,4</t>
  </si>
  <si>
    <t>13,7</t>
  </si>
  <si>
    <t>16,5</t>
  </si>
  <si>
    <t>17,5</t>
  </si>
  <si>
    <t>2,5</t>
  </si>
  <si>
    <t>2,6</t>
  </si>
  <si>
    <t>2,2</t>
  </si>
  <si>
    <t>4,5</t>
  </si>
  <si>
    <t>3,4</t>
  </si>
  <si>
    <t>3,8</t>
  </si>
  <si>
    <t>2,4</t>
  </si>
  <si>
    <t>1,8</t>
  </si>
  <si>
    <t>3,1</t>
  </si>
  <si>
    <t>2,7</t>
  </si>
  <si>
    <t>cyllindrical/elliptical</t>
  </si>
  <si>
    <t>MACN-PV N101</t>
  </si>
  <si>
    <t>MACN-PV N102</t>
  </si>
  <si>
    <t>MACN-PV N100</t>
  </si>
  <si>
    <t>22,5</t>
  </si>
  <si>
    <t>15,2</t>
  </si>
  <si>
    <t>3,2</t>
  </si>
  <si>
    <t>6,9</t>
  </si>
  <si>
    <t>30,8</t>
  </si>
  <si>
    <t>4,6</t>
  </si>
  <si>
    <t>MACN-PV N97</t>
  </si>
  <si>
    <t>MACN-PV N98</t>
  </si>
  <si>
    <t>MACN-PV N68</t>
  </si>
  <si>
    <t>MACN-PV N99</t>
  </si>
  <si>
    <t>Demandasaurus</t>
  </si>
  <si>
    <t>MDS RV II  437</t>
  </si>
  <si>
    <t>MDS RV II  438</t>
  </si>
  <si>
    <t>late Barremian-early Aptian</t>
  </si>
  <si>
    <t>Burgos Spain</t>
  </si>
  <si>
    <t>Torcida Baldor et al (2011)</t>
  </si>
  <si>
    <t>38,3</t>
  </si>
  <si>
    <t>11,7</t>
  </si>
  <si>
    <t>8,3</t>
  </si>
  <si>
    <t>??</t>
  </si>
  <si>
    <t>12,7</t>
  </si>
  <si>
    <t>28</t>
  </si>
  <si>
    <t>UA 8699</t>
  </si>
  <si>
    <t>Dshaped</t>
  </si>
  <si>
    <t>elliptic/lemon</t>
  </si>
  <si>
    <t>KS 7002</t>
  </si>
  <si>
    <t>South Korea</t>
  </si>
  <si>
    <t>Europatitan</t>
  </si>
  <si>
    <t>MDS OT II 18</t>
  </si>
  <si>
    <t>Torcida Baldor et al (2017)</t>
  </si>
  <si>
    <t>6,8</t>
  </si>
  <si>
    <t>Limaysaurus (Rebbachisaurus)</t>
  </si>
  <si>
    <t>MUC-Pv 205</t>
  </si>
  <si>
    <t xml:space="preserve">Bauru titanosauriform </t>
  </si>
  <si>
    <t>Bauru Fm, Brazil</t>
  </si>
  <si>
    <t>Kellner (2006)</t>
  </si>
  <si>
    <t>Aptian Albian</t>
  </si>
  <si>
    <t>MN 5013-V</t>
  </si>
  <si>
    <t>Late Cretaceous</t>
  </si>
  <si>
    <t>Rinconsaurus</t>
  </si>
  <si>
    <t>32,5</t>
  </si>
  <si>
    <t>8,8</t>
  </si>
  <si>
    <t>lemonshaped</t>
  </si>
  <si>
    <t>MRS-Pv 117</t>
  </si>
  <si>
    <t>5,9</t>
  </si>
  <si>
    <t>Patagonia Argentina</t>
  </si>
  <si>
    <t>Gomani (2003)</t>
  </si>
  <si>
    <t>Huabeisaurus</t>
  </si>
  <si>
    <t>D'Emic et al (2013)</t>
  </si>
  <si>
    <t>Shanxi, China</t>
  </si>
  <si>
    <t>HBV 20001 A</t>
  </si>
  <si>
    <t>HBV 20001 B</t>
  </si>
  <si>
    <t>67</t>
  </si>
  <si>
    <t>45</t>
  </si>
  <si>
    <t>9,5</t>
  </si>
  <si>
    <t>subcyllindrical</t>
  </si>
  <si>
    <t>Maxakalisaurus</t>
  </si>
  <si>
    <t>36,7</t>
  </si>
  <si>
    <t>46,7</t>
  </si>
  <si>
    <t>6,10</t>
  </si>
  <si>
    <t>6,11</t>
  </si>
  <si>
    <t>titanosaur/titanosauriform indet</t>
  </si>
  <si>
    <t>Bauru, Brazil</t>
  </si>
  <si>
    <t>Franca et al (2016)</t>
  </si>
  <si>
    <t>MBC-38-PV</t>
  </si>
  <si>
    <t>12,5</t>
  </si>
  <si>
    <t>7,5</t>
  </si>
  <si>
    <t>12,6</t>
  </si>
  <si>
    <t>UFMA 1.20.418</t>
  </si>
  <si>
    <t>UFMA 1.20.472</t>
  </si>
  <si>
    <t>UFMA 1.20.473</t>
  </si>
  <si>
    <t>48</t>
  </si>
  <si>
    <t>8,5</t>
  </si>
  <si>
    <t>43</t>
  </si>
  <si>
    <t>53,5</t>
  </si>
  <si>
    <t>14,5</t>
  </si>
  <si>
    <t xml:space="preserve">MACN-CH 2008.1 </t>
  </si>
  <si>
    <t>MACN-CH 2008.2</t>
  </si>
  <si>
    <t>MACN-CH 2008.3</t>
  </si>
  <si>
    <t>13,75</t>
  </si>
  <si>
    <t>31,3</t>
  </si>
  <si>
    <t>19,4</t>
  </si>
  <si>
    <t>8,2</t>
  </si>
  <si>
    <t>17,8</t>
  </si>
  <si>
    <t>8,75</t>
  </si>
  <si>
    <t>Díez Díaz et al. (2018)</t>
  </si>
  <si>
    <t>Carvalho Freire et al (2007)</t>
  </si>
  <si>
    <t>Sereno et al (1999)</t>
  </si>
  <si>
    <t>Figure 2</t>
  </si>
  <si>
    <t>Measured from Figure/Table</t>
  </si>
  <si>
    <t>Figure 1</t>
  </si>
  <si>
    <t>Bonaparte et al (2006)</t>
  </si>
  <si>
    <t>Carpenter and Tidwell (2005)</t>
  </si>
  <si>
    <t>Figure 3.2</t>
  </si>
  <si>
    <t>Figure 7</t>
  </si>
  <si>
    <t>Figure 8</t>
  </si>
  <si>
    <t>Figure 32</t>
  </si>
  <si>
    <t>Measured by FH &amp; RM</t>
  </si>
  <si>
    <t>Measured by VDD</t>
  </si>
  <si>
    <t>Measured by FH</t>
  </si>
  <si>
    <t>Sereno &amp; Wilson (2005)</t>
  </si>
  <si>
    <t>Calvo &amp; Salgado (1995)</t>
  </si>
  <si>
    <t>Figure 6C</t>
  </si>
  <si>
    <t>Calvo &amp; Gonzalez Riga (2003)</t>
  </si>
  <si>
    <t>Figure 4A-C</t>
  </si>
  <si>
    <t>Table 1</t>
  </si>
  <si>
    <t>Figure 4</t>
  </si>
  <si>
    <t>Figure 3 A-E</t>
  </si>
  <si>
    <t>Figure 3 F-I</t>
  </si>
  <si>
    <t>Figure 3</t>
  </si>
  <si>
    <t>Figure 5</t>
  </si>
  <si>
    <t>Figure 5.7</t>
  </si>
  <si>
    <t>Supplementary Table</t>
  </si>
  <si>
    <t>Plate 1</t>
  </si>
  <si>
    <t>Plate I</t>
  </si>
  <si>
    <t>Measured by JLC</t>
  </si>
  <si>
    <t>Measured by MB</t>
  </si>
  <si>
    <t>Figure 4.3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</si>
</sst>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 (Body)_x0000_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right"/>
    </xf>
    <xf numFmtId="49" fontId="2" fillId="0" borderId="0" xfId="0" applyNumberFormat="1" applyFont="1" applyBorder="1" applyAlignment="1">
      <alignment horizontal="right"/>
    </xf>
    <xf numFmtId="49" fontId="0" fillId="0" borderId="0" xfId="0" applyNumberFormat="1" applyBorder="1"/>
    <xf numFmtId="49" fontId="2" fillId="0" borderId="0" xfId="0" applyNumberFormat="1" applyFont="1" applyBorder="1"/>
    <xf numFmtId="49" fontId="0" fillId="0" borderId="0" xfId="0" applyNumberFormat="1" applyBorder="1" applyAlignment="1">
      <alignment horizontal="right"/>
    </xf>
    <xf numFmtId="49" fontId="0" fillId="0" borderId="0" xfId="0" applyNumberFormat="1" applyBorder="1" applyAlignment="1"/>
    <xf numFmtId="0" fontId="0" fillId="0" borderId="0" xfId="0" applyNumberFormat="1" applyBorder="1" applyAlignment="1">
      <alignment horizontal="right" vertical="center"/>
    </xf>
    <xf numFmtId="0" fontId="0" fillId="0" borderId="0" xfId="0" applyNumberFormat="1" applyBorder="1"/>
    <xf numFmtId="2" fontId="0" fillId="0" borderId="0" xfId="0" applyNumberFormat="1" applyBorder="1"/>
    <xf numFmtId="0" fontId="0" fillId="0" borderId="0" xfId="0" applyNumberFormat="1" applyFill="1" applyBorder="1" applyAlignment="1">
      <alignment horizontal="right" vertical="center"/>
    </xf>
    <xf numFmtId="49" fontId="5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49" fontId="1" fillId="0" borderId="0" xfId="0" applyNumberFormat="1" applyFont="1" applyBorder="1" applyAlignment="1">
      <alignment horizontal="right"/>
    </xf>
    <xf numFmtId="49" fontId="1" fillId="0" borderId="0" xfId="0" applyNumberFormat="1" applyFont="1" applyBorder="1"/>
    <xf numFmtId="49" fontId="6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/>
    </xf>
    <xf numFmtId="49" fontId="0" fillId="0" borderId="0" xfId="0" applyNumberFormat="1" applyFont="1" applyBorder="1"/>
    <xf numFmtId="49" fontId="2" fillId="0" borderId="0" xfId="0" applyNumberFormat="1" applyFont="1" applyBorder="1" applyAlignment="1" applyProtection="1">
      <alignment vertical="center" wrapText="1"/>
    </xf>
    <xf numFmtId="49" fontId="2" fillId="0" borderId="0" xfId="0" applyNumberFormat="1" applyFont="1" applyBorder="1" applyAlignment="1" applyProtection="1">
      <alignment horizontal="righ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164" fontId="0" fillId="0" borderId="0" xfId="0" applyNumberFormat="1" applyBorder="1" applyAlignment="1">
      <alignment horizontal="right" vertical="center"/>
    </xf>
    <xf numFmtId="49" fontId="0" fillId="0" borderId="0" xfId="0" applyNumberFormat="1" applyFill="1" applyBorder="1" applyAlignment="1">
      <alignment horizontal="right"/>
    </xf>
    <xf numFmtId="0" fontId="0" fillId="0" borderId="0" xfId="0" applyNumberFormat="1" applyFill="1" applyBorder="1"/>
    <xf numFmtId="49" fontId="1" fillId="0" borderId="0" xfId="0" applyNumberFormat="1" applyFont="1" applyBorder="1" applyAlignment="1"/>
    <xf numFmtId="0" fontId="1" fillId="0" borderId="0" xfId="0" applyFont="1"/>
    <xf numFmtId="49" fontId="7" fillId="0" borderId="0" xfId="0" applyNumberFormat="1" applyFont="1" applyBorder="1" applyAlignment="1">
      <alignment horizontal="right"/>
    </xf>
    <xf numFmtId="0" fontId="8" fillId="0" borderId="0" xfId="0" applyFont="1"/>
    <xf numFmtId="0" fontId="8" fillId="0" borderId="0" xfId="0" applyNumberFormat="1" applyFont="1" applyBorder="1" applyAlignment="1">
      <alignment horizontal="right"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49" fontId="8" fillId="0" borderId="0" xfId="0" applyNumberFormat="1" applyFont="1" applyBorder="1" applyAlignment="1">
      <alignment horizontal="right"/>
    </xf>
    <xf numFmtId="49" fontId="8" fillId="0" borderId="0" xfId="0" applyNumberFormat="1" applyFont="1" applyBorder="1"/>
    <xf numFmtId="49" fontId="8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right"/>
    </xf>
    <xf numFmtId="49" fontId="0" fillId="0" borderId="0" xfId="0" applyNumberFormat="1" applyFill="1" applyBorder="1" applyAlignment="1"/>
    <xf numFmtId="0" fontId="0" fillId="0" borderId="0" xfId="0" applyFill="1"/>
    <xf numFmtId="49" fontId="0" fillId="0" borderId="0" xfId="0" applyNumberFormat="1" applyFill="1" applyBorder="1"/>
    <xf numFmtId="49" fontId="3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/>
    <xf numFmtId="49" fontId="10" fillId="0" borderId="0" xfId="0" applyNumberFormat="1" applyFont="1" applyBorder="1" applyAlignment="1">
      <alignment horizontal="left"/>
    </xf>
    <xf numFmtId="49" fontId="2" fillId="0" borderId="0" xfId="0" quotePrefix="1" applyNumberFormat="1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49" fontId="2" fillId="0" borderId="0" xfId="0" quotePrefix="1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7"/>
  <sheetViews>
    <sheetView tabSelected="1" topLeftCell="A107" workbookViewId="0">
      <selection activeCell="L92" sqref="L92"/>
    </sheetView>
  </sheetViews>
  <sheetFormatPr baseColWidth="10" defaultColWidth="11.5" defaultRowHeight="15"/>
  <cols>
    <col min="1" max="1" width="28.33203125" style="37" customWidth="1"/>
    <col min="2" max="2" width="19.5" style="2" bestFit="1" customWidth="1"/>
    <col min="3" max="3" width="6.6640625" style="5" bestFit="1" customWidth="1"/>
    <col min="4" max="4" width="11.5" style="5"/>
    <col min="5" max="5" width="11.6640625" style="5" customWidth="1"/>
    <col min="6" max="6" width="4.5" style="6" customWidth="1"/>
    <col min="7" max="7" width="7" style="6" bestFit="1" customWidth="1"/>
    <col min="8" max="8" width="19.83203125" customWidth="1"/>
    <col min="9" max="9" width="35.5" bestFit="1" customWidth="1"/>
    <col min="10" max="10" width="32" style="3" customWidth="1"/>
    <col min="11" max="11" width="24.83203125" style="3" bestFit="1" customWidth="1"/>
    <col min="12" max="12" width="21" style="3" customWidth="1"/>
    <col min="13" max="16384" width="11.5" style="3"/>
  </cols>
  <sheetData>
    <row r="1" spans="1:12" s="18" customFormat="1" ht="45">
      <c r="A1" s="20"/>
      <c r="B1" s="19"/>
      <c r="C1" s="20" t="s">
        <v>70</v>
      </c>
      <c r="D1" s="20" t="s">
        <v>72</v>
      </c>
      <c r="E1" s="20" t="s">
        <v>71</v>
      </c>
      <c r="F1" s="20" t="s">
        <v>0</v>
      </c>
      <c r="G1" s="20" t="s">
        <v>1</v>
      </c>
      <c r="H1" s="18" t="s">
        <v>156</v>
      </c>
      <c r="I1" s="20" t="s">
        <v>90</v>
      </c>
      <c r="J1" s="20" t="s">
        <v>92</v>
      </c>
      <c r="K1" s="20" t="s">
        <v>12</v>
      </c>
      <c r="L1" s="18" t="s">
        <v>466</v>
      </c>
    </row>
    <row r="2" spans="1:12">
      <c r="A2" s="43" t="s">
        <v>108</v>
      </c>
      <c r="C2" s="7">
        <v>31</v>
      </c>
      <c r="D2" s="7">
        <v>8.3000000000000007</v>
      </c>
      <c r="E2" s="7" t="s">
        <v>184</v>
      </c>
      <c r="F2" s="8">
        <f>C2/D2</f>
        <v>3.7349397590361444</v>
      </c>
      <c r="G2" s="9" t="s">
        <v>184</v>
      </c>
      <c r="H2" t="s">
        <v>286</v>
      </c>
      <c r="I2" s="30" t="s">
        <v>110</v>
      </c>
      <c r="J2" s="31" t="s">
        <v>111</v>
      </c>
      <c r="K2" s="32" t="s">
        <v>423</v>
      </c>
      <c r="L2" s="3" t="s">
        <v>471</v>
      </c>
    </row>
    <row r="3" spans="1:12">
      <c r="A3" s="43"/>
      <c r="C3" s="7">
        <v>13.8</v>
      </c>
      <c r="D3" s="7">
        <v>6.9</v>
      </c>
      <c r="E3" s="7" t="s">
        <v>184</v>
      </c>
      <c r="F3" s="8">
        <f t="shared" ref="F3:F5" si="0">C3/D3</f>
        <v>2</v>
      </c>
      <c r="G3" s="9" t="s">
        <v>184</v>
      </c>
      <c r="H3" t="s">
        <v>286</v>
      </c>
      <c r="I3" s="30" t="s">
        <v>110</v>
      </c>
      <c r="J3" s="31" t="s">
        <v>111</v>
      </c>
      <c r="K3" s="32" t="s">
        <v>423</v>
      </c>
      <c r="L3" s="3" t="s">
        <v>471</v>
      </c>
    </row>
    <row r="4" spans="1:12">
      <c r="A4" s="43"/>
      <c r="C4" s="7">
        <v>25.5</v>
      </c>
      <c r="D4" s="7">
        <v>7</v>
      </c>
      <c r="E4" s="7" t="s">
        <v>184</v>
      </c>
      <c r="F4" s="8">
        <f t="shared" si="0"/>
        <v>3.6428571428571428</v>
      </c>
      <c r="G4" s="9" t="s">
        <v>184</v>
      </c>
      <c r="H4" t="s">
        <v>286</v>
      </c>
      <c r="I4" s="30" t="s">
        <v>110</v>
      </c>
      <c r="J4" s="31" t="s">
        <v>111</v>
      </c>
      <c r="K4" s="32" t="s">
        <v>423</v>
      </c>
      <c r="L4" s="3" t="s">
        <v>471</v>
      </c>
    </row>
    <row r="5" spans="1:12">
      <c r="A5" s="43"/>
      <c r="C5" s="7">
        <v>34.5</v>
      </c>
      <c r="D5" s="7">
        <v>6.2</v>
      </c>
      <c r="E5" s="7" t="s">
        <v>184</v>
      </c>
      <c r="F5" s="8">
        <f t="shared" si="0"/>
        <v>5.564516129032258</v>
      </c>
      <c r="G5" s="9" t="s">
        <v>184</v>
      </c>
      <c r="H5" t="s">
        <v>286</v>
      </c>
      <c r="I5" s="30" t="s">
        <v>110</v>
      </c>
      <c r="J5" s="31" t="s">
        <v>111</v>
      </c>
      <c r="K5" s="32" t="s">
        <v>423</v>
      </c>
      <c r="L5" s="3" t="s">
        <v>471</v>
      </c>
    </row>
    <row r="6" spans="1:12">
      <c r="A6" s="43" t="s">
        <v>109</v>
      </c>
      <c r="B6" s="2" t="s">
        <v>282</v>
      </c>
      <c r="C6" s="7">
        <v>22.1</v>
      </c>
      <c r="D6" s="7">
        <v>4.0999999999999996</v>
      </c>
      <c r="E6" s="7" t="s">
        <v>184</v>
      </c>
      <c r="F6" s="8">
        <f>C6/D6</f>
        <v>5.3902439024390256</v>
      </c>
      <c r="G6" s="9" t="s">
        <v>184</v>
      </c>
      <c r="H6" t="s">
        <v>285</v>
      </c>
      <c r="I6" s="30" t="s">
        <v>110</v>
      </c>
      <c r="J6" s="31" t="s">
        <v>111</v>
      </c>
      <c r="K6" s="32" t="s">
        <v>423</v>
      </c>
      <c r="L6" s="3" t="s">
        <v>471</v>
      </c>
    </row>
    <row r="7" spans="1:12">
      <c r="A7" s="43"/>
      <c r="B7" s="2" t="s">
        <v>283</v>
      </c>
      <c r="C7" s="7">
        <v>15.7</v>
      </c>
      <c r="D7" s="7">
        <v>3.4</v>
      </c>
      <c r="E7" s="7" t="s">
        <v>184</v>
      </c>
      <c r="F7" s="8">
        <f t="shared" ref="F7:F27" si="1">C7/D7</f>
        <v>4.617647058823529</v>
      </c>
      <c r="G7" s="9" t="s">
        <v>184</v>
      </c>
      <c r="H7" t="s">
        <v>285</v>
      </c>
      <c r="I7" s="30" t="s">
        <v>110</v>
      </c>
      <c r="J7" s="31" t="s">
        <v>111</v>
      </c>
      <c r="K7" s="32" t="s">
        <v>423</v>
      </c>
      <c r="L7" s="3" t="s">
        <v>471</v>
      </c>
    </row>
    <row r="8" spans="1:12">
      <c r="A8" s="43"/>
      <c r="B8" s="2" t="s">
        <v>284</v>
      </c>
      <c r="C8" s="7">
        <v>13.8</v>
      </c>
      <c r="D8" s="7">
        <v>2.8</v>
      </c>
      <c r="E8" s="7" t="s">
        <v>184</v>
      </c>
      <c r="F8" s="8">
        <f t="shared" si="1"/>
        <v>4.9285714285714288</v>
      </c>
      <c r="G8" s="9" t="s">
        <v>184</v>
      </c>
      <c r="H8" t="s">
        <v>285</v>
      </c>
      <c r="I8" s="30" t="s">
        <v>110</v>
      </c>
      <c r="J8" s="31" t="s">
        <v>111</v>
      </c>
      <c r="K8" s="32" t="s">
        <v>423</v>
      </c>
      <c r="L8" s="3" t="s">
        <v>471</v>
      </c>
    </row>
    <row r="9" spans="1:12">
      <c r="A9" s="15"/>
      <c r="C9" s="7"/>
      <c r="D9" s="7"/>
      <c r="E9" s="7"/>
      <c r="F9" s="8"/>
      <c r="G9" s="9"/>
      <c r="I9" s="12"/>
      <c r="J9" s="31" t="s">
        <v>111</v>
      </c>
      <c r="K9" s="32" t="s">
        <v>423</v>
      </c>
      <c r="L9" s="3" t="s">
        <v>471</v>
      </c>
    </row>
    <row r="10" spans="1:12">
      <c r="A10" s="48" t="s">
        <v>122</v>
      </c>
      <c r="B10" s="2" t="s">
        <v>2</v>
      </c>
      <c r="C10">
        <v>60</v>
      </c>
      <c r="D10" s="7">
        <v>12.3</v>
      </c>
      <c r="E10" s="7">
        <v>10.5</v>
      </c>
      <c r="F10" s="8">
        <f t="shared" si="1"/>
        <v>4.8780487804878048</v>
      </c>
      <c r="G10" s="9">
        <f>E10/D10</f>
        <v>0.85365853658536583</v>
      </c>
      <c r="H10" t="s">
        <v>194</v>
      </c>
      <c r="I10" s="1" t="s">
        <v>93</v>
      </c>
      <c r="J10" s="5" t="s">
        <v>165</v>
      </c>
      <c r="K10" s="3" t="s">
        <v>13</v>
      </c>
      <c r="L10" s="3" t="s">
        <v>474</v>
      </c>
    </row>
    <row r="11" spans="1:12">
      <c r="A11" s="48"/>
      <c r="B11" s="2" t="s">
        <v>3</v>
      </c>
      <c r="C11">
        <v>48</v>
      </c>
      <c r="D11" s="7">
        <v>11.100000000000001</v>
      </c>
      <c r="E11" s="7">
        <v>8.5</v>
      </c>
      <c r="F11" s="8">
        <f t="shared" si="1"/>
        <v>4.3243243243243237</v>
      </c>
      <c r="G11" s="9">
        <f t="shared" ref="G11:G27" si="2">E11/D11</f>
        <v>0.76576576576576572</v>
      </c>
      <c r="H11" t="s">
        <v>193</v>
      </c>
      <c r="I11" s="1" t="s">
        <v>93</v>
      </c>
      <c r="J11" s="5" t="s">
        <v>165</v>
      </c>
      <c r="K11" s="3" t="s">
        <v>13</v>
      </c>
      <c r="L11" s="3" t="s">
        <v>474</v>
      </c>
    </row>
    <row r="12" spans="1:12">
      <c r="A12" s="48"/>
      <c r="B12" s="2" t="s">
        <v>4</v>
      </c>
      <c r="C12">
        <v>37</v>
      </c>
      <c r="D12" s="7">
        <v>9</v>
      </c>
      <c r="E12" s="7">
        <v>7.5</v>
      </c>
      <c r="F12" s="8">
        <f t="shared" si="1"/>
        <v>4.1111111111111107</v>
      </c>
      <c r="G12" s="9">
        <f t="shared" si="2"/>
        <v>0.83333333333333337</v>
      </c>
      <c r="H12" t="s">
        <v>169</v>
      </c>
      <c r="I12" s="1" t="s">
        <v>93</v>
      </c>
      <c r="J12" s="5" t="s">
        <v>165</v>
      </c>
      <c r="K12" s="3" t="s">
        <v>13</v>
      </c>
      <c r="L12" s="3" t="s">
        <v>474</v>
      </c>
    </row>
    <row r="13" spans="1:12">
      <c r="A13" s="48"/>
      <c r="B13" s="2" t="s">
        <v>5</v>
      </c>
      <c r="C13">
        <v>27.5</v>
      </c>
      <c r="D13" s="7">
        <v>8.1999999999999993</v>
      </c>
      <c r="E13" s="7">
        <v>6.2</v>
      </c>
      <c r="F13" s="8">
        <f t="shared" si="1"/>
        <v>3.3536585365853662</v>
      </c>
      <c r="G13" s="9">
        <f t="shared" si="2"/>
        <v>0.75609756097560987</v>
      </c>
      <c r="H13" t="s">
        <v>193</v>
      </c>
      <c r="I13" s="1" t="s">
        <v>93</v>
      </c>
      <c r="J13" s="5" t="s">
        <v>165</v>
      </c>
      <c r="K13" s="3" t="s">
        <v>13</v>
      </c>
      <c r="L13" s="3" t="s">
        <v>474</v>
      </c>
    </row>
    <row r="14" spans="1:12">
      <c r="A14" s="48" t="s">
        <v>91</v>
      </c>
      <c r="B14" s="2" t="s">
        <v>6</v>
      </c>
      <c r="C14">
        <v>51</v>
      </c>
      <c r="D14" s="7">
        <v>11.5</v>
      </c>
      <c r="E14" s="7">
        <v>9</v>
      </c>
      <c r="F14" s="8">
        <f t="shared" si="1"/>
        <v>4.4347826086956523</v>
      </c>
      <c r="G14" s="9">
        <f t="shared" si="2"/>
        <v>0.78260869565217395</v>
      </c>
      <c r="H14" t="s">
        <v>193</v>
      </c>
      <c r="I14" s="1" t="s">
        <v>93</v>
      </c>
      <c r="J14" s="5" t="s">
        <v>11</v>
      </c>
      <c r="K14" s="3" t="s">
        <v>13</v>
      </c>
      <c r="L14" s="3" t="s">
        <v>474</v>
      </c>
    </row>
    <row r="15" spans="1:12">
      <c r="A15" s="48"/>
      <c r="B15" s="2" t="s">
        <v>7</v>
      </c>
      <c r="C15">
        <v>47.5</v>
      </c>
      <c r="D15" s="7">
        <v>13</v>
      </c>
      <c r="E15" s="7">
        <v>9.2000000000000011</v>
      </c>
      <c r="F15" s="8">
        <f t="shared" si="1"/>
        <v>3.6538461538461537</v>
      </c>
      <c r="G15" s="9">
        <f t="shared" si="2"/>
        <v>0.70769230769230773</v>
      </c>
      <c r="H15" t="s">
        <v>157</v>
      </c>
      <c r="I15" s="1" t="s">
        <v>93</v>
      </c>
      <c r="J15" s="5" t="s">
        <v>11</v>
      </c>
      <c r="K15" s="3" t="s">
        <v>13</v>
      </c>
      <c r="L15" s="3" t="s">
        <v>474</v>
      </c>
    </row>
    <row r="16" spans="1:12">
      <c r="A16" s="48"/>
      <c r="B16" s="2" t="s">
        <v>8</v>
      </c>
      <c r="C16">
        <v>47</v>
      </c>
      <c r="D16" s="7">
        <v>11.5</v>
      </c>
      <c r="E16" s="7">
        <v>10</v>
      </c>
      <c r="F16" s="8">
        <f t="shared" si="1"/>
        <v>4.0869565217391308</v>
      </c>
      <c r="G16" s="9">
        <f t="shared" si="2"/>
        <v>0.86956521739130432</v>
      </c>
      <c r="H16" t="s">
        <v>281</v>
      </c>
      <c r="I16" s="1" t="s">
        <v>93</v>
      </c>
      <c r="J16" s="5" t="s">
        <v>11</v>
      </c>
      <c r="K16" s="3" t="s">
        <v>13</v>
      </c>
      <c r="L16" s="3" t="s">
        <v>474</v>
      </c>
    </row>
    <row r="17" spans="1:15">
      <c r="A17" s="48"/>
      <c r="B17" s="2" t="s">
        <v>10</v>
      </c>
      <c r="C17">
        <v>38</v>
      </c>
      <c r="D17" s="7">
        <v>10.5</v>
      </c>
      <c r="E17" s="7">
        <v>7.5</v>
      </c>
      <c r="F17" s="8">
        <f t="shared" si="1"/>
        <v>3.6190476190476191</v>
      </c>
      <c r="G17" s="9">
        <f t="shared" si="2"/>
        <v>0.7142857142857143</v>
      </c>
      <c r="H17" t="s">
        <v>281</v>
      </c>
      <c r="I17" s="1" t="s">
        <v>93</v>
      </c>
      <c r="J17" s="5" t="s">
        <v>11</v>
      </c>
      <c r="K17" s="3" t="s">
        <v>13</v>
      </c>
      <c r="L17" s="3" t="s">
        <v>474</v>
      </c>
    </row>
    <row r="18" spans="1:15">
      <c r="A18" s="48" t="s">
        <v>121</v>
      </c>
      <c r="B18" s="2" t="s">
        <v>112</v>
      </c>
      <c r="C18">
        <v>66</v>
      </c>
      <c r="D18" s="7">
        <v>12</v>
      </c>
      <c r="E18" s="7">
        <v>7</v>
      </c>
      <c r="F18" s="8">
        <f t="shared" si="1"/>
        <v>5.5</v>
      </c>
      <c r="G18" s="9">
        <f t="shared" si="2"/>
        <v>0.58333333333333337</v>
      </c>
      <c r="H18" t="s">
        <v>157</v>
      </c>
      <c r="I18" s="1" t="s">
        <v>93</v>
      </c>
      <c r="J18" s="5" t="s">
        <v>166</v>
      </c>
      <c r="K18" s="17" t="s">
        <v>13</v>
      </c>
      <c r="L18" s="3" t="s">
        <v>474</v>
      </c>
    </row>
    <row r="19" spans="1:15">
      <c r="A19" s="48"/>
      <c r="B19" s="2" t="s">
        <v>113</v>
      </c>
      <c r="C19">
        <v>39</v>
      </c>
      <c r="D19" s="7">
        <v>13</v>
      </c>
      <c r="E19" s="7">
        <v>9</v>
      </c>
      <c r="F19" s="8">
        <f t="shared" si="1"/>
        <v>3</v>
      </c>
      <c r="G19" s="9">
        <f t="shared" si="2"/>
        <v>0.69230769230769229</v>
      </c>
      <c r="H19" t="s">
        <v>169</v>
      </c>
      <c r="I19" s="1" t="s">
        <v>93</v>
      </c>
      <c r="J19" s="5" t="s">
        <v>166</v>
      </c>
      <c r="K19" s="17" t="s">
        <v>13</v>
      </c>
      <c r="L19" s="3" t="s">
        <v>474</v>
      </c>
    </row>
    <row r="20" spans="1:15">
      <c r="A20" s="48"/>
      <c r="B20" s="2" t="s">
        <v>114</v>
      </c>
      <c r="C20">
        <v>57</v>
      </c>
      <c r="D20" s="7">
        <v>9</v>
      </c>
      <c r="E20" s="7">
        <v>6</v>
      </c>
      <c r="F20" s="8">
        <f t="shared" si="1"/>
        <v>6.333333333333333</v>
      </c>
      <c r="G20" s="9">
        <f t="shared" si="2"/>
        <v>0.66666666666666663</v>
      </c>
      <c r="H20" t="s">
        <v>193</v>
      </c>
      <c r="I20" s="1" t="s">
        <v>93</v>
      </c>
      <c r="J20" s="5" t="s">
        <v>166</v>
      </c>
      <c r="K20" s="17" t="s">
        <v>13</v>
      </c>
      <c r="L20" s="3" t="s">
        <v>474</v>
      </c>
    </row>
    <row r="21" spans="1:15">
      <c r="A21" s="48"/>
      <c r="B21" s="2" t="s">
        <v>115</v>
      </c>
      <c r="C21">
        <v>24</v>
      </c>
      <c r="D21" s="7">
        <v>9</v>
      </c>
      <c r="E21" s="7">
        <v>6</v>
      </c>
      <c r="F21" s="8">
        <f t="shared" si="1"/>
        <v>2.6666666666666665</v>
      </c>
      <c r="G21" s="9">
        <f t="shared" si="2"/>
        <v>0.66666666666666663</v>
      </c>
      <c r="H21" t="s">
        <v>169</v>
      </c>
      <c r="I21" s="1" t="s">
        <v>93</v>
      </c>
      <c r="J21" s="5" t="s">
        <v>166</v>
      </c>
      <c r="K21" s="17" t="s">
        <v>13</v>
      </c>
      <c r="L21" s="3" t="s">
        <v>474</v>
      </c>
    </row>
    <row r="22" spans="1:15">
      <c r="A22" s="48"/>
      <c r="B22" s="2" t="s">
        <v>116</v>
      </c>
      <c r="C22">
        <v>43</v>
      </c>
      <c r="D22" s="7">
        <v>9</v>
      </c>
      <c r="E22" s="7">
        <v>7</v>
      </c>
      <c r="F22" s="8">
        <f t="shared" si="1"/>
        <v>4.7777777777777777</v>
      </c>
      <c r="G22" s="9">
        <f t="shared" si="2"/>
        <v>0.77777777777777779</v>
      </c>
      <c r="H22" t="s">
        <v>169</v>
      </c>
      <c r="I22" s="1" t="s">
        <v>93</v>
      </c>
      <c r="J22" s="5" t="s">
        <v>166</v>
      </c>
      <c r="K22" s="17" t="s">
        <v>13</v>
      </c>
      <c r="L22" s="3" t="s">
        <v>474</v>
      </c>
    </row>
    <row r="23" spans="1:15">
      <c r="A23" s="48"/>
      <c r="B23" s="2" t="s">
        <v>117</v>
      </c>
      <c r="C23">
        <v>42</v>
      </c>
      <c r="D23" s="7">
        <v>8</v>
      </c>
      <c r="E23" s="7">
        <v>7</v>
      </c>
      <c r="F23" s="8">
        <f t="shared" si="1"/>
        <v>5.25</v>
      </c>
      <c r="G23" s="9">
        <f t="shared" si="2"/>
        <v>0.875</v>
      </c>
      <c r="H23" t="s">
        <v>169</v>
      </c>
      <c r="I23" s="1" t="s">
        <v>93</v>
      </c>
      <c r="J23" s="5" t="s">
        <v>166</v>
      </c>
      <c r="K23" s="17" t="s">
        <v>13</v>
      </c>
      <c r="L23" s="3" t="s">
        <v>474</v>
      </c>
    </row>
    <row r="24" spans="1:15">
      <c r="A24" s="48"/>
      <c r="B24" s="2" t="s">
        <v>118</v>
      </c>
      <c r="C24">
        <v>31</v>
      </c>
      <c r="D24" s="7">
        <v>6</v>
      </c>
      <c r="E24" s="7">
        <v>5</v>
      </c>
      <c r="F24" s="8">
        <f t="shared" si="1"/>
        <v>5.166666666666667</v>
      </c>
      <c r="G24" s="9">
        <f t="shared" si="2"/>
        <v>0.83333333333333337</v>
      </c>
      <c r="H24" t="s">
        <v>193</v>
      </c>
      <c r="I24" s="1" t="s">
        <v>93</v>
      </c>
      <c r="J24" s="5" t="s">
        <v>166</v>
      </c>
      <c r="K24" s="17" t="s">
        <v>13</v>
      </c>
      <c r="L24" s="3" t="s">
        <v>474</v>
      </c>
    </row>
    <row r="25" spans="1:15">
      <c r="A25" s="48"/>
      <c r="B25" s="2" t="s">
        <v>119</v>
      </c>
      <c r="C25">
        <v>26</v>
      </c>
      <c r="D25" s="7">
        <v>6</v>
      </c>
      <c r="E25" s="7">
        <v>4.5</v>
      </c>
      <c r="F25" s="8">
        <f t="shared" si="1"/>
        <v>4.333333333333333</v>
      </c>
      <c r="G25" s="9">
        <f t="shared" si="2"/>
        <v>0.75</v>
      </c>
      <c r="H25" t="s">
        <v>194</v>
      </c>
      <c r="I25" s="1" t="s">
        <v>93</v>
      </c>
      <c r="J25" s="5" t="s">
        <v>166</v>
      </c>
      <c r="K25" s="17" t="s">
        <v>13</v>
      </c>
      <c r="L25" s="3" t="s">
        <v>474</v>
      </c>
    </row>
    <row r="26" spans="1:15">
      <c r="A26" s="48"/>
      <c r="B26" s="2" t="s">
        <v>120</v>
      </c>
      <c r="C26">
        <v>21</v>
      </c>
      <c r="D26" s="7">
        <v>5.5</v>
      </c>
      <c r="E26" s="7">
        <v>4</v>
      </c>
      <c r="F26" s="8">
        <f t="shared" si="1"/>
        <v>3.8181818181818183</v>
      </c>
      <c r="G26" s="9">
        <f t="shared" si="2"/>
        <v>0.72727272727272729</v>
      </c>
      <c r="H26" t="s">
        <v>280</v>
      </c>
      <c r="I26" s="1" t="s">
        <v>93</v>
      </c>
      <c r="J26" s="5" t="s">
        <v>166</v>
      </c>
      <c r="K26" s="17" t="s">
        <v>13</v>
      </c>
      <c r="L26" s="3" t="s">
        <v>474</v>
      </c>
    </row>
    <row r="27" spans="1:15">
      <c r="A27" s="48"/>
      <c r="B27" s="2" t="s">
        <v>290</v>
      </c>
      <c r="C27">
        <v>34</v>
      </c>
      <c r="D27" s="7">
        <v>9</v>
      </c>
      <c r="E27" s="7">
        <v>10</v>
      </c>
      <c r="F27" s="8">
        <f t="shared" si="1"/>
        <v>3.7777777777777777</v>
      </c>
      <c r="G27" s="9">
        <f t="shared" si="2"/>
        <v>1.1111111111111112</v>
      </c>
      <c r="H27" t="s">
        <v>157</v>
      </c>
      <c r="I27" s="1" t="s">
        <v>93</v>
      </c>
      <c r="J27" s="5" t="s">
        <v>166</v>
      </c>
      <c r="K27" s="17" t="s">
        <v>13</v>
      </c>
      <c r="L27" s="3" t="s">
        <v>474</v>
      </c>
    </row>
    <row r="28" spans="1:15">
      <c r="A28" s="43" t="s">
        <v>103</v>
      </c>
      <c r="B28" s="26" t="s">
        <v>104</v>
      </c>
      <c r="C28" s="27">
        <v>51.4</v>
      </c>
      <c r="D28" s="28">
        <v>7.7</v>
      </c>
      <c r="E28" s="5" t="s">
        <v>407</v>
      </c>
      <c r="F28" s="23">
        <f>C28/E29</f>
        <v>7.5588235294117645</v>
      </c>
      <c r="G28" s="9">
        <f>D28/E29</f>
        <v>1.1323529411764706</v>
      </c>
      <c r="H28" s="27" t="s">
        <v>194</v>
      </c>
      <c r="I28" s="30" t="s">
        <v>105</v>
      </c>
      <c r="J28" s="31" t="s">
        <v>106</v>
      </c>
      <c r="K28" s="33" t="s">
        <v>107</v>
      </c>
      <c r="L28" s="3" t="s">
        <v>473</v>
      </c>
    </row>
    <row r="29" spans="1:15" s="16" customFormat="1">
      <c r="A29" s="43"/>
      <c r="B29" s="26" t="s">
        <v>399</v>
      </c>
      <c r="C29" s="29">
        <v>27.7</v>
      </c>
      <c r="D29" s="29">
        <v>7.7</v>
      </c>
      <c r="E29" s="7">
        <v>6.8</v>
      </c>
      <c r="F29" s="23">
        <f>C29/E30</f>
        <v>9.2333333333333325</v>
      </c>
      <c r="G29" s="9">
        <f>D29/E30</f>
        <v>2.5666666666666669</v>
      </c>
      <c r="H29" s="34" t="s">
        <v>194</v>
      </c>
      <c r="I29" s="30" t="s">
        <v>105</v>
      </c>
      <c r="J29" s="31" t="s">
        <v>106</v>
      </c>
      <c r="K29" s="33" t="s">
        <v>107</v>
      </c>
      <c r="L29" s="51" t="s">
        <v>473</v>
      </c>
    </row>
    <row r="30" spans="1:15">
      <c r="A30" s="46" t="s">
        <v>48</v>
      </c>
      <c r="B30" s="2" t="s">
        <v>38</v>
      </c>
      <c r="C30" s="7">
        <v>16</v>
      </c>
      <c r="D30" s="7">
        <v>4</v>
      </c>
      <c r="E30" s="7">
        <v>3</v>
      </c>
      <c r="F30" s="8">
        <f t="shared" ref="F30:F40" si="3">C30/D30</f>
        <v>4</v>
      </c>
      <c r="G30" s="9">
        <f xml:space="preserve"> E30/D30</f>
        <v>0.75</v>
      </c>
      <c r="H30" t="s">
        <v>193</v>
      </c>
      <c r="I30" s="1" t="s">
        <v>96</v>
      </c>
      <c r="J30" s="5" t="s">
        <v>97</v>
      </c>
      <c r="K30" s="3" t="s">
        <v>47</v>
      </c>
      <c r="L30" s="3" t="s">
        <v>475</v>
      </c>
      <c r="M30" s="8"/>
      <c r="N30" s="8"/>
      <c r="O30" s="8"/>
    </row>
    <row r="31" spans="1:15">
      <c r="A31" s="46"/>
      <c r="B31" s="2" t="s">
        <v>39</v>
      </c>
      <c r="C31" s="7">
        <v>20</v>
      </c>
      <c r="D31" s="7">
        <v>5</v>
      </c>
      <c r="E31" s="21">
        <v>4.5</v>
      </c>
      <c r="F31" s="8">
        <f t="shared" si="3"/>
        <v>4</v>
      </c>
      <c r="G31" s="9">
        <f xml:space="preserve"> E31/D31</f>
        <v>0.9</v>
      </c>
      <c r="H31" t="s">
        <v>193</v>
      </c>
      <c r="I31" s="1" t="s">
        <v>96</v>
      </c>
      <c r="J31" s="5" t="s">
        <v>97</v>
      </c>
      <c r="K31" s="3" t="s">
        <v>47</v>
      </c>
      <c r="L31" s="3" t="s">
        <v>475</v>
      </c>
    </row>
    <row r="32" spans="1:15">
      <c r="A32" s="46"/>
      <c r="B32" s="2" t="s">
        <v>40</v>
      </c>
      <c r="C32" s="7">
        <v>24.5</v>
      </c>
      <c r="D32" s="7">
        <v>5.5</v>
      </c>
      <c r="E32" s="21">
        <v>4.5</v>
      </c>
      <c r="F32" s="8">
        <f t="shared" si="3"/>
        <v>4.4545454545454541</v>
      </c>
      <c r="G32" s="9">
        <f xml:space="preserve"> E32/D32</f>
        <v>0.81818181818181823</v>
      </c>
      <c r="H32" t="s">
        <v>193</v>
      </c>
      <c r="I32" s="1" t="s">
        <v>96</v>
      </c>
      <c r="J32" s="5" t="s">
        <v>97</v>
      </c>
      <c r="K32" s="3" t="s">
        <v>47</v>
      </c>
      <c r="L32" s="3" t="s">
        <v>475</v>
      </c>
    </row>
    <row r="33" spans="1:12">
      <c r="A33" s="46"/>
      <c r="B33" s="2" t="s">
        <v>14</v>
      </c>
      <c r="C33" s="7">
        <v>19</v>
      </c>
      <c r="D33" s="7">
        <v>3.3</v>
      </c>
      <c r="E33" s="21">
        <v>2.2999999999999998</v>
      </c>
      <c r="F33" s="8">
        <f t="shared" si="3"/>
        <v>5.7575757575757578</v>
      </c>
      <c r="G33" s="9">
        <f xml:space="preserve"> E33/D33</f>
        <v>0.69696969696969691</v>
      </c>
      <c r="H33" t="s">
        <v>193</v>
      </c>
      <c r="I33" s="1" t="s">
        <v>96</v>
      </c>
      <c r="J33" s="5" t="s">
        <v>97</v>
      </c>
      <c r="K33" s="3" t="s">
        <v>462</v>
      </c>
      <c r="L33" s="3" t="s">
        <v>475</v>
      </c>
    </row>
    <row r="34" spans="1:12">
      <c r="A34" s="46"/>
      <c r="B34" s="2" t="s">
        <v>15</v>
      </c>
      <c r="C34" s="7">
        <v>18</v>
      </c>
      <c r="D34" s="7">
        <v>4.5</v>
      </c>
      <c r="E34" s="7" t="s">
        <v>9</v>
      </c>
      <c r="F34" s="8">
        <f t="shared" si="3"/>
        <v>4</v>
      </c>
      <c r="G34" s="9" t="s">
        <v>9</v>
      </c>
      <c r="H34" t="s">
        <v>193</v>
      </c>
      <c r="I34" s="1" t="s">
        <v>96</v>
      </c>
      <c r="J34" s="5" t="s">
        <v>97</v>
      </c>
      <c r="K34" s="3" t="s">
        <v>462</v>
      </c>
      <c r="L34" s="3" t="s">
        <v>475</v>
      </c>
    </row>
    <row r="35" spans="1:12">
      <c r="A35" s="46"/>
      <c r="B35" s="2" t="s">
        <v>16</v>
      </c>
      <c r="C35" s="7">
        <v>16</v>
      </c>
      <c r="D35" s="7">
        <v>3.7</v>
      </c>
      <c r="E35" s="7">
        <v>3.3</v>
      </c>
      <c r="F35" s="8">
        <f t="shared" si="3"/>
        <v>4.3243243243243237</v>
      </c>
      <c r="G35" s="9">
        <f xml:space="preserve"> E35/D35</f>
        <v>0.89189189189189177</v>
      </c>
      <c r="H35" t="s">
        <v>193</v>
      </c>
      <c r="I35" s="1" t="s">
        <v>96</v>
      </c>
      <c r="J35" s="5" t="s">
        <v>97</v>
      </c>
      <c r="K35" s="3" t="s">
        <v>462</v>
      </c>
      <c r="L35" s="3" t="s">
        <v>475</v>
      </c>
    </row>
    <row r="36" spans="1:12">
      <c r="A36" s="46"/>
      <c r="B36" s="2" t="s">
        <v>17</v>
      </c>
      <c r="C36" s="7">
        <v>15</v>
      </c>
      <c r="D36" s="7">
        <v>3.9</v>
      </c>
      <c r="E36" s="7" t="s">
        <v>9</v>
      </c>
      <c r="F36" s="8">
        <f t="shared" si="3"/>
        <v>3.8461538461538463</v>
      </c>
      <c r="G36" s="9" t="s">
        <v>9</v>
      </c>
      <c r="H36" t="s">
        <v>193</v>
      </c>
      <c r="I36" s="1" t="s">
        <v>96</v>
      </c>
      <c r="J36" s="5" t="s">
        <v>97</v>
      </c>
      <c r="K36" s="3" t="s">
        <v>462</v>
      </c>
      <c r="L36" s="3" t="s">
        <v>475</v>
      </c>
    </row>
    <row r="37" spans="1:12">
      <c r="A37" s="48" t="s">
        <v>65</v>
      </c>
      <c r="B37" s="2" t="s">
        <v>55</v>
      </c>
      <c r="C37" s="7">
        <v>19.11</v>
      </c>
      <c r="D37" s="7">
        <v>4.3899999999999997</v>
      </c>
      <c r="E37" s="7">
        <v>4.6500000000000004</v>
      </c>
      <c r="F37" s="8">
        <f t="shared" si="3"/>
        <v>4.3530751708428248</v>
      </c>
      <c r="G37" s="9">
        <f t="shared" ref="G37:G45" si="4" xml:space="preserve"> E37/D37</f>
        <v>1.059225512528474</v>
      </c>
      <c r="H37" t="s">
        <v>194</v>
      </c>
      <c r="I37" s="1" t="s">
        <v>96</v>
      </c>
      <c r="J37" s="5" t="s">
        <v>99</v>
      </c>
      <c r="K37" s="3" t="s">
        <v>64</v>
      </c>
      <c r="L37" s="3" t="s">
        <v>475</v>
      </c>
    </row>
    <row r="38" spans="1:12">
      <c r="A38" s="48"/>
      <c r="B38" s="2" t="s">
        <v>56</v>
      </c>
      <c r="C38" s="7">
        <v>17.3</v>
      </c>
      <c r="D38" s="7">
        <v>4.2699999999999996</v>
      </c>
      <c r="E38" s="7">
        <v>3.7</v>
      </c>
      <c r="F38" s="8">
        <f t="shared" si="3"/>
        <v>4.0515222482435602</v>
      </c>
      <c r="G38" s="9">
        <f t="shared" si="4"/>
        <v>0.86651053864168626</v>
      </c>
      <c r="H38" t="s">
        <v>194</v>
      </c>
      <c r="I38" s="1" t="s">
        <v>96</v>
      </c>
      <c r="J38" s="5" t="s">
        <v>99</v>
      </c>
      <c r="K38" s="3" t="s">
        <v>64</v>
      </c>
      <c r="L38" s="3" t="s">
        <v>475</v>
      </c>
    </row>
    <row r="39" spans="1:12">
      <c r="A39" s="48"/>
      <c r="B39" s="2" t="s">
        <v>57</v>
      </c>
      <c r="C39" s="7">
        <v>17.489999999999998</v>
      </c>
      <c r="D39" s="7">
        <v>3.45</v>
      </c>
      <c r="E39" s="7">
        <v>3.88</v>
      </c>
      <c r="F39" s="8">
        <f t="shared" si="3"/>
        <v>5.0695652173913039</v>
      </c>
      <c r="G39" s="9">
        <f t="shared" si="4"/>
        <v>1.1246376811594203</v>
      </c>
      <c r="H39" t="s">
        <v>194</v>
      </c>
      <c r="I39" s="1" t="s">
        <v>96</v>
      </c>
      <c r="J39" s="5" t="s">
        <v>99</v>
      </c>
      <c r="K39" s="3" t="s">
        <v>64</v>
      </c>
      <c r="L39" s="3" t="s">
        <v>475</v>
      </c>
    </row>
    <row r="40" spans="1:12">
      <c r="A40" s="48" t="s">
        <v>66</v>
      </c>
      <c r="B40" s="2" t="s">
        <v>58</v>
      </c>
      <c r="C40" s="7">
        <v>14.98</v>
      </c>
      <c r="D40" s="7">
        <v>3.93</v>
      </c>
      <c r="E40" s="7">
        <v>3.13</v>
      </c>
      <c r="F40" s="8">
        <f t="shared" si="3"/>
        <v>3.8117048346055977</v>
      </c>
      <c r="G40" s="9">
        <f t="shared" si="4"/>
        <v>0.79643765903307884</v>
      </c>
      <c r="H40" t="s">
        <v>157</v>
      </c>
      <c r="I40" s="1" t="s">
        <v>96</v>
      </c>
      <c r="J40" s="5" t="s">
        <v>99</v>
      </c>
      <c r="K40" s="3" t="s">
        <v>64</v>
      </c>
      <c r="L40" s="3" t="s">
        <v>475</v>
      </c>
    </row>
    <row r="41" spans="1:12">
      <c r="A41" s="48"/>
      <c r="B41" s="2" t="s">
        <v>59</v>
      </c>
      <c r="C41" s="7" t="s">
        <v>42</v>
      </c>
      <c r="D41" s="7">
        <v>4.58</v>
      </c>
      <c r="E41" s="7">
        <v>3.45</v>
      </c>
      <c r="F41" s="8" t="s">
        <v>9</v>
      </c>
      <c r="G41" s="9">
        <f t="shared" si="4"/>
        <v>0.75327510917030571</v>
      </c>
      <c r="H41" t="s">
        <v>157</v>
      </c>
      <c r="I41" s="1" t="s">
        <v>96</v>
      </c>
      <c r="J41" s="5" t="s">
        <v>99</v>
      </c>
      <c r="K41" s="3" t="s">
        <v>64</v>
      </c>
      <c r="L41" s="3" t="s">
        <v>475</v>
      </c>
    </row>
    <row r="42" spans="1:12">
      <c r="A42" s="48"/>
      <c r="B42" s="2" t="s">
        <v>60</v>
      </c>
      <c r="C42" s="7">
        <v>24.15</v>
      </c>
      <c r="D42" s="7">
        <v>9.36</v>
      </c>
      <c r="E42" s="7">
        <v>6.63</v>
      </c>
      <c r="F42" s="8">
        <f>C42/D42</f>
        <v>2.5801282051282053</v>
      </c>
      <c r="G42" s="9">
        <f t="shared" si="4"/>
        <v>0.70833333333333337</v>
      </c>
      <c r="H42" t="s">
        <v>157</v>
      </c>
      <c r="I42" s="1" t="s">
        <v>96</v>
      </c>
      <c r="J42" s="5" t="s">
        <v>99</v>
      </c>
      <c r="K42" s="3" t="s">
        <v>64</v>
      </c>
      <c r="L42" s="3" t="s">
        <v>475</v>
      </c>
    </row>
    <row r="43" spans="1:12">
      <c r="A43" s="48"/>
      <c r="B43" s="2" t="s">
        <v>61</v>
      </c>
      <c r="C43" s="7">
        <v>25.81</v>
      </c>
      <c r="D43" s="7">
        <v>8.89</v>
      </c>
      <c r="E43" s="7">
        <v>6.28</v>
      </c>
      <c r="F43" s="8">
        <f>C43/D43</f>
        <v>2.90326209223847</v>
      </c>
      <c r="G43" s="9">
        <f t="shared" si="4"/>
        <v>0.70641169853768282</v>
      </c>
      <c r="H43" t="s">
        <v>157</v>
      </c>
      <c r="I43" s="1" t="s">
        <v>96</v>
      </c>
      <c r="J43" s="5" t="s">
        <v>99</v>
      </c>
      <c r="K43" s="3" t="s">
        <v>64</v>
      </c>
      <c r="L43" s="3" t="s">
        <v>475</v>
      </c>
    </row>
    <row r="44" spans="1:12">
      <c r="A44" s="48"/>
      <c r="B44" s="2" t="s">
        <v>62</v>
      </c>
      <c r="C44" s="7">
        <v>24.8</v>
      </c>
      <c r="D44" s="7">
        <v>8.64</v>
      </c>
      <c r="E44" s="7">
        <v>6.68</v>
      </c>
      <c r="F44" s="8">
        <f>C44/D44</f>
        <v>2.8703703703703702</v>
      </c>
      <c r="G44" s="9">
        <f t="shared" si="4"/>
        <v>0.77314814814814803</v>
      </c>
      <c r="H44" t="s">
        <v>157</v>
      </c>
      <c r="I44" s="1" t="s">
        <v>96</v>
      </c>
      <c r="J44" s="5" t="s">
        <v>99</v>
      </c>
      <c r="K44" s="3" t="s">
        <v>64</v>
      </c>
      <c r="L44" s="3" t="s">
        <v>475</v>
      </c>
    </row>
    <row r="45" spans="1:12">
      <c r="A45" s="48"/>
      <c r="B45" s="2" t="s">
        <v>63</v>
      </c>
      <c r="C45" s="7">
        <v>19.62</v>
      </c>
      <c r="D45" s="7">
        <v>7.52</v>
      </c>
      <c r="E45" s="7">
        <v>5.31</v>
      </c>
      <c r="F45" s="8">
        <f>C45/D45</f>
        <v>2.6090425531914896</v>
      </c>
      <c r="G45" s="9">
        <f t="shared" si="4"/>
        <v>0.7061170212765957</v>
      </c>
      <c r="H45" t="s">
        <v>157</v>
      </c>
      <c r="I45" s="1" t="s">
        <v>96</v>
      </c>
      <c r="J45" s="5" t="s">
        <v>99</v>
      </c>
      <c r="K45" s="3" t="s">
        <v>64</v>
      </c>
      <c r="L45" s="3" t="s">
        <v>475</v>
      </c>
    </row>
    <row r="46" spans="1:12">
      <c r="A46" s="46" t="s">
        <v>50</v>
      </c>
      <c r="B46" s="2" t="s">
        <v>41</v>
      </c>
      <c r="C46" s="7" t="s">
        <v>42</v>
      </c>
      <c r="D46" s="7">
        <v>6.6</v>
      </c>
      <c r="E46" s="7">
        <v>5.9</v>
      </c>
      <c r="F46" s="8" t="s">
        <v>9</v>
      </c>
      <c r="G46" s="9">
        <f xml:space="preserve"> E46/D46</f>
        <v>0.89393939393939403</v>
      </c>
      <c r="H46" t="s">
        <v>194</v>
      </c>
      <c r="I46" s="1" t="s">
        <v>96</v>
      </c>
      <c r="J46" s="5" t="s">
        <v>100</v>
      </c>
      <c r="K46" s="3" t="s">
        <v>47</v>
      </c>
      <c r="L46" s="3" t="s">
        <v>475</v>
      </c>
    </row>
    <row r="47" spans="1:12">
      <c r="A47" s="46"/>
      <c r="B47" s="2" t="s">
        <v>43</v>
      </c>
      <c r="C47" s="7" t="s">
        <v>42</v>
      </c>
      <c r="D47" s="7">
        <v>7.3</v>
      </c>
      <c r="E47" s="7">
        <v>6.5</v>
      </c>
      <c r="F47" s="8" t="s">
        <v>9</v>
      </c>
      <c r="G47" s="9">
        <f t="shared" ref="G47:G68" si="5" xml:space="preserve"> E47/D47</f>
        <v>0.8904109589041096</v>
      </c>
      <c r="H47" t="s">
        <v>194</v>
      </c>
      <c r="I47" s="1" t="s">
        <v>96</v>
      </c>
      <c r="J47" s="5" t="s">
        <v>100</v>
      </c>
      <c r="K47" s="3" t="s">
        <v>47</v>
      </c>
      <c r="L47" s="3" t="s">
        <v>475</v>
      </c>
    </row>
    <row r="48" spans="1:12">
      <c r="A48" s="46"/>
      <c r="B48" s="2" t="s">
        <v>44</v>
      </c>
      <c r="C48" s="7">
        <v>16.899999999999999</v>
      </c>
      <c r="D48" s="7">
        <v>4.2</v>
      </c>
      <c r="E48" s="7">
        <v>3.5</v>
      </c>
      <c r="F48" s="8">
        <f>C48/D48</f>
        <v>4.0238095238095237</v>
      </c>
      <c r="G48" s="9">
        <f t="shared" si="5"/>
        <v>0.83333333333333326</v>
      </c>
      <c r="H48" t="s">
        <v>194</v>
      </c>
      <c r="I48" s="1" t="s">
        <v>96</v>
      </c>
      <c r="J48" s="5" t="s">
        <v>100</v>
      </c>
      <c r="K48" s="3" t="s">
        <v>47</v>
      </c>
      <c r="L48" s="3" t="s">
        <v>475</v>
      </c>
    </row>
    <row r="49" spans="1:12">
      <c r="A49" s="46"/>
      <c r="B49" s="2" t="s">
        <v>45</v>
      </c>
      <c r="C49" s="7">
        <v>24.8</v>
      </c>
      <c r="D49" s="7">
        <v>7.1</v>
      </c>
      <c r="E49" s="7">
        <v>7.1</v>
      </c>
      <c r="F49" s="8">
        <f>C49/D49</f>
        <v>3.4929577464788735</v>
      </c>
      <c r="G49" s="9">
        <f t="shared" si="5"/>
        <v>1</v>
      </c>
      <c r="H49" t="s">
        <v>194</v>
      </c>
      <c r="I49" s="1" t="s">
        <v>96</v>
      </c>
      <c r="J49" s="5" t="s">
        <v>100</v>
      </c>
      <c r="K49" s="3" t="s">
        <v>47</v>
      </c>
      <c r="L49" s="3" t="s">
        <v>475</v>
      </c>
    </row>
    <row r="50" spans="1:12">
      <c r="A50" s="46"/>
      <c r="B50" s="2" t="s">
        <v>46</v>
      </c>
      <c r="C50" s="7" t="s">
        <v>9</v>
      </c>
      <c r="D50" s="7">
        <v>7.4</v>
      </c>
      <c r="E50" s="7">
        <v>7.3</v>
      </c>
      <c r="F50" s="8" t="s">
        <v>9</v>
      </c>
      <c r="G50" s="9">
        <f t="shared" si="5"/>
        <v>0.9864864864864864</v>
      </c>
      <c r="H50" t="s">
        <v>194</v>
      </c>
      <c r="I50" s="1" t="s">
        <v>96</v>
      </c>
      <c r="J50" s="5" t="s">
        <v>100</v>
      </c>
      <c r="K50" s="3" t="s">
        <v>47</v>
      </c>
      <c r="L50" s="3" t="s">
        <v>475</v>
      </c>
    </row>
    <row r="51" spans="1:12">
      <c r="A51" s="48" t="s">
        <v>52</v>
      </c>
      <c r="B51" s="2" t="s">
        <v>18</v>
      </c>
      <c r="C51" s="7" t="s">
        <v>73</v>
      </c>
      <c r="D51" s="7">
        <v>10.5</v>
      </c>
      <c r="E51" s="7" t="s">
        <v>87</v>
      </c>
      <c r="F51" s="8">
        <f>C51/D51</f>
        <v>4.3809523809523814</v>
      </c>
      <c r="G51" s="9">
        <f t="shared" si="5"/>
        <v>0.8571428571428571</v>
      </c>
      <c r="H51" t="s">
        <v>280</v>
      </c>
      <c r="I51" s="1" t="s">
        <v>101</v>
      </c>
      <c r="J51" s="5" t="s">
        <v>102</v>
      </c>
      <c r="K51" s="3" t="s">
        <v>51</v>
      </c>
      <c r="L51" s="3" t="s">
        <v>475</v>
      </c>
    </row>
    <row r="52" spans="1:12">
      <c r="A52" s="48"/>
      <c r="B52" s="2" t="s">
        <v>19</v>
      </c>
      <c r="C52" s="7" t="s">
        <v>74</v>
      </c>
      <c r="D52" s="7" t="s">
        <v>85</v>
      </c>
      <c r="E52" s="7">
        <v>6.5</v>
      </c>
      <c r="F52" s="8">
        <f>C52/D52</f>
        <v>3.3636363636363638</v>
      </c>
      <c r="G52" s="9">
        <f t="shared" si="5"/>
        <v>0.59090909090909094</v>
      </c>
      <c r="H52" t="s">
        <v>280</v>
      </c>
      <c r="I52" s="1" t="s">
        <v>101</v>
      </c>
      <c r="J52" s="5" t="s">
        <v>102</v>
      </c>
      <c r="K52" s="3" t="s">
        <v>51</v>
      </c>
      <c r="L52" s="3" t="s">
        <v>475</v>
      </c>
    </row>
    <row r="53" spans="1:12">
      <c r="A53" s="48"/>
      <c r="B53" s="2" t="s">
        <v>20</v>
      </c>
      <c r="C53" s="7" t="s">
        <v>9</v>
      </c>
      <c r="D53" s="7">
        <v>10.5</v>
      </c>
      <c r="E53" s="7" t="s">
        <v>88</v>
      </c>
      <c r="F53" s="8" t="s">
        <v>9</v>
      </c>
      <c r="G53" s="9">
        <f t="shared" si="5"/>
        <v>0.66666666666666663</v>
      </c>
      <c r="H53" t="s">
        <v>280</v>
      </c>
      <c r="I53" s="1" t="s">
        <v>101</v>
      </c>
      <c r="J53" s="5" t="s">
        <v>102</v>
      </c>
      <c r="K53" s="3" t="s">
        <v>51</v>
      </c>
      <c r="L53" s="3" t="s">
        <v>475</v>
      </c>
    </row>
    <row r="54" spans="1:12">
      <c r="A54" s="48"/>
      <c r="B54" s="2" t="s">
        <v>21</v>
      </c>
      <c r="C54" s="7" t="s">
        <v>9</v>
      </c>
      <c r="D54" s="7">
        <v>9.5</v>
      </c>
      <c r="E54" s="7">
        <v>5.5</v>
      </c>
      <c r="F54" s="8" t="s">
        <v>9</v>
      </c>
      <c r="G54" s="9">
        <f t="shared" si="5"/>
        <v>0.57894736842105265</v>
      </c>
      <c r="H54" t="s">
        <v>280</v>
      </c>
      <c r="I54" s="1" t="s">
        <v>101</v>
      </c>
      <c r="J54" s="5" t="s">
        <v>102</v>
      </c>
      <c r="K54" s="3" t="s">
        <v>51</v>
      </c>
      <c r="L54" s="3" t="s">
        <v>475</v>
      </c>
    </row>
    <row r="55" spans="1:12">
      <c r="A55" s="48"/>
      <c r="B55" s="2" t="s">
        <v>22</v>
      </c>
      <c r="C55" s="7" t="s">
        <v>9</v>
      </c>
      <c r="D55" s="7" t="s">
        <v>84</v>
      </c>
      <c r="E55" s="7" t="s">
        <v>88</v>
      </c>
      <c r="F55" s="8" t="s">
        <v>9</v>
      </c>
      <c r="G55" s="9">
        <f t="shared" si="5"/>
        <v>0.7</v>
      </c>
      <c r="H55" t="s">
        <v>280</v>
      </c>
      <c r="I55" s="1" t="s">
        <v>101</v>
      </c>
      <c r="J55" s="5" t="s">
        <v>102</v>
      </c>
      <c r="K55" s="3" t="s">
        <v>51</v>
      </c>
      <c r="L55" s="3" t="s">
        <v>475</v>
      </c>
    </row>
    <row r="56" spans="1:12">
      <c r="A56" s="48"/>
      <c r="B56" s="2" t="s">
        <v>23</v>
      </c>
      <c r="C56" s="7" t="s">
        <v>75</v>
      </c>
      <c r="D56" s="7">
        <v>7.5</v>
      </c>
      <c r="E56" s="7" t="s">
        <v>82</v>
      </c>
      <c r="F56" s="8">
        <f>C56/D56</f>
        <v>3.0666666666666669</v>
      </c>
      <c r="G56" s="9">
        <f t="shared" si="5"/>
        <v>0.66666666666666663</v>
      </c>
      <c r="H56" t="s">
        <v>280</v>
      </c>
      <c r="I56" s="1" t="s">
        <v>101</v>
      </c>
      <c r="J56" s="5" t="s">
        <v>102</v>
      </c>
      <c r="K56" s="3" t="s">
        <v>51</v>
      </c>
      <c r="L56" s="3" t="s">
        <v>475</v>
      </c>
    </row>
    <row r="57" spans="1:12">
      <c r="A57" s="48"/>
      <c r="B57" s="2" t="s">
        <v>24</v>
      </c>
      <c r="C57" s="7">
        <v>18.899999999999999</v>
      </c>
      <c r="D57" s="7">
        <v>5.5</v>
      </c>
      <c r="E57" s="7">
        <v>3.9</v>
      </c>
      <c r="F57" s="8">
        <f>C57/D57</f>
        <v>3.4363636363636361</v>
      </c>
      <c r="G57" s="9">
        <f t="shared" si="5"/>
        <v>0.70909090909090911</v>
      </c>
      <c r="H57" t="s">
        <v>280</v>
      </c>
      <c r="I57" s="1" t="s">
        <v>101</v>
      </c>
      <c r="J57" s="5" t="s">
        <v>102</v>
      </c>
      <c r="K57" s="3" t="s">
        <v>51</v>
      </c>
      <c r="L57" s="3" t="s">
        <v>475</v>
      </c>
    </row>
    <row r="58" spans="1:12">
      <c r="A58" s="48"/>
      <c r="B58" s="2" t="s">
        <v>25</v>
      </c>
      <c r="C58" s="7" t="s">
        <v>76</v>
      </c>
      <c r="D58" s="7" t="s">
        <v>82</v>
      </c>
      <c r="E58" s="7" t="s">
        <v>81</v>
      </c>
      <c r="F58" s="8">
        <f>C58/D58</f>
        <v>3.8</v>
      </c>
      <c r="G58" s="9">
        <f t="shared" si="5"/>
        <v>0.8</v>
      </c>
      <c r="H58" t="s">
        <v>280</v>
      </c>
      <c r="I58" s="1" t="s">
        <v>101</v>
      </c>
      <c r="J58" s="5" t="s">
        <v>102</v>
      </c>
      <c r="K58" s="3" t="s">
        <v>51</v>
      </c>
      <c r="L58" s="3" t="s">
        <v>475</v>
      </c>
    </row>
    <row r="59" spans="1:12">
      <c r="A59" s="48"/>
      <c r="B59" s="2" t="s">
        <v>26</v>
      </c>
      <c r="C59" s="7" t="s">
        <v>9</v>
      </c>
      <c r="D59" s="7" t="s">
        <v>84</v>
      </c>
      <c r="E59" s="7" t="s">
        <v>88</v>
      </c>
      <c r="F59" s="8" t="s">
        <v>9</v>
      </c>
      <c r="G59" s="9">
        <f t="shared" si="5"/>
        <v>0.7</v>
      </c>
      <c r="H59" t="s">
        <v>280</v>
      </c>
      <c r="I59" s="1" t="s">
        <v>101</v>
      </c>
      <c r="J59" s="5" t="s">
        <v>102</v>
      </c>
      <c r="K59" s="3" t="s">
        <v>51</v>
      </c>
      <c r="L59" s="3" t="s">
        <v>475</v>
      </c>
    </row>
    <row r="60" spans="1:12">
      <c r="A60" s="48" t="s">
        <v>53</v>
      </c>
      <c r="B60" s="2" t="s">
        <v>27</v>
      </c>
      <c r="C60" s="7" t="s">
        <v>77</v>
      </c>
      <c r="D60" s="7">
        <v>4.2</v>
      </c>
      <c r="E60" s="7">
        <v>4.5</v>
      </c>
      <c r="F60" s="8">
        <f>C60/D60</f>
        <v>4.0476190476190474</v>
      </c>
      <c r="G60" s="9">
        <f t="shared" si="5"/>
        <v>1.0714285714285714</v>
      </c>
      <c r="H60" t="s">
        <v>194</v>
      </c>
      <c r="I60" s="1" t="s">
        <v>101</v>
      </c>
      <c r="J60" s="5" t="s">
        <v>102</v>
      </c>
      <c r="K60" s="3" t="s">
        <v>51</v>
      </c>
      <c r="L60" s="3" t="s">
        <v>475</v>
      </c>
    </row>
    <row r="61" spans="1:12">
      <c r="A61" s="48"/>
      <c r="B61" s="2" t="s">
        <v>28</v>
      </c>
      <c r="C61" s="7" t="s">
        <v>78</v>
      </c>
      <c r="D61" s="7" t="s">
        <v>82</v>
      </c>
      <c r="E61" s="7">
        <v>4.0999999999999996</v>
      </c>
      <c r="F61" s="8">
        <f>C61/D61</f>
        <v>5</v>
      </c>
      <c r="G61" s="9">
        <f t="shared" si="5"/>
        <v>0.82</v>
      </c>
      <c r="H61" t="s">
        <v>194</v>
      </c>
      <c r="I61" s="1" t="s">
        <v>101</v>
      </c>
      <c r="J61" s="5" t="s">
        <v>102</v>
      </c>
      <c r="K61" s="3" t="s">
        <v>51</v>
      </c>
      <c r="L61" s="3" t="s">
        <v>475</v>
      </c>
    </row>
    <row r="62" spans="1:12">
      <c r="A62" s="48"/>
      <c r="B62" s="2" t="s">
        <v>29</v>
      </c>
      <c r="C62" s="7" t="s">
        <v>9</v>
      </c>
      <c r="D62" s="7" t="s">
        <v>83</v>
      </c>
      <c r="E62" s="7">
        <v>3.5</v>
      </c>
      <c r="F62" s="8" t="s">
        <v>9</v>
      </c>
      <c r="G62" s="9">
        <f t="shared" si="5"/>
        <v>0.58333333333333337</v>
      </c>
      <c r="H62" t="s">
        <v>194</v>
      </c>
      <c r="I62" s="1" t="s">
        <v>101</v>
      </c>
      <c r="J62" s="5" t="s">
        <v>102</v>
      </c>
      <c r="K62" s="3" t="s">
        <v>51</v>
      </c>
      <c r="L62" s="3" t="s">
        <v>475</v>
      </c>
    </row>
    <row r="63" spans="1:12">
      <c r="A63" s="48"/>
      <c r="B63" s="2" t="s">
        <v>30</v>
      </c>
      <c r="C63" s="7">
        <v>19.8</v>
      </c>
      <c r="D63" s="7" t="s">
        <v>82</v>
      </c>
      <c r="E63" s="7" t="s">
        <v>81</v>
      </c>
      <c r="F63" s="8">
        <f>C63/D63</f>
        <v>3.96</v>
      </c>
      <c r="G63" s="9">
        <f t="shared" si="5"/>
        <v>0.8</v>
      </c>
      <c r="H63" t="s">
        <v>194</v>
      </c>
      <c r="I63" s="1" t="s">
        <v>101</v>
      </c>
      <c r="J63" s="5" t="s">
        <v>102</v>
      </c>
      <c r="K63" s="3" t="s">
        <v>51</v>
      </c>
      <c r="L63" s="3" t="s">
        <v>475</v>
      </c>
    </row>
    <row r="64" spans="1:12">
      <c r="A64" s="48"/>
      <c r="B64" s="2" t="s">
        <v>31</v>
      </c>
      <c r="C64" s="7" t="s">
        <v>79</v>
      </c>
      <c r="D64" s="7">
        <v>4.8</v>
      </c>
      <c r="E64" s="7">
        <v>3.9</v>
      </c>
      <c r="F64" s="8">
        <f>C64/D64</f>
        <v>5</v>
      </c>
      <c r="G64" s="9">
        <f t="shared" si="5"/>
        <v>0.8125</v>
      </c>
      <c r="H64" t="s">
        <v>194</v>
      </c>
      <c r="I64" s="1" t="s">
        <v>101</v>
      </c>
      <c r="J64" s="5" t="s">
        <v>102</v>
      </c>
      <c r="K64" s="3" t="s">
        <v>51</v>
      </c>
      <c r="L64" s="3" t="s">
        <v>475</v>
      </c>
    </row>
    <row r="65" spans="1:12">
      <c r="A65" s="48"/>
      <c r="B65" s="2" t="s">
        <v>32</v>
      </c>
      <c r="C65" s="7">
        <v>14.5</v>
      </c>
      <c r="D65" s="7" t="s">
        <v>81</v>
      </c>
      <c r="E65" s="7" t="s">
        <v>80</v>
      </c>
      <c r="F65" s="8">
        <f>C65/D65</f>
        <v>3.625</v>
      </c>
      <c r="G65" s="9">
        <f t="shared" si="5"/>
        <v>0.75</v>
      </c>
      <c r="H65" t="s">
        <v>194</v>
      </c>
      <c r="I65" s="1" t="s">
        <v>101</v>
      </c>
      <c r="J65" s="5" t="s">
        <v>102</v>
      </c>
      <c r="K65" s="3" t="s">
        <v>51</v>
      </c>
      <c r="L65" s="3" t="s">
        <v>475</v>
      </c>
    </row>
    <row r="66" spans="1:12">
      <c r="A66" s="48" t="s">
        <v>54</v>
      </c>
      <c r="B66" s="2" t="s">
        <v>67</v>
      </c>
      <c r="C66" s="7" t="s">
        <v>9</v>
      </c>
      <c r="D66" s="7" t="s">
        <v>80</v>
      </c>
      <c r="E66" s="7">
        <v>2.5</v>
      </c>
      <c r="F66" s="8" t="s">
        <v>9</v>
      </c>
      <c r="G66" s="9">
        <f t="shared" si="5"/>
        <v>0.83333333333333337</v>
      </c>
      <c r="H66" s="10" t="s">
        <v>280</v>
      </c>
      <c r="I66" s="1" t="s">
        <v>101</v>
      </c>
      <c r="J66" s="5" t="s">
        <v>102</v>
      </c>
      <c r="K66" s="3" t="s">
        <v>51</v>
      </c>
      <c r="L66" s="3" t="s">
        <v>475</v>
      </c>
    </row>
    <row r="67" spans="1:12">
      <c r="A67" s="48"/>
      <c r="B67" s="2" t="s">
        <v>68</v>
      </c>
      <c r="C67" s="7" t="s">
        <v>9</v>
      </c>
      <c r="D67" s="7">
        <v>2.5</v>
      </c>
      <c r="E67" s="7" t="s">
        <v>89</v>
      </c>
      <c r="F67" s="8" t="s">
        <v>9</v>
      </c>
      <c r="G67" s="9">
        <f t="shared" si="5"/>
        <v>0.8</v>
      </c>
      <c r="H67" s="10" t="s">
        <v>280</v>
      </c>
      <c r="I67" s="1" t="s">
        <v>101</v>
      </c>
      <c r="J67" s="5" t="s">
        <v>102</v>
      </c>
      <c r="K67" s="3" t="s">
        <v>51</v>
      </c>
      <c r="L67" s="3" t="s">
        <v>475</v>
      </c>
    </row>
    <row r="68" spans="1:12">
      <c r="A68" s="48"/>
      <c r="B68" s="2" t="s">
        <v>69</v>
      </c>
      <c r="C68" s="7">
        <v>9.5</v>
      </c>
      <c r="D68" s="7">
        <v>2.1</v>
      </c>
      <c r="E68" s="7">
        <v>1.8</v>
      </c>
      <c r="F68" s="8">
        <f>C68/D68</f>
        <v>4.5238095238095237</v>
      </c>
      <c r="G68" s="9">
        <f t="shared" si="5"/>
        <v>0.8571428571428571</v>
      </c>
      <c r="H68" s="10" t="s">
        <v>280</v>
      </c>
      <c r="I68" s="1" t="s">
        <v>101</v>
      </c>
      <c r="J68" s="5" t="s">
        <v>102</v>
      </c>
      <c r="K68" s="3" t="s">
        <v>51</v>
      </c>
      <c r="L68" s="3" t="s">
        <v>475</v>
      </c>
    </row>
    <row r="69" spans="1:12">
      <c r="A69" s="36"/>
      <c r="C69" s="7"/>
      <c r="D69" s="7"/>
      <c r="E69" s="7"/>
      <c r="F69" s="8"/>
      <c r="G69" s="9"/>
      <c r="H69" s="10"/>
      <c r="I69" s="10"/>
      <c r="J69" s="5"/>
    </row>
    <row r="70" spans="1:12">
      <c r="A70" s="48" t="s">
        <v>34</v>
      </c>
      <c r="B70" s="2" t="s">
        <v>35</v>
      </c>
      <c r="C70" s="7">
        <v>31</v>
      </c>
      <c r="D70" s="7">
        <v>8.6</v>
      </c>
      <c r="E70" s="7">
        <v>7.2</v>
      </c>
      <c r="F70" s="8">
        <f t="shared" ref="F70:F133" si="6">C70/D70</f>
        <v>3.6046511627906979</v>
      </c>
      <c r="G70" s="9">
        <f t="shared" ref="G70:G133" si="7" xml:space="preserve"> E70/D70</f>
        <v>0.83720930232558144</v>
      </c>
      <c r="H70" s="10" t="s">
        <v>280</v>
      </c>
      <c r="I70" s="10" t="s">
        <v>95</v>
      </c>
      <c r="J70" s="5" t="s">
        <v>98</v>
      </c>
      <c r="K70" s="3" t="s">
        <v>47</v>
      </c>
      <c r="L70" s="3" t="s">
        <v>475</v>
      </c>
    </row>
    <row r="71" spans="1:12">
      <c r="A71" s="48"/>
      <c r="B71" s="2" t="s">
        <v>36</v>
      </c>
      <c r="C71" s="7">
        <v>33.9</v>
      </c>
      <c r="D71" s="7">
        <v>10.3</v>
      </c>
      <c r="E71" s="7">
        <v>7.4</v>
      </c>
      <c r="F71" s="8">
        <f t="shared" si="6"/>
        <v>3.2912621359223295</v>
      </c>
      <c r="G71" s="9">
        <f t="shared" si="7"/>
        <v>0.71844660194174759</v>
      </c>
      <c r="H71" s="10" t="s">
        <v>280</v>
      </c>
      <c r="I71" s="10" t="s">
        <v>95</v>
      </c>
      <c r="J71" s="5" t="s">
        <v>98</v>
      </c>
      <c r="K71" s="3" t="s">
        <v>47</v>
      </c>
      <c r="L71" s="3" t="s">
        <v>475</v>
      </c>
    </row>
    <row r="72" spans="1:12">
      <c r="A72" s="48"/>
      <c r="B72" s="2" t="s">
        <v>37</v>
      </c>
      <c r="C72" s="7">
        <v>30.4</v>
      </c>
      <c r="D72" s="7">
        <v>8.6</v>
      </c>
      <c r="E72" s="7">
        <v>7.2</v>
      </c>
      <c r="F72" s="8">
        <f t="shared" si="6"/>
        <v>3.5348837209302326</v>
      </c>
      <c r="G72" s="9">
        <f t="shared" si="7"/>
        <v>0.83720930232558144</v>
      </c>
      <c r="H72" s="10" t="s">
        <v>280</v>
      </c>
      <c r="I72" s="10" t="s">
        <v>95</v>
      </c>
      <c r="J72" s="5" t="s">
        <v>98</v>
      </c>
      <c r="K72" s="3" t="s">
        <v>47</v>
      </c>
      <c r="L72" s="3" t="s">
        <v>475</v>
      </c>
    </row>
    <row r="73" spans="1:12">
      <c r="A73" s="36" t="s">
        <v>49</v>
      </c>
      <c r="B73" s="2" t="s">
        <v>33</v>
      </c>
      <c r="C73" s="7">
        <v>21</v>
      </c>
      <c r="D73" s="7">
        <v>6</v>
      </c>
      <c r="E73" s="7">
        <v>3.3</v>
      </c>
      <c r="F73" s="8">
        <f t="shared" si="6"/>
        <v>3.5</v>
      </c>
      <c r="G73" s="9">
        <f t="shared" si="7"/>
        <v>0.54999999999999993</v>
      </c>
      <c r="H73" s="10" t="s">
        <v>280</v>
      </c>
      <c r="I73" s="10" t="s">
        <v>95</v>
      </c>
      <c r="J73" s="5" t="s">
        <v>94</v>
      </c>
      <c r="K73" s="3" t="s">
        <v>47</v>
      </c>
      <c r="L73" s="3" t="s">
        <v>475</v>
      </c>
    </row>
    <row r="74" spans="1:12">
      <c r="A74" s="46" t="s">
        <v>387</v>
      </c>
      <c r="B74" s="2" t="s">
        <v>388</v>
      </c>
      <c r="C74" s="7">
        <v>30</v>
      </c>
      <c r="D74" s="7">
        <v>10</v>
      </c>
      <c r="E74" s="7">
        <v>5</v>
      </c>
      <c r="F74" s="23">
        <f t="shared" si="6"/>
        <v>3</v>
      </c>
      <c r="G74" s="9">
        <f t="shared" si="7"/>
        <v>0.5</v>
      </c>
      <c r="H74" t="s">
        <v>193</v>
      </c>
      <c r="I74" s="10" t="s">
        <v>390</v>
      </c>
      <c r="J74" s="5" t="s">
        <v>391</v>
      </c>
      <c r="K74" s="3" t="s">
        <v>392</v>
      </c>
      <c r="L74" s="3" t="s">
        <v>483</v>
      </c>
    </row>
    <row r="75" spans="1:12">
      <c r="A75" s="46"/>
      <c r="B75" s="2" t="s">
        <v>389</v>
      </c>
      <c r="C75" s="5" t="s">
        <v>393</v>
      </c>
      <c r="D75" s="5" t="s">
        <v>394</v>
      </c>
      <c r="E75" s="5" t="s">
        <v>395</v>
      </c>
      <c r="F75" s="23">
        <f t="shared" ref="F75:F76" si="8">C75/D75</f>
        <v>3.2735042735042734</v>
      </c>
      <c r="G75" s="9">
        <f t="shared" ref="G75:G85" si="9" xml:space="preserve"> E75/D75</f>
        <v>0.70940170940170955</v>
      </c>
      <c r="H75" t="s">
        <v>193</v>
      </c>
      <c r="I75" s="10" t="s">
        <v>390</v>
      </c>
      <c r="J75" s="5" t="s">
        <v>391</v>
      </c>
      <c r="K75" s="3" t="s">
        <v>392</v>
      </c>
      <c r="L75" s="3" t="s">
        <v>483</v>
      </c>
    </row>
    <row r="76" spans="1:12">
      <c r="A76" s="35" t="s">
        <v>404</v>
      </c>
      <c r="B76" s="2" t="s">
        <v>405</v>
      </c>
      <c r="C76" s="5" t="s">
        <v>78</v>
      </c>
      <c r="D76" s="5" t="s">
        <v>394</v>
      </c>
      <c r="E76" s="5" t="s">
        <v>88</v>
      </c>
      <c r="F76" s="23">
        <f t="shared" si="8"/>
        <v>2.1367521367521367</v>
      </c>
      <c r="G76" s="9">
        <f t="shared" si="9"/>
        <v>0.59829059829059827</v>
      </c>
      <c r="H76" s="22" t="s">
        <v>280</v>
      </c>
      <c r="I76" s="10" t="s">
        <v>390</v>
      </c>
      <c r="J76" s="5" t="s">
        <v>391</v>
      </c>
      <c r="K76" s="3" t="s">
        <v>406</v>
      </c>
      <c r="L76" s="3" t="s">
        <v>486</v>
      </c>
    </row>
    <row r="77" spans="1:12">
      <c r="A77" s="35"/>
      <c r="F77" s="23"/>
      <c r="G77" s="9"/>
      <c r="H77" s="22"/>
      <c r="I77" s="10"/>
      <c r="J77" s="5"/>
    </row>
    <row r="78" spans="1:12" s="41" customFormat="1">
      <c r="A78" s="49" t="s">
        <v>123</v>
      </c>
      <c r="B78" s="38" t="s">
        <v>453</v>
      </c>
      <c r="C78" s="22" t="s">
        <v>241</v>
      </c>
      <c r="D78" s="22" t="s">
        <v>242</v>
      </c>
      <c r="E78" s="22" t="s">
        <v>443</v>
      </c>
      <c r="F78" s="23">
        <f t="shared" si="6"/>
        <v>1.6464646464646464</v>
      </c>
      <c r="G78" s="50">
        <f t="shared" si="9"/>
        <v>0.37878787878787878</v>
      </c>
      <c r="H78" s="40" t="s">
        <v>157</v>
      </c>
      <c r="I78" s="10" t="s">
        <v>124</v>
      </c>
      <c r="J78" s="41" t="s">
        <v>125</v>
      </c>
      <c r="K78" s="41" t="s">
        <v>126</v>
      </c>
      <c r="L78" s="41" t="s">
        <v>476</v>
      </c>
    </row>
    <row r="79" spans="1:12" s="41" customFormat="1">
      <c r="A79" s="49"/>
      <c r="B79" s="38" t="s">
        <v>454</v>
      </c>
      <c r="C79" s="22" t="s">
        <v>460</v>
      </c>
      <c r="D79" s="22" t="s">
        <v>137</v>
      </c>
      <c r="E79" s="22" t="s">
        <v>459</v>
      </c>
      <c r="F79" s="23">
        <f t="shared" si="6"/>
        <v>1.1866666666666668</v>
      </c>
      <c r="G79" s="50">
        <f t="shared" si="9"/>
        <v>0.54666666666666663</v>
      </c>
      <c r="H79" s="40" t="s">
        <v>157</v>
      </c>
      <c r="I79" s="10" t="s">
        <v>124</v>
      </c>
      <c r="J79" s="41" t="s">
        <v>125</v>
      </c>
      <c r="K79" s="41" t="s">
        <v>126</v>
      </c>
      <c r="L79" s="41" t="s">
        <v>476</v>
      </c>
    </row>
    <row r="80" spans="1:12" s="41" customFormat="1">
      <c r="A80" s="49"/>
      <c r="B80" s="38" t="s">
        <v>455</v>
      </c>
      <c r="C80" s="22" t="s">
        <v>457</v>
      </c>
      <c r="D80" s="22" t="s">
        <v>458</v>
      </c>
      <c r="E80" s="22" t="s">
        <v>456</v>
      </c>
      <c r="F80" s="23">
        <f t="shared" si="6"/>
        <v>1.6134020618556704</v>
      </c>
      <c r="G80" s="50">
        <f t="shared" si="9"/>
        <v>0.70876288659793818</v>
      </c>
      <c r="H80" s="40" t="s">
        <v>157</v>
      </c>
      <c r="I80" s="10" t="s">
        <v>124</v>
      </c>
      <c r="J80" s="41" t="s">
        <v>125</v>
      </c>
      <c r="K80" s="41" t="s">
        <v>126</v>
      </c>
      <c r="L80" s="41" t="s">
        <v>476</v>
      </c>
    </row>
    <row r="81" spans="1:12" s="41" customFormat="1">
      <c r="A81" s="49"/>
      <c r="B81" s="38" t="s">
        <v>142</v>
      </c>
      <c r="C81" s="22" t="s">
        <v>243</v>
      </c>
      <c r="D81" s="22" t="s">
        <v>137</v>
      </c>
      <c r="E81" s="22" t="s">
        <v>200</v>
      </c>
      <c r="F81" s="23">
        <f t="shared" si="6"/>
        <v>1.1933333333333331</v>
      </c>
      <c r="G81" s="50">
        <f t="shared" si="9"/>
        <v>0.44666666666666666</v>
      </c>
      <c r="H81" s="40" t="s">
        <v>157</v>
      </c>
      <c r="I81" s="10" t="s">
        <v>124</v>
      </c>
      <c r="J81" s="41" t="s">
        <v>125</v>
      </c>
      <c r="K81" s="41" t="s">
        <v>126</v>
      </c>
      <c r="L81" s="41" t="s">
        <v>476</v>
      </c>
    </row>
    <row r="82" spans="1:12" s="41" customFormat="1">
      <c r="A82" s="49"/>
      <c r="B82" s="38" t="s">
        <v>146</v>
      </c>
      <c r="C82" s="22" t="s">
        <v>244</v>
      </c>
      <c r="D82" s="22" t="s">
        <v>245</v>
      </c>
      <c r="E82" s="22" t="s">
        <v>459</v>
      </c>
      <c r="F82" s="23">
        <f t="shared" si="6"/>
        <v>1.4776119402985073</v>
      </c>
      <c r="G82" s="50">
        <f t="shared" si="9"/>
        <v>0.40796019900497504</v>
      </c>
      <c r="H82" s="40" t="s">
        <v>157</v>
      </c>
      <c r="I82" s="10" t="s">
        <v>124</v>
      </c>
      <c r="J82" s="41" t="s">
        <v>125</v>
      </c>
      <c r="K82" s="41" t="s">
        <v>126</v>
      </c>
      <c r="L82" s="41" t="s">
        <v>476</v>
      </c>
    </row>
    <row r="83" spans="1:12" s="41" customFormat="1">
      <c r="A83" s="49"/>
      <c r="B83" s="38" t="s">
        <v>143</v>
      </c>
      <c r="C83" s="22" t="s">
        <v>150</v>
      </c>
      <c r="D83" s="22" t="s">
        <v>246</v>
      </c>
      <c r="E83" s="41" t="s">
        <v>265</v>
      </c>
      <c r="F83" s="23">
        <f t="shared" si="6"/>
        <v>1.3986013986013985</v>
      </c>
      <c r="G83" s="50">
        <f t="shared" si="9"/>
        <v>0.76223776223776218</v>
      </c>
      <c r="H83" s="40" t="s">
        <v>157</v>
      </c>
      <c r="I83" s="10" t="s">
        <v>124</v>
      </c>
      <c r="J83" s="41" t="s">
        <v>125</v>
      </c>
      <c r="K83" s="41" t="s">
        <v>126</v>
      </c>
      <c r="L83" s="41" t="s">
        <v>476</v>
      </c>
    </row>
    <row r="84" spans="1:12" s="41" customFormat="1">
      <c r="A84" s="49"/>
      <c r="B84" s="38" t="s">
        <v>144</v>
      </c>
      <c r="C84" s="22" t="s">
        <v>247</v>
      </c>
      <c r="D84" s="22" t="s">
        <v>248</v>
      </c>
      <c r="E84" s="22" t="s">
        <v>461</v>
      </c>
      <c r="F84" s="23">
        <f t="shared" si="6"/>
        <v>1.4518072289156627</v>
      </c>
      <c r="G84" s="50">
        <f t="shared" si="9"/>
        <v>0.52710843373493976</v>
      </c>
      <c r="H84" s="40" t="s">
        <v>157</v>
      </c>
      <c r="I84" s="10" t="s">
        <v>124</v>
      </c>
      <c r="J84" s="41" t="s">
        <v>125</v>
      </c>
      <c r="K84" s="41" t="s">
        <v>126</v>
      </c>
      <c r="L84" s="41" t="s">
        <v>476</v>
      </c>
    </row>
    <row r="85" spans="1:12" s="41" customFormat="1">
      <c r="A85" s="49"/>
      <c r="B85" s="38" t="s">
        <v>145</v>
      </c>
      <c r="C85" s="22" t="s">
        <v>249</v>
      </c>
      <c r="D85" s="22" t="s">
        <v>250</v>
      </c>
      <c r="E85" s="22" t="s">
        <v>442</v>
      </c>
      <c r="F85" s="23">
        <f t="shared" si="6"/>
        <v>1.8864864864864863</v>
      </c>
      <c r="G85" s="50">
        <f t="shared" si="9"/>
        <v>0.67567567567567566</v>
      </c>
      <c r="H85" s="40" t="s">
        <v>157</v>
      </c>
      <c r="I85" s="10" t="s">
        <v>124</v>
      </c>
      <c r="J85" s="41" t="s">
        <v>125</v>
      </c>
      <c r="K85" s="41" t="s">
        <v>126</v>
      </c>
      <c r="L85" s="41" t="s">
        <v>476</v>
      </c>
    </row>
    <row r="86" spans="1:12" s="41" customFormat="1">
      <c r="A86" s="49" t="s">
        <v>127</v>
      </c>
      <c r="B86" s="38" t="s">
        <v>133</v>
      </c>
      <c r="C86" s="22" t="s">
        <v>79</v>
      </c>
      <c r="D86" s="22" t="s">
        <v>84</v>
      </c>
      <c r="E86" s="22" t="s">
        <v>135</v>
      </c>
      <c r="F86" s="23">
        <f t="shared" si="6"/>
        <v>2.4</v>
      </c>
      <c r="G86" s="50">
        <f t="shared" si="7"/>
        <v>1.8</v>
      </c>
      <c r="H86" s="40" t="s">
        <v>157</v>
      </c>
      <c r="I86" s="40" t="s">
        <v>128</v>
      </c>
      <c r="J86" s="41" t="s">
        <v>129</v>
      </c>
      <c r="K86" s="41" t="s">
        <v>289</v>
      </c>
      <c r="L86" s="41" t="s">
        <v>476</v>
      </c>
    </row>
    <row r="87" spans="1:12" s="41" customFormat="1">
      <c r="A87" s="49"/>
      <c r="B87" s="38" t="s">
        <v>134</v>
      </c>
      <c r="C87" s="22" t="s">
        <v>135</v>
      </c>
      <c r="D87" s="22" t="s">
        <v>136</v>
      </c>
      <c r="E87" s="22" t="s">
        <v>137</v>
      </c>
      <c r="F87" s="23">
        <f t="shared" si="6"/>
        <v>2.25</v>
      </c>
      <c r="G87" s="50">
        <f t="shared" si="7"/>
        <v>1.875</v>
      </c>
      <c r="H87" s="40" t="s">
        <v>157</v>
      </c>
      <c r="I87" s="40" t="s">
        <v>128</v>
      </c>
      <c r="J87" s="41" t="s">
        <v>129</v>
      </c>
      <c r="K87" s="41" t="s">
        <v>289</v>
      </c>
      <c r="L87" s="41" t="s">
        <v>476</v>
      </c>
    </row>
    <row r="88" spans="1:12" s="41" customFormat="1">
      <c r="A88" s="53"/>
      <c r="B88" s="38"/>
      <c r="C88" s="22"/>
      <c r="D88" s="22"/>
      <c r="E88" s="22"/>
      <c r="F88" s="23"/>
      <c r="G88" s="50"/>
      <c r="H88" s="40"/>
      <c r="I88" s="40"/>
    </row>
    <row r="89" spans="1:12" s="41" customFormat="1">
      <c r="A89" s="53" t="s">
        <v>130</v>
      </c>
      <c r="B89" s="38" t="s">
        <v>233</v>
      </c>
      <c r="C89" s="22" t="s">
        <v>235</v>
      </c>
      <c r="D89" s="22" t="s">
        <v>234</v>
      </c>
      <c r="E89" s="22" t="s">
        <v>178</v>
      </c>
      <c r="F89" s="23">
        <f t="shared" si="6"/>
        <v>1.5842696629213482</v>
      </c>
      <c r="G89" s="50">
        <f t="shared" si="7"/>
        <v>0.5280898876404494</v>
      </c>
      <c r="H89" s="40" t="s">
        <v>157</v>
      </c>
      <c r="I89" s="40" t="s">
        <v>140</v>
      </c>
      <c r="J89" s="41" t="s">
        <v>131</v>
      </c>
      <c r="K89" s="41" t="s">
        <v>132</v>
      </c>
      <c r="L89" s="41" t="s">
        <v>467</v>
      </c>
    </row>
    <row r="90" spans="1:12" s="41" customFormat="1">
      <c r="A90" s="53" t="s">
        <v>130</v>
      </c>
      <c r="B90" s="38" t="s">
        <v>141</v>
      </c>
      <c r="C90" s="22" t="s">
        <v>79</v>
      </c>
      <c r="D90" s="22" t="s">
        <v>84</v>
      </c>
      <c r="E90" s="22" t="s">
        <v>138</v>
      </c>
      <c r="F90" s="23">
        <f t="shared" si="6"/>
        <v>2.4</v>
      </c>
      <c r="G90" s="50">
        <f t="shared" si="7"/>
        <v>1.6</v>
      </c>
      <c r="H90" s="40" t="s">
        <v>157</v>
      </c>
      <c r="I90" s="40" t="s">
        <v>124</v>
      </c>
      <c r="J90" s="41" t="s">
        <v>125</v>
      </c>
      <c r="K90" s="41" t="s">
        <v>139</v>
      </c>
      <c r="L90" s="41" t="s">
        <v>492</v>
      </c>
    </row>
    <row r="91" spans="1:12" s="41" customFormat="1">
      <c r="A91" s="53" t="s">
        <v>130</v>
      </c>
      <c r="B91" s="38" t="s">
        <v>230</v>
      </c>
      <c r="C91" s="22" t="s">
        <v>236</v>
      </c>
      <c r="D91" s="22" t="s">
        <v>237</v>
      </c>
      <c r="E91" s="22" t="s">
        <v>238</v>
      </c>
      <c r="F91" s="23">
        <f t="shared" si="6"/>
        <v>1.9393939393939397</v>
      </c>
      <c r="G91" s="50">
        <f t="shared" si="7"/>
        <v>0.5757575757575758</v>
      </c>
      <c r="H91" s="40" t="s">
        <v>157</v>
      </c>
      <c r="I91" s="40" t="s">
        <v>124</v>
      </c>
      <c r="J91" s="41" t="s">
        <v>231</v>
      </c>
      <c r="K91" s="41" t="s">
        <v>232</v>
      </c>
      <c r="L91" s="41" t="s">
        <v>493</v>
      </c>
    </row>
    <row r="92" spans="1:12" s="41" customFormat="1">
      <c r="A92" s="49" t="s">
        <v>147</v>
      </c>
      <c r="B92" s="38" t="s">
        <v>155</v>
      </c>
      <c r="C92" s="22" t="s">
        <v>212</v>
      </c>
      <c r="D92" s="22" t="s">
        <v>213</v>
      </c>
      <c r="E92" s="22" t="s">
        <v>84</v>
      </c>
      <c r="F92" s="23">
        <f t="shared" si="6"/>
        <v>1.9057971014492754</v>
      </c>
      <c r="G92" s="50">
        <f t="shared" si="7"/>
        <v>0.72463768115942029</v>
      </c>
      <c r="H92" s="22" t="s">
        <v>169</v>
      </c>
      <c r="I92" s="40"/>
      <c r="J92" s="41" t="s">
        <v>240</v>
      </c>
      <c r="K92" s="41" t="s">
        <v>154</v>
      </c>
      <c r="L92" s="41" t="s">
        <v>494</v>
      </c>
    </row>
    <row r="93" spans="1:12" s="41" customFormat="1">
      <c r="A93" s="49"/>
      <c r="B93" s="38" t="s">
        <v>252</v>
      </c>
      <c r="C93" s="22" t="s">
        <v>251</v>
      </c>
      <c r="D93" s="22" t="s">
        <v>250</v>
      </c>
      <c r="E93" s="22" t="s">
        <v>442</v>
      </c>
      <c r="F93" s="23">
        <f t="shared" si="6"/>
        <v>2.6216216216216215</v>
      </c>
      <c r="G93" s="50">
        <f t="shared" si="7"/>
        <v>0.67567567567567566</v>
      </c>
      <c r="H93" s="22" t="s">
        <v>186</v>
      </c>
      <c r="I93" s="40" t="s">
        <v>110</v>
      </c>
      <c r="J93" s="41" t="s">
        <v>240</v>
      </c>
      <c r="K93" s="41" t="s">
        <v>239</v>
      </c>
      <c r="L93" s="41" t="s">
        <v>467</v>
      </c>
    </row>
    <row r="94" spans="1:12" s="41" customFormat="1">
      <c r="A94" s="49"/>
      <c r="B94" s="38" t="s">
        <v>253</v>
      </c>
      <c r="C94" s="22" t="s">
        <v>257</v>
      </c>
      <c r="D94" s="22" t="s">
        <v>258</v>
      </c>
      <c r="E94" s="22" t="s">
        <v>444</v>
      </c>
      <c r="F94" s="23">
        <f t="shared" si="6"/>
        <v>2.1604938271604941</v>
      </c>
      <c r="G94" s="50">
        <f t="shared" si="7"/>
        <v>0.77777777777777779</v>
      </c>
      <c r="H94" s="22" t="s">
        <v>186</v>
      </c>
      <c r="I94" s="40" t="s">
        <v>110</v>
      </c>
      <c r="J94" s="41" t="s">
        <v>240</v>
      </c>
      <c r="K94" s="41" t="s">
        <v>239</v>
      </c>
      <c r="L94" s="41" t="s">
        <v>467</v>
      </c>
    </row>
    <row r="95" spans="1:12" s="41" customFormat="1">
      <c r="A95" s="49"/>
      <c r="B95" s="38" t="s">
        <v>254</v>
      </c>
      <c r="C95" s="22" t="s">
        <v>259</v>
      </c>
      <c r="D95" s="22" t="s">
        <v>242</v>
      </c>
      <c r="E95" s="22" t="s">
        <v>168</v>
      </c>
      <c r="F95" s="23">
        <f t="shared" si="6"/>
        <v>1.631313131313131</v>
      </c>
      <c r="G95" s="50">
        <f t="shared" si="7"/>
        <v>0.60606060606060608</v>
      </c>
      <c r="H95" s="22" t="s">
        <v>186</v>
      </c>
      <c r="I95" s="40" t="s">
        <v>110</v>
      </c>
      <c r="J95" s="41" t="s">
        <v>240</v>
      </c>
      <c r="K95" s="41" t="s">
        <v>239</v>
      </c>
      <c r="L95" s="41" t="s">
        <v>467</v>
      </c>
    </row>
    <row r="96" spans="1:12" s="41" customFormat="1">
      <c r="A96" s="49"/>
      <c r="B96" s="38" t="s">
        <v>255</v>
      </c>
      <c r="C96" s="22" t="s">
        <v>260</v>
      </c>
      <c r="D96" s="22" t="s">
        <v>258</v>
      </c>
      <c r="E96" s="22" t="s">
        <v>84</v>
      </c>
      <c r="F96" s="23">
        <f t="shared" si="6"/>
        <v>1.5679012345679013</v>
      </c>
      <c r="G96" s="50">
        <f t="shared" si="7"/>
        <v>0.61728395061728403</v>
      </c>
      <c r="H96" s="22" t="s">
        <v>186</v>
      </c>
      <c r="I96" s="40" t="s">
        <v>110</v>
      </c>
      <c r="J96" s="41" t="s">
        <v>240</v>
      </c>
      <c r="K96" s="41" t="s">
        <v>239</v>
      </c>
      <c r="L96" s="41" t="s">
        <v>467</v>
      </c>
    </row>
    <row r="97" spans="1:12" s="41" customFormat="1">
      <c r="A97" s="49"/>
      <c r="B97" s="38" t="s">
        <v>256</v>
      </c>
      <c r="C97" s="22" t="s">
        <v>261</v>
      </c>
      <c r="D97" s="22" t="s">
        <v>262</v>
      </c>
      <c r="E97" s="22" t="s">
        <v>443</v>
      </c>
      <c r="F97" s="23">
        <f t="shared" si="6"/>
        <v>1.5522388059701493</v>
      </c>
      <c r="G97" s="50">
        <f t="shared" si="7"/>
        <v>0.55970149253731338</v>
      </c>
      <c r="H97" s="22" t="s">
        <v>186</v>
      </c>
      <c r="I97" s="40" t="s">
        <v>110</v>
      </c>
      <c r="J97" s="41" t="s">
        <v>240</v>
      </c>
      <c r="K97" s="41" t="s">
        <v>239</v>
      </c>
      <c r="L97" s="41" t="s">
        <v>467</v>
      </c>
    </row>
    <row r="98" spans="1:12">
      <c r="A98" s="42" t="s">
        <v>148</v>
      </c>
      <c r="B98" s="2" t="s">
        <v>173</v>
      </c>
      <c r="C98" s="5" t="s">
        <v>174</v>
      </c>
      <c r="D98" s="5" t="s">
        <v>175</v>
      </c>
      <c r="E98" s="5" t="s">
        <v>176</v>
      </c>
      <c r="F98" s="8">
        <f t="shared" si="6"/>
        <v>3.9230769230769234</v>
      </c>
      <c r="G98" s="9">
        <f t="shared" si="7"/>
        <v>0.94871794871794879</v>
      </c>
      <c r="H98" t="s">
        <v>185</v>
      </c>
      <c r="I98" t="s">
        <v>153</v>
      </c>
      <c r="J98" s="3" t="s">
        <v>171</v>
      </c>
      <c r="K98" s="3" t="s">
        <v>172</v>
      </c>
      <c r="L98" s="3" t="s">
        <v>483</v>
      </c>
    </row>
    <row r="99" spans="1:12">
      <c r="A99" s="42"/>
      <c r="B99" s="2" t="s">
        <v>173</v>
      </c>
      <c r="C99" s="5" t="s">
        <v>179</v>
      </c>
      <c r="D99" s="5" t="s">
        <v>177</v>
      </c>
      <c r="E99" s="5" t="s">
        <v>178</v>
      </c>
      <c r="F99" s="8">
        <f t="shared" si="6"/>
        <v>2.6666666666666665</v>
      </c>
      <c r="G99" s="9">
        <f t="shared" si="7"/>
        <v>0.87037037037037035</v>
      </c>
      <c r="H99" t="s">
        <v>186</v>
      </c>
      <c r="I99" t="s">
        <v>153</v>
      </c>
      <c r="J99" s="3" t="s">
        <v>171</v>
      </c>
      <c r="K99" s="3" t="s">
        <v>172</v>
      </c>
      <c r="L99" s="3" t="s">
        <v>483</v>
      </c>
    </row>
    <row r="100" spans="1:12">
      <c r="A100" s="42" t="s">
        <v>149</v>
      </c>
      <c r="B100" s="2" t="s">
        <v>151</v>
      </c>
      <c r="C100" s="5" t="s">
        <v>78</v>
      </c>
      <c r="D100" s="5" t="s">
        <v>81</v>
      </c>
      <c r="E100" s="5" t="s">
        <v>184</v>
      </c>
      <c r="F100" s="8">
        <f t="shared" si="6"/>
        <v>6.25</v>
      </c>
      <c r="G100" s="9" t="s">
        <v>184</v>
      </c>
      <c r="H100" s="22" t="s">
        <v>194</v>
      </c>
      <c r="I100" t="s">
        <v>153</v>
      </c>
      <c r="J100" s="3" t="s">
        <v>152</v>
      </c>
      <c r="K100" s="3" t="s">
        <v>477</v>
      </c>
      <c r="L100" s="3" t="s">
        <v>488</v>
      </c>
    </row>
    <row r="101" spans="1:12">
      <c r="A101" s="42"/>
      <c r="B101" s="2" t="s">
        <v>151</v>
      </c>
      <c r="C101" s="5" t="s">
        <v>150</v>
      </c>
      <c r="D101" s="5" t="s">
        <v>80</v>
      </c>
      <c r="E101" s="5" t="s">
        <v>184</v>
      </c>
      <c r="F101" s="8">
        <f t="shared" si="6"/>
        <v>6.666666666666667</v>
      </c>
      <c r="G101" s="9" t="s">
        <v>184</v>
      </c>
      <c r="H101" s="22" t="s">
        <v>194</v>
      </c>
      <c r="I101" t="s">
        <v>153</v>
      </c>
      <c r="J101" s="3" t="s">
        <v>152</v>
      </c>
      <c r="K101" s="3" t="s">
        <v>477</v>
      </c>
      <c r="L101" s="3" t="s">
        <v>488</v>
      </c>
    </row>
    <row r="102" spans="1:12">
      <c r="A102" s="42" t="s">
        <v>158</v>
      </c>
      <c r="B102" s="2" t="s">
        <v>205</v>
      </c>
      <c r="C102" s="5" t="s">
        <v>174</v>
      </c>
      <c r="D102" s="5" t="s">
        <v>208</v>
      </c>
      <c r="E102" s="5" t="s">
        <v>184</v>
      </c>
      <c r="F102" s="8">
        <f t="shared" si="6"/>
        <v>3.7317073170731714</v>
      </c>
      <c r="G102" s="9" t="s">
        <v>184</v>
      </c>
      <c r="H102" s="22" t="s">
        <v>169</v>
      </c>
      <c r="I102" t="s">
        <v>207</v>
      </c>
      <c r="J102" s="3" t="s">
        <v>180</v>
      </c>
      <c r="K102" s="3" t="s">
        <v>206</v>
      </c>
      <c r="L102" s="3" t="s">
        <v>465</v>
      </c>
    </row>
    <row r="103" spans="1:12">
      <c r="A103" s="42"/>
      <c r="B103" s="2" t="s">
        <v>205</v>
      </c>
      <c r="C103" s="5" t="s">
        <v>209</v>
      </c>
      <c r="D103" s="5" t="s">
        <v>83</v>
      </c>
      <c r="E103" s="5" t="s">
        <v>184</v>
      </c>
      <c r="F103" s="23">
        <f t="shared" si="6"/>
        <v>5.8833333333333329</v>
      </c>
      <c r="G103" s="9" t="s">
        <v>184</v>
      </c>
      <c r="H103" s="22" t="s">
        <v>169</v>
      </c>
      <c r="I103" t="s">
        <v>207</v>
      </c>
      <c r="J103" s="3" t="s">
        <v>180</v>
      </c>
      <c r="K103" s="3" t="s">
        <v>206</v>
      </c>
      <c r="L103" s="3" t="s">
        <v>465</v>
      </c>
    </row>
    <row r="104" spans="1:12">
      <c r="A104" s="42"/>
      <c r="B104" s="2" t="s">
        <v>205</v>
      </c>
      <c r="C104" s="5" t="s">
        <v>210</v>
      </c>
      <c r="D104" s="5" t="s">
        <v>211</v>
      </c>
      <c r="E104" s="5" t="s">
        <v>184</v>
      </c>
      <c r="F104" s="23">
        <f t="shared" si="6"/>
        <v>3.4830508474576272</v>
      </c>
      <c r="G104" s="9" t="s">
        <v>184</v>
      </c>
      <c r="H104" s="22" t="s">
        <v>169</v>
      </c>
      <c r="I104" t="s">
        <v>207</v>
      </c>
      <c r="J104" s="3" t="s">
        <v>180</v>
      </c>
      <c r="K104" s="3" t="s">
        <v>206</v>
      </c>
      <c r="L104" s="3" t="s">
        <v>465</v>
      </c>
    </row>
    <row r="105" spans="1:12">
      <c r="A105" s="42" t="s">
        <v>159</v>
      </c>
      <c r="B105" s="2" t="s">
        <v>267</v>
      </c>
      <c r="C105" s="5" t="s">
        <v>264</v>
      </c>
      <c r="D105" s="5" t="s">
        <v>265</v>
      </c>
      <c r="E105" s="5" t="s">
        <v>84</v>
      </c>
      <c r="F105" s="8">
        <f t="shared" si="6"/>
        <v>5.1651376146788985</v>
      </c>
      <c r="G105" s="9">
        <f t="shared" si="7"/>
        <v>0.9174311926605504</v>
      </c>
      <c r="H105" s="22" t="s">
        <v>194</v>
      </c>
      <c r="I105" s="22" t="s">
        <v>269</v>
      </c>
      <c r="J105" s="3" t="s">
        <v>181</v>
      </c>
      <c r="K105" s="3" t="s">
        <v>266</v>
      </c>
      <c r="L105" s="3" t="s">
        <v>487</v>
      </c>
    </row>
    <row r="106" spans="1:12">
      <c r="A106" s="42"/>
      <c r="B106" s="2" t="s">
        <v>268</v>
      </c>
      <c r="C106" s="5" t="s">
        <v>263</v>
      </c>
      <c r="D106" s="5" t="s">
        <v>136</v>
      </c>
      <c r="E106" s="5" t="s">
        <v>136</v>
      </c>
      <c r="F106" s="23">
        <f t="shared" si="6"/>
        <v>4.5</v>
      </c>
      <c r="G106" s="9">
        <f t="shared" si="7"/>
        <v>1</v>
      </c>
      <c r="H106" s="22" t="s">
        <v>194</v>
      </c>
      <c r="I106" s="22" t="s">
        <v>269</v>
      </c>
      <c r="J106" s="3" t="s">
        <v>181</v>
      </c>
      <c r="K106" s="3" t="s">
        <v>266</v>
      </c>
      <c r="L106" s="3" t="s">
        <v>487</v>
      </c>
    </row>
    <row r="107" spans="1:12">
      <c r="A107" s="42" t="s">
        <v>160</v>
      </c>
      <c r="B107" s="2" t="s">
        <v>183</v>
      </c>
      <c r="C107" s="5" t="s">
        <v>275</v>
      </c>
      <c r="D107" s="5" t="s">
        <v>236</v>
      </c>
      <c r="F107" s="23">
        <f t="shared" si="6"/>
        <v>4.96875</v>
      </c>
      <c r="G107" s="9"/>
      <c r="H107" s="22" t="s">
        <v>194</v>
      </c>
      <c r="I107" s="22" t="s">
        <v>272</v>
      </c>
      <c r="J107" s="3" t="s">
        <v>182</v>
      </c>
      <c r="K107" s="3" t="s">
        <v>274</v>
      </c>
      <c r="L107" s="3" t="s">
        <v>483</v>
      </c>
    </row>
    <row r="108" spans="1:12">
      <c r="A108" s="42"/>
      <c r="B108" s="2" t="s">
        <v>183</v>
      </c>
      <c r="C108" s="5" t="s">
        <v>276</v>
      </c>
      <c r="D108" s="5" t="s">
        <v>236</v>
      </c>
      <c r="F108" s="23">
        <f t="shared" si="6"/>
        <v>6.3906249999999991</v>
      </c>
      <c r="G108" s="9">
        <f t="shared" si="7"/>
        <v>0</v>
      </c>
      <c r="H108" s="22" t="s">
        <v>194</v>
      </c>
      <c r="I108" s="22" t="s">
        <v>272</v>
      </c>
      <c r="J108" s="3" t="s">
        <v>182</v>
      </c>
      <c r="K108" s="3" t="s">
        <v>274</v>
      </c>
      <c r="L108" s="3" t="s">
        <v>483</v>
      </c>
    </row>
    <row r="109" spans="1:12">
      <c r="A109" s="42"/>
      <c r="B109" s="2" t="s">
        <v>183</v>
      </c>
      <c r="C109" s="5" t="s">
        <v>277</v>
      </c>
      <c r="D109" s="5" t="s">
        <v>197</v>
      </c>
      <c r="F109" s="23">
        <f t="shared" si="6"/>
        <v>5.2328767123287676</v>
      </c>
      <c r="G109" s="9"/>
      <c r="H109" s="22" t="s">
        <v>194</v>
      </c>
      <c r="I109" s="22" t="s">
        <v>272</v>
      </c>
      <c r="J109" s="3" t="s">
        <v>182</v>
      </c>
      <c r="K109" s="3" t="s">
        <v>274</v>
      </c>
      <c r="L109" s="3" t="s">
        <v>483</v>
      </c>
    </row>
    <row r="110" spans="1:12">
      <c r="A110" s="42"/>
      <c r="B110" s="2" t="s">
        <v>183</v>
      </c>
      <c r="C110" s="5" t="s">
        <v>278</v>
      </c>
      <c r="D110" s="5" t="s">
        <v>88</v>
      </c>
      <c r="F110" s="23">
        <f t="shared" si="6"/>
        <v>3.9</v>
      </c>
      <c r="G110" s="9"/>
      <c r="H110" s="22" t="s">
        <v>194</v>
      </c>
      <c r="I110" s="22" t="s">
        <v>272</v>
      </c>
      <c r="J110" s="3" t="s">
        <v>182</v>
      </c>
      <c r="K110" s="3" t="s">
        <v>274</v>
      </c>
      <c r="L110" s="3" t="s">
        <v>483</v>
      </c>
    </row>
    <row r="111" spans="1:12">
      <c r="A111" s="54" t="s">
        <v>270</v>
      </c>
      <c r="B111" s="2" t="s">
        <v>183</v>
      </c>
      <c r="C111" s="5" t="s">
        <v>279</v>
      </c>
      <c r="D111" s="5" t="s">
        <v>229</v>
      </c>
      <c r="F111" s="23">
        <f t="shared" si="6"/>
        <v>2.0755813953488373</v>
      </c>
      <c r="G111" s="9"/>
      <c r="H111" s="22" t="s">
        <v>157</v>
      </c>
      <c r="I111" s="22" t="s">
        <v>272</v>
      </c>
      <c r="J111" s="3" t="s">
        <v>182</v>
      </c>
      <c r="K111" s="3" t="s">
        <v>274</v>
      </c>
      <c r="L111" s="3" t="s">
        <v>465</v>
      </c>
    </row>
    <row r="112" spans="1:12">
      <c r="A112" s="52" t="s">
        <v>271</v>
      </c>
      <c r="B112" s="2" t="s">
        <v>183</v>
      </c>
      <c r="C112" s="5" t="s">
        <v>275</v>
      </c>
      <c r="D112" s="5" t="s">
        <v>246</v>
      </c>
      <c r="F112" s="23">
        <f t="shared" si="6"/>
        <v>2.2237762237762237</v>
      </c>
      <c r="G112" s="9"/>
      <c r="H112" s="22" t="s">
        <v>194</v>
      </c>
      <c r="I112" t="s">
        <v>273</v>
      </c>
      <c r="J112" s="3" t="s">
        <v>182</v>
      </c>
      <c r="K112" s="3" t="s">
        <v>274</v>
      </c>
      <c r="L112" s="3" t="s">
        <v>472</v>
      </c>
    </row>
    <row r="113" spans="1:12">
      <c r="F113" s="23"/>
      <c r="G113" s="9"/>
      <c r="H113" s="3"/>
      <c r="I113" s="3"/>
    </row>
    <row r="114" spans="1:12">
      <c r="A114" s="37" t="s">
        <v>162</v>
      </c>
      <c r="B114" s="4" t="s">
        <v>161</v>
      </c>
      <c r="C114" s="5" t="s">
        <v>167</v>
      </c>
      <c r="D114" s="5" t="s">
        <v>168</v>
      </c>
      <c r="E114" s="5" t="s">
        <v>87</v>
      </c>
      <c r="F114" s="8">
        <f t="shared" si="6"/>
        <v>4.416666666666667</v>
      </c>
      <c r="G114" s="9">
        <f t="shared" si="7"/>
        <v>0.75</v>
      </c>
      <c r="H114" s="22" t="s">
        <v>169</v>
      </c>
      <c r="I114" s="22" t="s">
        <v>170</v>
      </c>
      <c r="J114" s="3" t="s">
        <v>164</v>
      </c>
      <c r="K114" s="3" t="s">
        <v>163</v>
      </c>
      <c r="L114" s="3" t="s">
        <v>465</v>
      </c>
    </row>
    <row r="115" spans="1:12">
      <c r="F115" s="8"/>
      <c r="G115" s="9"/>
    </row>
    <row r="116" spans="1:12">
      <c r="A116" s="37" t="s">
        <v>188</v>
      </c>
      <c r="B116" s="2" t="s">
        <v>183</v>
      </c>
      <c r="C116" s="5" t="s">
        <v>77</v>
      </c>
      <c r="D116" s="5" t="s">
        <v>198</v>
      </c>
      <c r="E116" s="5" t="s">
        <v>197</v>
      </c>
      <c r="F116" s="8">
        <f t="shared" si="6"/>
        <v>1.9540229885057472</v>
      </c>
      <c r="G116" s="9">
        <f t="shared" si="7"/>
        <v>0.83908045977011503</v>
      </c>
      <c r="H116" t="s">
        <v>193</v>
      </c>
      <c r="I116" t="s">
        <v>187</v>
      </c>
      <c r="J116" s="3" t="s">
        <v>195</v>
      </c>
      <c r="K116" s="3" t="s">
        <v>196</v>
      </c>
      <c r="L116" s="3" t="s">
        <v>482</v>
      </c>
    </row>
    <row r="117" spans="1:12">
      <c r="A117" s="47" t="s">
        <v>189</v>
      </c>
      <c r="B117" s="2" t="s">
        <v>191</v>
      </c>
      <c r="C117" s="5" t="s">
        <v>199</v>
      </c>
      <c r="D117" s="5" t="s">
        <v>200</v>
      </c>
      <c r="E117" s="5" t="s">
        <v>201</v>
      </c>
      <c r="F117" s="8">
        <f t="shared" si="6"/>
        <v>4.3283582089552235</v>
      </c>
      <c r="G117" s="9">
        <f t="shared" si="7"/>
        <v>0.79104477611940294</v>
      </c>
      <c r="H117" t="s">
        <v>193</v>
      </c>
      <c r="I117" t="s">
        <v>187</v>
      </c>
      <c r="J117" s="3" t="s">
        <v>195</v>
      </c>
      <c r="K117" s="3" t="s">
        <v>196</v>
      </c>
      <c r="L117" s="3" t="s">
        <v>482</v>
      </c>
    </row>
    <row r="118" spans="1:12">
      <c r="A118" s="47"/>
      <c r="B118" s="2" t="s">
        <v>192</v>
      </c>
      <c r="C118" s="5" t="s">
        <v>202</v>
      </c>
      <c r="D118" s="5" t="s">
        <v>201</v>
      </c>
      <c r="E118" s="5" t="s">
        <v>178</v>
      </c>
      <c r="F118" s="8">
        <f t="shared" si="6"/>
        <v>2.6415094339622645</v>
      </c>
      <c r="G118" s="9">
        <f t="shared" si="7"/>
        <v>0.8867924528301887</v>
      </c>
      <c r="H118" t="s">
        <v>194</v>
      </c>
      <c r="I118" t="s">
        <v>187</v>
      </c>
      <c r="J118" s="3" t="s">
        <v>195</v>
      </c>
      <c r="K118" s="3" t="s">
        <v>196</v>
      </c>
      <c r="L118" s="3" t="s">
        <v>482</v>
      </c>
    </row>
    <row r="119" spans="1:12">
      <c r="A119" s="47" t="s">
        <v>190</v>
      </c>
      <c r="B119" s="2" t="s">
        <v>183</v>
      </c>
      <c r="C119" s="5" t="s">
        <v>203</v>
      </c>
      <c r="D119" s="5" t="s">
        <v>136</v>
      </c>
      <c r="E119" s="5" t="s">
        <v>83</v>
      </c>
      <c r="F119" s="8">
        <f t="shared" si="6"/>
        <v>5.5</v>
      </c>
      <c r="G119" s="9">
        <f t="shared" si="7"/>
        <v>0.75</v>
      </c>
      <c r="H119" t="s">
        <v>169</v>
      </c>
      <c r="I119" t="s">
        <v>187</v>
      </c>
      <c r="J119" s="3" t="s">
        <v>195</v>
      </c>
      <c r="K119" s="3" t="s">
        <v>196</v>
      </c>
      <c r="L119" s="3" t="s">
        <v>482</v>
      </c>
    </row>
    <row r="120" spans="1:12">
      <c r="A120" s="47"/>
      <c r="B120" s="2" t="s">
        <v>183</v>
      </c>
      <c r="C120" s="5" t="s">
        <v>204</v>
      </c>
      <c r="D120" s="5" t="s">
        <v>136</v>
      </c>
      <c r="E120" s="5" t="s">
        <v>200</v>
      </c>
      <c r="F120" s="8">
        <f t="shared" si="6"/>
        <v>4.8250000000000002</v>
      </c>
      <c r="G120" s="9">
        <f t="shared" si="7"/>
        <v>0.83750000000000002</v>
      </c>
      <c r="H120" t="s">
        <v>169</v>
      </c>
      <c r="I120" t="s">
        <v>187</v>
      </c>
      <c r="J120" s="3" t="s">
        <v>195</v>
      </c>
      <c r="K120" s="3" t="s">
        <v>196</v>
      </c>
      <c r="L120" s="3" t="s">
        <v>482</v>
      </c>
    </row>
    <row r="121" spans="1:12">
      <c r="F121" s="8"/>
      <c r="G121" s="9"/>
    </row>
    <row r="122" spans="1:12">
      <c r="A122" s="45" t="s">
        <v>214</v>
      </c>
      <c r="B122" s="2" t="s">
        <v>218</v>
      </c>
      <c r="C122" s="5" t="s">
        <v>222</v>
      </c>
      <c r="D122" s="5" t="s">
        <v>228</v>
      </c>
      <c r="E122" s="5" t="s">
        <v>224</v>
      </c>
      <c r="F122" s="8">
        <f t="shared" si="6"/>
        <v>2.1</v>
      </c>
      <c r="G122" s="9">
        <f t="shared" si="7"/>
        <v>0.7</v>
      </c>
      <c r="H122" t="s">
        <v>157</v>
      </c>
      <c r="I122" t="s">
        <v>216</v>
      </c>
      <c r="J122" s="3" t="s">
        <v>217</v>
      </c>
      <c r="K122" s="3" t="s">
        <v>215</v>
      </c>
      <c r="L122" s="3" t="s">
        <v>490</v>
      </c>
    </row>
    <row r="123" spans="1:12">
      <c r="A123" s="45"/>
      <c r="B123" s="2" t="s">
        <v>219</v>
      </c>
      <c r="C123" s="5" t="s">
        <v>223</v>
      </c>
      <c r="D123" s="5" t="s">
        <v>224</v>
      </c>
      <c r="E123" s="5" t="s">
        <v>137</v>
      </c>
      <c r="F123" s="8">
        <f t="shared" si="6"/>
        <v>3.2857142857142856</v>
      </c>
      <c r="G123" s="9">
        <f t="shared" si="7"/>
        <v>0.7142857142857143</v>
      </c>
      <c r="H123" t="s">
        <v>157</v>
      </c>
      <c r="I123" t="s">
        <v>216</v>
      </c>
      <c r="J123" s="3" t="s">
        <v>217</v>
      </c>
      <c r="K123" s="3" t="s">
        <v>215</v>
      </c>
      <c r="L123" s="3" t="s">
        <v>490</v>
      </c>
    </row>
    <row r="124" spans="1:12">
      <c r="A124" s="45"/>
      <c r="B124" s="2" t="s">
        <v>220</v>
      </c>
      <c r="C124" s="5" t="s">
        <v>225</v>
      </c>
      <c r="D124" s="5" t="s">
        <v>137</v>
      </c>
      <c r="E124" s="5" t="s">
        <v>85</v>
      </c>
      <c r="F124" s="8">
        <f t="shared" si="6"/>
        <v>1.4333333333333333</v>
      </c>
      <c r="G124" s="9">
        <f t="shared" si="7"/>
        <v>0.73333333333333328</v>
      </c>
      <c r="H124" t="s">
        <v>157</v>
      </c>
      <c r="I124" t="s">
        <v>216</v>
      </c>
      <c r="J124" s="3" t="s">
        <v>217</v>
      </c>
      <c r="K124" s="3" t="s">
        <v>215</v>
      </c>
      <c r="L124" s="3" t="s">
        <v>490</v>
      </c>
    </row>
    <row r="125" spans="1:12">
      <c r="A125" s="45"/>
      <c r="B125" s="2" t="s">
        <v>221</v>
      </c>
      <c r="C125" s="5" t="s">
        <v>226</v>
      </c>
      <c r="D125" s="5" t="s">
        <v>227</v>
      </c>
      <c r="E125" s="5" t="s">
        <v>224</v>
      </c>
      <c r="F125" s="8">
        <f t="shared" si="6"/>
        <v>3.1666666666666665</v>
      </c>
      <c r="G125" s="9">
        <f t="shared" si="7"/>
        <v>0.77777777777777779</v>
      </c>
      <c r="H125" t="s">
        <v>157</v>
      </c>
      <c r="I125" t="s">
        <v>216</v>
      </c>
      <c r="J125" s="3" t="s">
        <v>217</v>
      </c>
      <c r="K125" s="3" t="s">
        <v>215</v>
      </c>
      <c r="L125" s="3" t="s">
        <v>490</v>
      </c>
    </row>
    <row r="126" spans="1:12">
      <c r="F126" s="8"/>
      <c r="G126" s="9"/>
    </row>
    <row r="127" spans="1:12">
      <c r="A127" s="35" t="s">
        <v>287</v>
      </c>
      <c r="B127" s="2" t="s">
        <v>318</v>
      </c>
      <c r="C127" s="5" t="s">
        <v>313</v>
      </c>
      <c r="D127" s="5" t="s">
        <v>137</v>
      </c>
      <c r="E127" s="5" t="s">
        <v>168</v>
      </c>
      <c r="F127" s="8">
        <f t="shared" si="6"/>
        <v>2.1</v>
      </c>
      <c r="G127" s="9">
        <f t="shared" si="7"/>
        <v>0.8</v>
      </c>
      <c r="H127" s="22" t="s">
        <v>157</v>
      </c>
      <c r="I127" s="22" t="s">
        <v>314</v>
      </c>
      <c r="J127" s="3" t="s">
        <v>315</v>
      </c>
      <c r="K127" s="3" t="s">
        <v>316</v>
      </c>
      <c r="L127" s="3" t="s">
        <v>465</v>
      </c>
    </row>
    <row r="128" spans="1:12">
      <c r="A128" s="35" t="s">
        <v>288</v>
      </c>
      <c r="B128" s="2" t="s">
        <v>317</v>
      </c>
      <c r="C128" s="5" t="s">
        <v>257</v>
      </c>
      <c r="D128" s="5" t="s">
        <v>136</v>
      </c>
      <c r="E128" s="5" t="s">
        <v>87</v>
      </c>
      <c r="F128" s="8">
        <f t="shared" si="6"/>
        <v>4.375</v>
      </c>
      <c r="G128" s="9">
        <f t="shared" si="7"/>
        <v>1.125</v>
      </c>
      <c r="H128" s="22" t="s">
        <v>157</v>
      </c>
      <c r="I128" s="22" t="s">
        <v>319</v>
      </c>
      <c r="J128" s="3" t="s">
        <v>320</v>
      </c>
      <c r="K128" s="3" t="s">
        <v>321</v>
      </c>
      <c r="L128" s="3" t="s">
        <v>489</v>
      </c>
    </row>
    <row r="129" spans="1:12">
      <c r="A129" s="35"/>
      <c r="F129" s="8"/>
      <c r="G129" s="9"/>
      <c r="H129" s="22"/>
      <c r="I129" s="22"/>
    </row>
    <row r="130" spans="1:12">
      <c r="A130" s="42" t="s">
        <v>312</v>
      </c>
      <c r="B130" s="2" t="s">
        <v>323</v>
      </c>
      <c r="C130" s="5" t="s">
        <v>324</v>
      </c>
      <c r="D130" s="5" t="s">
        <v>84</v>
      </c>
      <c r="E130" s="5" t="s">
        <v>84</v>
      </c>
      <c r="F130" s="8">
        <f t="shared" si="6"/>
        <v>3.2</v>
      </c>
      <c r="G130" s="9">
        <f t="shared" si="7"/>
        <v>1</v>
      </c>
      <c r="H130" t="s">
        <v>157</v>
      </c>
      <c r="I130" t="s">
        <v>216</v>
      </c>
      <c r="J130" s="3" t="s">
        <v>322</v>
      </c>
      <c r="K130" s="3" t="s">
        <v>469</v>
      </c>
      <c r="L130" s="3" t="s">
        <v>470</v>
      </c>
    </row>
    <row r="131" spans="1:12">
      <c r="A131" s="42"/>
      <c r="B131" s="2" t="s">
        <v>323</v>
      </c>
      <c r="C131" s="5" t="s">
        <v>325</v>
      </c>
      <c r="D131" s="5" t="s">
        <v>88</v>
      </c>
      <c r="E131" s="5" t="s">
        <v>82</v>
      </c>
      <c r="F131" s="23">
        <f t="shared" si="6"/>
        <v>3.1428571428571428</v>
      </c>
      <c r="G131" s="9">
        <f t="shared" si="7"/>
        <v>0.7142857142857143</v>
      </c>
      <c r="H131" t="s">
        <v>157</v>
      </c>
      <c r="I131" t="s">
        <v>216</v>
      </c>
      <c r="J131" s="3" t="s">
        <v>322</v>
      </c>
      <c r="K131" s="3" t="s">
        <v>469</v>
      </c>
      <c r="L131" s="3" t="s">
        <v>470</v>
      </c>
    </row>
    <row r="132" spans="1:12">
      <c r="A132" s="42"/>
      <c r="B132" s="2" t="s">
        <v>323</v>
      </c>
      <c r="C132" s="5" t="s">
        <v>76</v>
      </c>
      <c r="D132" s="5" t="s">
        <v>82</v>
      </c>
      <c r="E132" s="5" t="s">
        <v>80</v>
      </c>
      <c r="F132" s="23">
        <f t="shared" si="6"/>
        <v>3.8</v>
      </c>
      <c r="G132" s="9">
        <f t="shared" si="7"/>
        <v>0.6</v>
      </c>
      <c r="H132" t="s">
        <v>157</v>
      </c>
      <c r="I132" t="s">
        <v>216</v>
      </c>
      <c r="J132" s="3" t="s">
        <v>322</v>
      </c>
      <c r="K132" s="3" t="s">
        <v>469</v>
      </c>
      <c r="L132" s="3" t="s">
        <v>470</v>
      </c>
    </row>
    <row r="133" spans="1:12">
      <c r="A133" s="42"/>
      <c r="B133" s="2" t="s">
        <v>323</v>
      </c>
      <c r="C133" s="5" t="s">
        <v>75</v>
      </c>
      <c r="D133" s="5" t="s">
        <v>82</v>
      </c>
      <c r="E133" s="5" t="s">
        <v>81</v>
      </c>
      <c r="F133" s="23">
        <f t="shared" si="6"/>
        <v>4.5999999999999996</v>
      </c>
      <c r="G133" s="9">
        <f t="shared" si="7"/>
        <v>0.8</v>
      </c>
      <c r="H133" t="s">
        <v>157</v>
      </c>
      <c r="I133" t="s">
        <v>216</v>
      </c>
      <c r="J133" s="3" t="s">
        <v>322</v>
      </c>
      <c r="K133" s="3" t="s">
        <v>469</v>
      </c>
      <c r="L133" s="3" t="s">
        <v>470</v>
      </c>
    </row>
    <row r="134" spans="1:12">
      <c r="F134" s="8"/>
      <c r="G134" s="9"/>
    </row>
    <row r="135" spans="1:12">
      <c r="A135" s="37" t="s">
        <v>298</v>
      </c>
      <c r="B135" s="2" t="s">
        <v>291</v>
      </c>
      <c r="C135" s="5" t="s">
        <v>292</v>
      </c>
      <c r="D135" s="5" t="s">
        <v>293</v>
      </c>
      <c r="E135" s="5" t="s">
        <v>294</v>
      </c>
      <c r="F135" s="8">
        <f t="shared" ref="F135:F177" si="10">C135/D135</f>
        <v>3.4615384615384617</v>
      </c>
      <c r="G135" s="9">
        <f t="shared" ref="G135:G177" si="11" xml:space="preserve"> E135/D135</f>
        <v>0.46153846153846151</v>
      </c>
      <c r="H135" s="22" t="s">
        <v>194</v>
      </c>
      <c r="I135" s="22" t="s">
        <v>301</v>
      </c>
      <c r="J135" s="3" t="s">
        <v>308</v>
      </c>
      <c r="K135" s="3" t="s">
        <v>302</v>
      </c>
      <c r="L135" s="3" t="s">
        <v>465</v>
      </c>
    </row>
    <row r="136" spans="1:12">
      <c r="A136" s="37" t="s">
        <v>299</v>
      </c>
      <c r="B136" s="2" t="s">
        <v>300</v>
      </c>
      <c r="C136" s="5" t="s">
        <v>295</v>
      </c>
      <c r="D136" s="5" t="s">
        <v>296</v>
      </c>
      <c r="E136" s="5" t="s">
        <v>297</v>
      </c>
      <c r="F136" s="8">
        <f t="shared" si="10"/>
        <v>3.0666666666666664</v>
      </c>
      <c r="G136" s="9">
        <f t="shared" si="11"/>
        <v>0.39999999999999997</v>
      </c>
      <c r="H136" s="22" t="s">
        <v>194</v>
      </c>
      <c r="I136" s="22" t="s">
        <v>301</v>
      </c>
      <c r="J136" s="3" t="s">
        <v>308</v>
      </c>
      <c r="K136" s="3" t="s">
        <v>302</v>
      </c>
      <c r="L136" s="3" t="s">
        <v>486</v>
      </c>
    </row>
    <row r="137" spans="1:12">
      <c r="A137" s="35" t="s">
        <v>304</v>
      </c>
      <c r="B137" s="2" t="s">
        <v>305</v>
      </c>
      <c r="C137" s="5" t="s">
        <v>263</v>
      </c>
      <c r="D137" s="5" t="s">
        <v>326</v>
      </c>
      <c r="E137" s="5" t="s">
        <v>327</v>
      </c>
      <c r="F137" s="6">
        <f t="shared" si="10"/>
        <v>6.3157894736842106</v>
      </c>
      <c r="G137" s="6">
        <f t="shared" si="11"/>
        <v>0.7543859649122806</v>
      </c>
      <c r="H137" s="22" t="s">
        <v>194</v>
      </c>
      <c r="I137" t="s">
        <v>306</v>
      </c>
      <c r="J137" s="3" t="s">
        <v>307</v>
      </c>
      <c r="K137" s="3" t="s">
        <v>309</v>
      </c>
    </row>
    <row r="138" spans="1:12">
      <c r="A138" s="55"/>
      <c r="B138" s="11"/>
      <c r="C138" s="13"/>
      <c r="D138" s="13"/>
      <c r="E138" s="13"/>
      <c r="F138" s="24"/>
      <c r="G138" s="24"/>
      <c r="H138" s="25"/>
      <c r="I138" s="25"/>
      <c r="J138" s="14"/>
      <c r="K138" s="14"/>
    </row>
    <row r="139" spans="1:12">
      <c r="A139" s="35" t="s">
        <v>310</v>
      </c>
      <c r="B139" s="2" t="s">
        <v>337</v>
      </c>
      <c r="C139" s="5" t="s">
        <v>135</v>
      </c>
      <c r="D139" s="5" t="s">
        <v>88</v>
      </c>
      <c r="E139" s="5" t="s">
        <v>81</v>
      </c>
      <c r="F139" s="6">
        <f t="shared" si="10"/>
        <v>2.5714285714285716</v>
      </c>
      <c r="G139" s="6">
        <f t="shared" si="11"/>
        <v>0.5714285714285714</v>
      </c>
      <c r="I139" t="s">
        <v>338</v>
      </c>
      <c r="J139" s="3" t="s">
        <v>307</v>
      </c>
      <c r="K139" s="3" t="s">
        <v>468</v>
      </c>
      <c r="L139" s="3" t="s">
        <v>465</v>
      </c>
    </row>
    <row r="140" spans="1:12">
      <c r="A140" s="56" t="s">
        <v>408</v>
      </c>
      <c r="B140" s="2" t="s">
        <v>409</v>
      </c>
      <c r="C140" s="5" t="s">
        <v>227</v>
      </c>
      <c r="D140" s="5" t="s">
        <v>81</v>
      </c>
      <c r="E140" s="5" t="s">
        <v>80</v>
      </c>
      <c r="F140" s="6">
        <f>C140/D140</f>
        <v>6.75</v>
      </c>
      <c r="G140" s="6">
        <f xml:space="preserve"> E140/D140</f>
        <v>0.75</v>
      </c>
      <c r="H140" s="22" t="s">
        <v>194</v>
      </c>
      <c r="I140" t="s">
        <v>413</v>
      </c>
      <c r="J140" s="3" t="s">
        <v>307</v>
      </c>
      <c r="K140" s="3" t="s">
        <v>478</v>
      </c>
      <c r="L140" s="3" t="s">
        <v>479</v>
      </c>
    </row>
    <row r="141" spans="1:12">
      <c r="A141" s="57" t="s">
        <v>410</v>
      </c>
      <c r="B141" s="2" t="s">
        <v>414</v>
      </c>
      <c r="C141" s="5" t="s">
        <v>75</v>
      </c>
      <c r="D141" s="5" t="s">
        <v>82</v>
      </c>
      <c r="E141" s="5" t="s">
        <v>81</v>
      </c>
      <c r="F141" s="6">
        <f>C141/D141</f>
        <v>4.5999999999999996</v>
      </c>
      <c r="G141" s="6">
        <f xml:space="preserve"> E141/D141</f>
        <v>0.8</v>
      </c>
      <c r="H141" s="22" t="s">
        <v>194</v>
      </c>
      <c r="I141" s="22" t="s">
        <v>415</v>
      </c>
      <c r="J141" s="3" t="s">
        <v>411</v>
      </c>
      <c r="K141" s="3" t="s">
        <v>412</v>
      </c>
      <c r="L141" s="3" t="s">
        <v>467</v>
      </c>
    </row>
    <row r="142" spans="1:12">
      <c r="A142" s="35" t="s">
        <v>416</v>
      </c>
      <c r="B142" s="2" t="s">
        <v>420</v>
      </c>
      <c r="C142" s="5" t="s">
        <v>417</v>
      </c>
      <c r="D142" s="5" t="s">
        <v>418</v>
      </c>
      <c r="E142" s="5" t="s">
        <v>421</v>
      </c>
      <c r="F142" s="6">
        <f>C142/D142</f>
        <v>3.6931818181818179</v>
      </c>
      <c r="G142" s="6">
        <f xml:space="preserve"> E142/D142</f>
        <v>0.67045454545454541</v>
      </c>
      <c r="H142" s="22" t="s">
        <v>419</v>
      </c>
      <c r="I142" s="22" t="s">
        <v>415</v>
      </c>
      <c r="J142" s="3" t="s">
        <v>422</v>
      </c>
      <c r="K142" s="3" t="s">
        <v>480</v>
      </c>
      <c r="L142" s="3" t="s">
        <v>491</v>
      </c>
    </row>
    <row r="143" spans="1:12">
      <c r="A143" s="35" t="s">
        <v>311</v>
      </c>
      <c r="B143" s="2" t="s">
        <v>396</v>
      </c>
      <c r="C143" s="5" t="s">
        <v>79</v>
      </c>
      <c r="D143" s="5" t="s">
        <v>138</v>
      </c>
      <c r="E143" s="5" t="s">
        <v>397</v>
      </c>
      <c r="F143" s="6">
        <f t="shared" si="10"/>
        <v>1.5</v>
      </c>
      <c r="G143" s="6">
        <f t="shared" si="11"/>
        <v>0.79374999999999996</v>
      </c>
      <c r="H143" s="22" t="s">
        <v>157</v>
      </c>
      <c r="I143" t="s">
        <v>216</v>
      </c>
      <c r="J143" s="3" t="s">
        <v>152</v>
      </c>
      <c r="K143" s="3" t="s">
        <v>464</v>
      </c>
      <c r="L143" s="3" t="s">
        <v>465</v>
      </c>
    </row>
    <row r="144" spans="1:12">
      <c r="A144" s="37" t="s">
        <v>330</v>
      </c>
      <c r="B144" s="2" t="s">
        <v>402</v>
      </c>
      <c r="C144" s="5" t="s">
        <v>257</v>
      </c>
      <c r="D144" s="5" t="s">
        <v>137</v>
      </c>
      <c r="E144" s="5" t="s">
        <v>397</v>
      </c>
      <c r="F144" s="6">
        <f t="shared" si="10"/>
        <v>2.3333333333333335</v>
      </c>
      <c r="G144" s="6">
        <f t="shared" si="11"/>
        <v>0.84666666666666657</v>
      </c>
      <c r="H144" t="s">
        <v>157</v>
      </c>
      <c r="I144" t="s">
        <v>216</v>
      </c>
      <c r="J144" s="3" t="s">
        <v>403</v>
      </c>
      <c r="K144" s="3" t="s">
        <v>331</v>
      </c>
      <c r="L144" s="3" t="s">
        <v>467</v>
      </c>
    </row>
    <row r="145" spans="1:12">
      <c r="A145" s="37" t="s">
        <v>329</v>
      </c>
      <c r="B145" s="2" t="s">
        <v>333</v>
      </c>
      <c r="C145" s="5" t="s">
        <v>335</v>
      </c>
      <c r="D145" s="5" t="s">
        <v>334</v>
      </c>
      <c r="E145" s="5" t="s">
        <v>336</v>
      </c>
      <c r="F145" s="6">
        <f t="shared" si="10"/>
        <v>2.9672131147540988</v>
      </c>
      <c r="G145" s="6">
        <f t="shared" si="11"/>
        <v>0.91803278688524592</v>
      </c>
      <c r="H145" t="s">
        <v>157</v>
      </c>
      <c r="I145" t="s">
        <v>93</v>
      </c>
      <c r="J145" s="3" t="s">
        <v>332</v>
      </c>
      <c r="K145" s="3" t="s">
        <v>328</v>
      </c>
      <c r="L145" s="3" t="s">
        <v>481</v>
      </c>
    </row>
    <row r="147" spans="1:12">
      <c r="A147" s="37" t="s">
        <v>339</v>
      </c>
      <c r="B147" s="2" t="s">
        <v>376</v>
      </c>
      <c r="C147" s="5" t="s">
        <v>381</v>
      </c>
      <c r="D147" s="5" t="s">
        <v>380</v>
      </c>
      <c r="E147" s="5" t="s">
        <v>382</v>
      </c>
      <c r="F147" s="6">
        <f t="shared" si="10"/>
        <v>4.4637681159420293</v>
      </c>
      <c r="G147" s="6">
        <f t="shared" si="11"/>
        <v>0.66666666666666663</v>
      </c>
      <c r="H147" s="22" t="s">
        <v>193</v>
      </c>
      <c r="I147" t="s">
        <v>343</v>
      </c>
      <c r="J147" s="3" t="s">
        <v>307</v>
      </c>
      <c r="K147" s="3" t="s">
        <v>342</v>
      </c>
      <c r="L147" s="3" t="s">
        <v>484</v>
      </c>
    </row>
    <row r="148" spans="1:12">
      <c r="A148" s="37" t="s">
        <v>340</v>
      </c>
      <c r="B148" s="2" t="s">
        <v>374</v>
      </c>
      <c r="C148" s="5" t="s">
        <v>377</v>
      </c>
      <c r="D148" s="5" t="s">
        <v>366</v>
      </c>
      <c r="E148" s="5" t="s">
        <v>363</v>
      </c>
      <c r="F148" s="6">
        <f t="shared" si="10"/>
        <v>5</v>
      </c>
      <c r="G148" s="6">
        <f t="shared" si="11"/>
        <v>0.55555555555555558</v>
      </c>
      <c r="H148" s="22" t="s">
        <v>194</v>
      </c>
      <c r="I148" t="s">
        <v>343</v>
      </c>
      <c r="J148" s="3" t="s">
        <v>307</v>
      </c>
      <c r="K148" s="3" t="s">
        <v>342</v>
      </c>
      <c r="L148" s="3" t="s">
        <v>485</v>
      </c>
    </row>
    <row r="149" spans="1:12">
      <c r="A149" s="45" t="s">
        <v>341</v>
      </c>
      <c r="B149" s="2" t="s">
        <v>375</v>
      </c>
      <c r="C149" s="5" t="s">
        <v>378</v>
      </c>
      <c r="D149" s="5" t="s">
        <v>379</v>
      </c>
      <c r="E149" s="5" t="s">
        <v>89</v>
      </c>
      <c r="F149" s="6">
        <f t="shared" si="10"/>
        <v>4.7499999999999991</v>
      </c>
      <c r="G149" s="6">
        <f t="shared" si="11"/>
        <v>0.625</v>
      </c>
      <c r="H149" s="22" t="s">
        <v>194</v>
      </c>
      <c r="I149" t="s">
        <v>343</v>
      </c>
      <c r="J149" s="3" t="s">
        <v>307</v>
      </c>
      <c r="K149" s="3" t="s">
        <v>342</v>
      </c>
      <c r="L149" s="3" t="s">
        <v>483</v>
      </c>
    </row>
    <row r="150" spans="1:12">
      <c r="A150" s="45"/>
      <c r="B150" s="2" t="s">
        <v>383</v>
      </c>
      <c r="C150" s="5" t="s">
        <v>228</v>
      </c>
      <c r="D150" s="5" t="s">
        <v>84</v>
      </c>
      <c r="E150" s="5" t="s">
        <v>136</v>
      </c>
      <c r="F150" s="6">
        <f t="shared" si="10"/>
        <v>3</v>
      </c>
      <c r="G150" s="6">
        <f t="shared" si="11"/>
        <v>0.8</v>
      </c>
      <c r="H150" s="22" t="s">
        <v>194</v>
      </c>
      <c r="I150" t="s">
        <v>343</v>
      </c>
      <c r="J150" s="3" t="s">
        <v>307</v>
      </c>
      <c r="K150" s="3" t="s">
        <v>342</v>
      </c>
      <c r="L150" s="3" t="s">
        <v>483</v>
      </c>
    </row>
    <row r="151" spans="1:12">
      <c r="A151" s="45"/>
      <c r="B151" s="2" t="s">
        <v>384</v>
      </c>
      <c r="C151" s="5" t="s">
        <v>227</v>
      </c>
      <c r="D151" s="5" t="s">
        <v>137</v>
      </c>
      <c r="E151" s="5" t="s">
        <v>87</v>
      </c>
      <c r="F151" s="6">
        <f t="shared" si="10"/>
        <v>1.8</v>
      </c>
      <c r="G151" s="6">
        <f t="shared" si="11"/>
        <v>0.6</v>
      </c>
      <c r="H151" s="22" t="s">
        <v>401</v>
      </c>
      <c r="I151" t="s">
        <v>343</v>
      </c>
      <c r="J151" s="3" t="s">
        <v>307</v>
      </c>
      <c r="K151" s="3" t="s">
        <v>342</v>
      </c>
      <c r="L151" s="3" t="s">
        <v>483</v>
      </c>
    </row>
    <row r="152" spans="1:12">
      <c r="A152" s="45"/>
      <c r="B152" s="2" t="s">
        <v>385</v>
      </c>
      <c r="C152" s="5" t="s">
        <v>78</v>
      </c>
      <c r="D152" s="5" t="s">
        <v>137</v>
      </c>
      <c r="E152" s="5" t="s">
        <v>85</v>
      </c>
      <c r="F152" s="6">
        <f t="shared" si="10"/>
        <v>1.6666666666666667</v>
      </c>
      <c r="G152" s="6">
        <f t="shared" si="11"/>
        <v>0.73333333333333328</v>
      </c>
      <c r="H152" s="22" t="s">
        <v>400</v>
      </c>
      <c r="I152" t="s">
        <v>343</v>
      </c>
      <c r="J152" s="3" t="s">
        <v>307</v>
      </c>
      <c r="K152" s="3" t="s">
        <v>342</v>
      </c>
      <c r="L152" s="3" t="s">
        <v>483</v>
      </c>
    </row>
    <row r="153" spans="1:12">
      <c r="A153" s="45"/>
      <c r="B153" s="2" t="s">
        <v>386</v>
      </c>
      <c r="C153" s="5" t="s">
        <v>398</v>
      </c>
      <c r="D153" s="5" t="s">
        <v>136</v>
      </c>
      <c r="E153" s="5" t="s">
        <v>83</v>
      </c>
      <c r="F153" s="6">
        <f t="shared" si="10"/>
        <v>3.5</v>
      </c>
      <c r="G153" s="6">
        <f t="shared" si="11"/>
        <v>0.75</v>
      </c>
      <c r="H153" s="22" t="s">
        <v>169</v>
      </c>
      <c r="I153" t="s">
        <v>343</v>
      </c>
      <c r="J153" s="3" t="s">
        <v>307</v>
      </c>
      <c r="K153" s="3" t="s">
        <v>342</v>
      </c>
      <c r="L153" s="3" t="s">
        <v>483</v>
      </c>
    </row>
    <row r="155" spans="1:12">
      <c r="A155" s="45" t="s">
        <v>344</v>
      </c>
      <c r="B155" s="2" t="s">
        <v>348</v>
      </c>
      <c r="C155" s="5" t="s">
        <v>84</v>
      </c>
      <c r="D155" s="5" t="s">
        <v>363</v>
      </c>
      <c r="E155" s="5" t="s">
        <v>370</v>
      </c>
      <c r="F155" s="6">
        <f t="shared" si="10"/>
        <v>4</v>
      </c>
      <c r="G155" s="6">
        <f t="shared" si="11"/>
        <v>0.72</v>
      </c>
      <c r="H155" s="22" t="s">
        <v>373</v>
      </c>
      <c r="I155" t="s">
        <v>345</v>
      </c>
      <c r="J155" s="3" t="s">
        <v>346</v>
      </c>
      <c r="K155" s="3" t="s">
        <v>347</v>
      </c>
      <c r="L155" s="3" t="s">
        <v>482</v>
      </c>
    </row>
    <row r="156" spans="1:12">
      <c r="A156" s="45"/>
      <c r="B156" s="2" t="s">
        <v>349</v>
      </c>
      <c r="C156" s="5" t="s">
        <v>358</v>
      </c>
      <c r="D156" s="5" t="s">
        <v>364</v>
      </c>
      <c r="E156" s="5" t="s">
        <v>238</v>
      </c>
      <c r="F156" s="6">
        <f t="shared" si="10"/>
        <v>4.0769230769230766</v>
      </c>
      <c r="G156" s="6">
        <f t="shared" si="11"/>
        <v>0.73076923076923073</v>
      </c>
      <c r="H156" s="22" t="s">
        <v>373</v>
      </c>
      <c r="I156" t="s">
        <v>345</v>
      </c>
      <c r="J156" s="3" t="s">
        <v>346</v>
      </c>
      <c r="K156" s="3" t="s">
        <v>347</v>
      </c>
      <c r="L156" s="3" t="s">
        <v>482</v>
      </c>
    </row>
    <row r="157" spans="1:12">
      <c r="A157" s="45"/>
      <c r="B157" s="2" t="s">
        <v>350</v>
      </c>
      <c r="C157" s="5" t="s">
        <v>359</v>
      </c>
      <c r="D157" s="5" t="s">
        <v>365</v>
      </c>
      <c r="E157" s="5" t="s">
        <v>295</v>
      </c>
      <c r="F157" s="6">
        <f t="shared" si="10"/>
        <v>5.1818181818181817</v>
      </c>
      <c r="G157" s="6">
        <f t="shared" si="11"/>
        <v>1.0454545454545452</v>
      </c>
      <c r="H157" s="22" t="s">
        <v>373</v>
      </c>
      <c r="I157" t="s">
        <v>345</v>
      </c>
      <c r="J157" s="3" t="s">
        <v>346</v>
      </c>
      <c r="K157" s="3" t="s">
        <v>347</v>
      </c>
      <c r="L157" s="3" t="s">
        <v>482</v>
      </c>
    </row>
    <row r="158" spans="1:12">
      <c r="A158" s="45"/>
      <c r="B158" s="2" t="s">
        <v>351</v>
      </c>
      <c r="C158" s="5" t="s">
        <v>86</v>
      </c>
      <c r="D158" s="5" t="s">
        <v>368</v>
      </c>
      <c r="E158" s="5" t="s">
        <v>371</v>
      </c>
      <c r="F158" s="6">
        <f t="shared" si="10"/>
        <v>3.4210526315789473</v>
      </c>
      <c r="G158" s="6">
        <f t="shared" si="11"/>
        <v>0.81578947368421062</v>
      </c>
      <c r="H158" s="22" t="s">
        <v>373</v>
      </c>
      <c r="I158" t="s">
        <v>345</v>
      </c>
      <c r="J158" s="3" t="s">
        <v>346</v>
      </c>
      <c r="K158" s="3" t="s">
        <v>347</v>
      </c>
      <c r="L158" s="3" t="s">
        <v>482</v>
      </c>
    </row>
    <row r="159" spans="1:12">
      <c r="A159" s="45"/>
      <c r="B159" s="2" t="s">
        <v>352</v>
      </c>
      <c r="C159" s="5" t="s">
        <v>360</v>
      </c>
      <c r="D159" s="5" t="s">
        <v>303</v>
      </c>
      <c r="E159" s="5" t="s">
        <v>372</v>
      </c>
      <c r="F159" s="6">
        <f t="shared" si="10"/>
        <v>3.9142857142857141</v>
      </c>
      <c r="G159" s="6">
        <f t="shared" si="11"/>
        <v>0.77142857142857146</v>
      </c>
      <c r="H159" s="22" t="s">
        <v>373</v>
      </c>
      <c r="I159" t="s">
        <v>345</v>
      </c>
      <c r="J159" s="3" t="s">
        <v>346</v>
      </c>
      <c r="K159" s="3" t="s">
        <v>347</v>
      </c>
      <c r="L159" s="3" t="s">
        <v>482</v>
      </c>
    </row>
    <row r="160" spans="1:12">
      <c r="A160" s="45"/>
      <c r="B160" s="2" t="s">
        <v>353</v>
      </c>
      <c r="C160" s="5" t="s">
        <v>202</v>
      </c>
      <c r="D160" s="5" t="s">
        <v>367</v>
      </c>
      <c r="E160" s="5" t="s">
        <v>365</v>
      </c>
      <c r="F160" s="6">
        <f t="shared" si="10"/>
        <v>4.1176470588235299</v>
      </c>
      <c r="G160" s="6">
        <f t="shared" si="11"/>
        <v>0.6470588235294118</v>
      </c>
      <c r="H160" s="22" t="s">
        <v>373</v>
      </c>
      <c r="I160" t="s">
        <v>345</v>
      </c>
      <c r="J160" s="3" t="s">
        <v>346</v>
      </c>
      <c r="K160" s="3" t="s">
        <v>347</v>
      </c>
      <c r="L160" s="3" t="s">
        <v>482</v>
      </c>
    </row>
    <row r="161" spans="1:12">
      <c r="A161" s="45"/>
      <c r="B161" s="2" t="s">
        <v>354</v>
      </c>
      <c r="C161" s="5" t="s">
        <v>246</v>
      </c>
      <c r="D161" s="5" t="s">
        <v>369</v>
      </c>
      <c r="E161" s="5" t="s">
        <v>238</v>
      </c>
      <c r="F161" s="6">
        <f t="shared" si="10"/>
        <v>5.9583333333333339</v>
      </c>
      <c r="G161" s="6">
        <f t="shared" si="11"/>
        <v>0.79166666666666663</v>
      </c>
      <c r="H161" s="22" t="s">
        <v>373</v>
      </c>
      <c r="I161" t="s">
        <v>345</v>
      </c>
      <c r="J161" s="3" t="s">
        <v>346</v>
      </c>
      <c r="K161" s="3" t="s">
        <v>347</v>
      </c>
      <c r="L161" s="3" t="s">
        <v>482</v>
      </c>
    </row>
    <row r="162" spans="1:12">
      <c r="A162" s="45"/>
      <c r="B162" s="2" t="s">
        <v>355</v>
      </c>
      <c r="C162" s="5" t="s">
        <v>361</v>
      </c>
      <c r="D162" s="5" t="s">
        <v>366</v>
      </c>
      <c r="E162" s="5" t="s">
        <v>303</v>
      </c>
      <c r="F162" s="6">
        <f t="shared" si="10"/>
        <v>3.6666666666666665</v>
      </c>
      <c r="G162" s="6">
        <f t="shared" si="11"/>
        <v>0.77777777777777779</v>
      </c>
      <c r="H162" s="22" t="s">
        <v>373</v>
      </c>
      <c r="I162" t="s">
        <v>345</v>
      </c>
      <c r="J162" s="3" t="s">
        <v>346</v>
      </c>
      <c r="K162" s="3" t="s">
        <v>347</v>
      </c>
      <c r="L162" s="3" t="s">
        <v>482</v>
      </c>
    </row>
    <row r="163" spans="1:12">
      <c r="A163" s="45"/>
      <c r="B163" s="2" t="s">
        <v>356</v>
      </c>
      <c r="C163" s="5" t="s">
        <v>362</v>
      </c>
      <c r="D163" s="5" t="s">
        <v>367</v>
      </c>
      <c r="E163" s="5" t="s">
        <v>371</v>
      </c>
      <c r="F163" s="6">
        <f t="shared" si="10"/>
        <v>5.1470588235294121</v>
      </c>
      <c r="G163" s="6">
        <f t="shared" si="11"/>
        <v>0.91176470588235303</v>
      </c>
      <c r="H163" s="22" t="s">
        <v>373</v>
      </c>
      <c r="I163" t="s">
        <v>345</v>
      </c>
      <c r="J163" s="3" t="s">
        <v>346</v>
      </c>
      <c r="K163" s="3" t="s">
        <v>347</v>
      </c>
      <c r="L163" s="3" t="s">
        <v>482</v>
      </c>
    </row>
    <row r="164" spans="1:12">
      <c r="A164" s="45"/>
      <c r="B164" s="2" t="s">
        <v>357</v>
      </c>
      <c r="C164" s="5" t="s">
        <v>243</v>
      </c>
      <c r="D164" s="5" t="s">
        <v>178</v>
      </c>
      <c r="E164" s="5" t="s">
        <v>368</v>
      </c>
      <c r="F164" s="6">
        <f t="shared" si="10"/>
        <v>3.808510638297872</v>
      </c>
      <c r="G164" s="6">
        <f t="shared" si="11"/>
        <v>0.80851063829787229</v>
      </c>
      <c r="H164" s="22" t="s">
        <v>373</v>
      </c>
      <c r="I164" t="s">
        <v>345</v>
      </c>
      <c r="J164" s="3" t="s">
        <v>346</v>
      </c>
      <c r="K164" s="3" t="s">
        <v>347</v>
      </c>
      <c r="L164" s="3" t="s">
        <v>482</v>
      </c>
    </row>
    <row r="166" spans="1:12">
      <c r="A166" s="44" t="s">
        <v>424</v>
      </c>
      <c r="B166" s="2" t="s">
        <v>427</v>
      </c>
      <c r="C166" s="5" t="s">
        <v>429</v>
      </c>
      <c r="D166" s="5" t="s">
        <v>86</v>
      </c>
      <c r="E166" s="5" t="s">
        <v>85</v>
      </c>
      <c r="F166" s="6">
        <f t="shared" si="10"/>
        <v>5.1538461538461542</v>
      </c>
      <c r="G166" s="6">
        <f t="shared" si="11"/>
        <v>0.84615384615384615</v>
      </c>
      <c r="H166" s="22" t="s">
        <v>432</v>
      </c>
      <c r="I166" t="s">
        <v>314</v>
      </c>
      <c r="J166" s="3" t="s">
        <v>426</v>
      </c>
      <c r="K166" s="3" t="s">
        <v>425</v>
      </c>
      <c r="L166" s="3" t="s">
        <v>482</v>
      </c>
    </row>
    <row r="167" spans="1:12">
      <c r="A167" s="44"/>
      <c r="B167" s="2" t="s">
        <v>428</v>
      </c>
      <c r="C167" s="5" t="s">
        <v>430</v>
      </c>
      <c r="D167" s="5" t="s">
        <v>85</v>
      </c>
      <c r="E167" s="5" t="s">
        <v>431</v>
      </c>
      <c r="F167" s="6">
        <f t="shared" si="10"/>
        <v>4.0909090909090908</v>
      </c>
      <c r="G167" s="6">
        <f t="shared" si="11"/>
        <v>0.86363636363636365</v>
      </c>
      <c r="H167" s="22" t="s">
        <v>432</v>
      </c>
      <c r="I167" t="s">
        <v>314</v>
      </c>
      <c r="J167" s="3" t="s">
        <v>426</v>
      </c>
      <c r="K167" s="3" t="s">
        <v>425</v>
      </c>
      <c r="L167" s="3" t="s">
        <v>482</v>
      </c>
    </row>
    <row r="169" spans="1:12" s="41" customFormat="1">
      <c r="A169" s="58" t="s">
        <v>433</v>
      </c>
      <c r="B169" s="38" t="s">
        <v>441</v>
      </c>
      <c r="C169" s="22" t="s">
        <v>430</v>
      </c>
      <c r="D169" s="22" t="s">
        <v>200</v>
      </c>
      <c r="E169" s="22" t="s">
        <v>82</v>
      </c>
      <c r="F169" s="39">
        <f t="shared" si="10"/>
        <v>6.7164179104477606</v>
      </c>
      <c r="G169" s="39">
        <f t="shared" si="11"/>
        <v>0.74626865671641784</v>
      </c>
      <c r="H169" s="22" t="s">
        <v>194</v>
      </c>
      <c r="I169" s="40" t="s">
        <v>314</v>
      </c>
      <c r="J169" s="41" t="s">
        <v>439</v>
      </c>
      <c r="K169" s="41" t="s">
        <v>440</v>
      </c>
      <c r="L169" s="41" t="s">
        <v>465</v>
      </c>
    </row>
    <row r="170" spans="1:12" s="41" customFormat="1">
      <c r="A170" s="53"/>
      <c r="B170" s="38" t="s">
        <v>441</v>
      </c>
      <c r="C170" s="22" t="s">
        <v>434</v>
      </c>
      <c r="D170" s="22" t="s">
        <v>407</v>
      </c>
      <c r="E170" s="22" t="s">
        <v>83</v>
      </c>
      <c r="F170" s="39">
        <f t="shared" si="10"/>
        <v>5.3970588235294121</v>
      </c>
      <c r="G170" s="39">
        <f t="shared" si="11"/>
        <v>0.88235294117647056</v>
      </c>
      <c r="H170" s="22" t="s">
        <v>194</v>
      </c>
      <c r="I170" s="40" t="s">
        <v>314</v>
      </c>
      <c r="J170" s="41" t="s">
        <v>439</v>
      </c>
      <c r="K170" s="41" t="s">
        <v>440</v>
      </c>
      <c r="L170" s="41" t="s">
        <v>465</v>
      </c>
    </row>
    <row r="171" spans="1:12" s="41" customFormat="1">
      <c r="A171" s="53"/>
      <c r="B171" s="38" t="s">
        <v>441</v>
      </c>
      <c r="C171" s="22" t="s">
        <v>430</v>
      </c>
      <c r="D171" s="22" t="s">
        <v>380</v>
      </c>
      <c r="E171" s="22" t="s">
        <v>88</v>
      </c>
      <c r="F171" s="39">
        <f t="shared" si="10"/>
        <v>6.5217391304347823</v>
      </c>
      <c r="G171" s="39">
        <f t="shared" si="11"/>
        <v>1.0144927536231882</v>
      </c>
      <c r="H171" s="22" t="s">
        <v>194</v>
      </c>
      <c r="I171" s="40" t="s">
        <v>314</v>
      </c>
      <c r="J171" s="41" t="s">
        <v>439</v>
      </c>
      <c r="K171" s="41" t="s">
        <v>440</v>
      </c>
      <c r="L171" s="41" t="s">
        <v>465</v>
      </c>
    </row>
    <row r="172" spans="1:12" s="41" customFormat="1">
      <c r="A172" s="53"/>
      <c r="B172" s="38" t="s">
        <v>441</v>
      </c>
      <c r="C172" s="22" t="s">
        <v>435</v>
      </c>
      <c r="D172" s="22" t="s">
        <v>436</v>
      </c>
      <c r="E172" s="22" t="s">
        <v>136</v>
      </c>
      <c r="F172" s="39">
        <f t="shared" si="10"/>
        <v>7.6557377049180335</v>
      </c>
      <c r="G172" s="39">
        <f t="shared" si="11"/>
        <v>1.3114754098360657</v>
      </c>
      <c r="H172" s="22" t="s">
        <v>194</v>
      </c>
      <c r="I172" s="40" t="s">
        <v>314</v>
      </c>
      <c r="J172" s="41" t="s">
        <v>439</v>
      </c>
      <c r="K172" s="41" t="s">
        <v>440</v>
      </c>
      <c r="L172" s="41" t="s">
        <v>465</v>
      </c>
    </row>
    <row r="173" spans="1:12" s="41" customFormat="1">
      <c r="A173" s="53"/>
      <c r="B173" s="38" t="s">
        <v>441</v>
      </c>
      <c r="C173" s="22" t="s">
        <v>393</v>
      </c>
      <c r="D173" s="22" t="s">
        <v>437</v>
      </c>
      <c r="E173" s="22" t="s">
        <v>87</v>
      </c>
      <c r="F173" s="39">
        <f t="shared" si="10"/>
        <v>6.2684124386252034</v>
      </c>
      <c r="G173" s="39">
        <f t="shared" si="11"/>
        <v>1.4729950900163666</v>
      </c>
      <c r="H173" s="22" t="s">
        <v>194</v>
      </c>
      <c r="I173" s="40" t="s">
        <v>314</v>
      </c>
      <c r="J173" s="41" t="s">
        <v>439</v>
      </c>
      <c r="K173" s="41" t="s">
        <v>440</v>
      </c>
      <c r="L173" s="41" t="s">
        <v>465</v>
      </c>
    </row>
    <row r="174" spans="1:12" s="41" customFormat="1">
      <c r="A174" s="53"/>
      <c r="B174" s="38"/>
      <c r="C174" s="22"/>
      <c r="D174" s="22"/>
      <c r="E174" s="22"/>
      <c r="F174" s="39"/>
      <c r="G174" s="39"/>
      <c r="H174" s="40"/>
      <c r="I174" s="40"/>
    </row>
    <row r="175" spans="1:12" s="41" customFormat="1">
      <c r="A175" s="53" t="s">
        <v>438</v>
      </c>
      <c r="B175" s="38" t="s">
        <v>445</v>
      </c>
      <c r="C175" s="22" t="s">
        <v>448</v>
      </c>
      <c r="D175" s="22" t="s">
        <v>86</v>
      </c>
      <c r="E175" s="22" t="s">
        <v>449</v>
      </c>
      <c r="F175" s="39">
        <f t="shared" si="10"/>
        <v>3.6923076923076925</v>
      </c>
      <c r="G175" s="39">
        <f t="shared" si="11"/>
        <v>0.65384615384615385</v>
      </c>
      <c r="H175" s="22" t="s">
        <v>194</v>
      </c>
      <c r="I175" s="40" t="s">
        <v>314</v>
      </c>
      <c r="J175" s="41" t="s">
        <v>439</v>
      </c>
      <c r="K175" s="41" t="s">
        <v>463</v>
      </c>
      <c r="L175" s="41" t="s">
        <v>465</v>
      </c>
    </row>
    <row r="176" spans="1:12" s="41" customFormat="1">
      <c r="A176" s="53"/>
      <c r="B176" s="38" t="s">
        <v>446</v>
      </c>
      <c r="C176" s="22" t="s">
        <v>450</v>
      </c>
      <c r="D176" s="22" t="s">
        <v>202</v>
      </c>
      <c r="E176" s="22" t="s">
        <v>443</v>
      </c>
      <c r="F176" s="39">
        <f t="shared" si="10"/>
        <v>3.0714285714285716</v>
      </c>
      <c r="G176" s="39">
        <f t="shared" si="11"/>
        <v>0.5357142857142857</v>
      </c>
      <c r="H176" s="22" t="s">
        <v>432</v>
      </c>
      <c r="I176" s="40" t="s">
        <v>314</v>
      </c>
      <c r="J176" s="41" t="s">
        <v>439</v>
      </c>
      <c r="K176" s="41" t="s">
        <v>463</v>
      </c>
      <c r="L176" s="41" t="s">
        <v>465</v>
      </c>
    </row>
    <row r="177" spans="1:12" s="41" customFormat="1">
      <c r="A177" s="53"/>
      <c r="B177" s="38" t="s">
        <v>447</v>
      </c>
      <c r="C177" s="22" t="s">
        <v>451</v>
      </c>
      <c r="D177" s="22" t="s">
        <v>452</v>
      </c>
      <c r="E177" s="22" t="s">
        <v>87</v>
      </c>
      <c r="F177" s="39">
        <f t="shared" si="10"/>
        <v>3.6896551724137931</v>
      </c>
      <c r="G177" s="39">
        <f t="shared" si="11"/>
        <v>0.62068965517241381</v>
      </c>
      <c r="H177" s="22" t="s">
        <v>419</v>
      </c>
      <c r="I177" s="40" t="s">
        <v>314</v>
      </c>
      <c r="J177" s="41" t="s">
        <v>439</v>
      </c>
      <c r="K177" s="41" t="s">
        <v>463</v>
      </c>
      <c r="L177" s="41" t="s">
        <v>465</v>
      </c>
    </row>
  </sheetData>
  <mergeCells count="30">
    <mergeCell ref="A166:A167"/>
    <mergeCell ref="A155:A164"/>
    <mergeCell ref="A74:A75"/>
    <mergeCell ref="A28:A29"/>
    <mergeCell ref="A130:A133"/>
    <mergeCell ref="A122:A125"/>
    <mergeCell ref="A117:A118"/>
    <mergeCell ref="A119:A120"/>
    <mergeCell ref="A149:A153"/>
    <mergeCell ref="A30:A36"/>
    <mergeCell ref="A37:A39"/>
    <mergeCell ref="A40:A45"/>
    <mergeCell ref="A98:A99"/>
    <mergeCell ref="A100:A101"/>
    <mergeCell ref="A102:A104"/>
    <mergeCell ref="A60:A65"/>
    <mergeCell ref="A105:A106"/>
    <mergeCell ref="A107:A110"/>
    <mergeCell ref="A6:A8"/>
    <mergeCell ref="A2:A5"/>
    <mergeCell ref="A78:A85"/>
    <mergeCell ref="A86:A87"/>
    <mergeCell ref="A10:A13"/>
    <mergeCell ref="A14:A17"/>
    <mergeCell ref="A66:A68"/>
    <mergeCell ref="A70:A72"/>
    <mergeCell ref="A18:A27"/>
    <mergeCell ref="A92:A97"/>
    <mergeCell ref="A46:A50"/>
    <mergeCell ref="A51:A59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Diez-Diaz, Veronica</dc:creator>
  <cp:lastModifiedBy>Femke Holwerda</cp:lastModifiedBy>
  <dcterms:created xsi:type="dcterms:W3CDTF">2018-04-09T14:31:24Z</dcterms:created>
  <dcterms:modified xsi:type="dcterms:W3CDTF">2018-09-02T20:31:08Z</dcterms:modified>
</cp:coreProperties>
</file>