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370"/>
  </bookViews>
  <sheets>
    <sheet name="qualitiy control of data" sheetId="1" r:id="rId1"/>
    <sheet name="alignment to the genome" sheetId="2" r:id="rId2"/>
    <sheet name="mappedfeature" sheetId="3" r:id="rId3"/>
  </sheets>
  <calcPr calcId="144525" concurrentCalc="0"/>
</workbook>
</file>

<file path=xl/calcChain.xml><?xml version="1.0" encoding="utf-8"?>
<calcChain xmlns="http://schemas.openxmlformats.org/spreadsheetml/2006/main">
  <c r="F17" i="2" l="1"/>
  <c r="E17" i="2"/>
  <c r="C17" i="2"/>
  <c r="B17" i="2"/>
  <c r="H16" i="2"/>
  <c r="G16" i="2"/>
  <c r="D16" i="2"/>
  <c r="H15" i="2"/>
  <c r="H14" i="2"/>
  <c r="H13" i="2"/>
  <c r="H12" i="2"/>
  <c r="H11" i="2"/>
  <c r="G11" i="2"/>
  <c r="D11" i="2"/>
  <c r="H10" i="2"/>
  <c r="H9" i="2"/>
  <c r="H8" i="2"/>
  <c r="H7" i="2"/>
  <c r="H6" i="2"/>
  <c r="G6" i="2"/>
  <c r="D6" i="2"/>
  <c r="H5" i="2"/>
  <c r="H4" i="2"/>
  <c r="H3" i="2"/>
  <c r="H2" i="2"/>
  <c r="D17" i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<sst xmlns="http://schemas.openxmlformats.org/spreadsheetml/2006/main" count="369" uniqueCount="326">
  <si>
    <t>Sample name</t>
  </si>
  <si>
    <t>Raw reads</t>
  </si>
  <si>
    <t>Clean reads</t>
  </si>
  <si>
    <t>Clean reads/Raw reads</t>
  </si>
  <si>
    <t>Clean bases</t>
  </si>
  <si>
    <t>Error rate(%)</t>
  </si>
  <si>
    <t>Q20(%)</t>
  </si>
  <si>
    <t>Q30(%)</t>
  </si>
  <si>
    <t>GC content(%)</t>
  </si>
  <si>
    <t>SC</t>
  </si>
  <si>
    <t>SC1</t>
  </si>
  <si>
    <t>13.53G</t>
  </si>
  <si>
    <t>SC2</t>
  </si>
  <si>
    <t>12.42G</t>
  </si>
  <si>
    <t>SC3</t>
  </si>
  <si>
    <t>15.11G</t>
  </si>
  <si>
    <t>SC4</t>
  </si>
  <si>
    <t>14.7G</t>
  </si>
  <si>
    <t>SC5</t>
  </si>
  <si>
    <t>14.27G</t>
  </si>
  <si>
    <t>SR</t>
  </si>
  <si>
    <t>SR1</t>
  </si>
  <si>
    <t>12.98G</t>
  </si>
  <si>
    <t>SR2</t>
  </si>
  <si>
    <t>13.46G</t>
  </si>
  <si>
    <t>SR3</t>
  </si>
  <si>
    <t>13.98G</t>
  </si>
  <si>
    <t>SR4</t>
  </si>
  <si>
    <t>15.18G</t>
  </si>
  <si>
    <t>SR5</t>
  </si>
  <si>
    <t>14.74G</t>
  </si>
  <si>
    <t>SS</t>
  </si>
  <si>
    <t>SS1</t>
  </si>
  <si>
    <t>14.86G</t>
  </si>
  <si>
    <t>SS2</t>
  </si>
  <si>
    <t>14.68G</t>
  </si>
  <si>
    <t>SS3</t>
  </si>
  <si>
    <t>18.06G</t>
  </si>
  <si>
    <t>SS4</t>
  </si>
  <si>
    <t>12.23G</t>
  </si>
  <si>
    <t>SS5</t>
  </si>
  <si>
    <t>16.6G</t>
  </si>
  <si>
    <t>total</t>
  </si>
  <si>
    <t>216.8G</t>
  </si>
  <si>
    <t>Total reads (clean reads)</t>
  </si>
  <si>
    <t>Total mapped</t>
  </si>
  <si>
    <t>Multiple mapped</t>
  </si>
  <si>
    <t>Uniquely mapped</t>
  </si>
  <si>
    <t>Samples</t>
  </si>
  <si>
    <t>IG_C_gene</t>
  </si>
  <si>
    <t>3124 (0.01%)</t>
  </si>
  <si>
    <t>2587 (0.01%)</t>
  </si>
  <si>
    <t>5234 (0.01%)</t>
  </si>
  <si>
    <t>2681 (0.01%)</t>
  </si>
  <si>
    <t>3465 (0.01%)</t>
  </si>
  <si>
    <t>4511 (0.01%)</t>
  </si>
  <si>
    <t>6071 (0.02%)</t>
  </si>
  <si>
    <t>7226 (0.02%)</t>
  </si>
  <si>
    <t>7704 (0.02%)</t>
  </si>
  <si>
    <t>9116 (0.03%)</t>
  </si>
  <si>
    <t>5601 (0.02%)</t>
  </si>
  <si>
    <t>6515 (0.02%)</t>
  </si>
  <si>
    <t>15953 (0.04%)</t>
  </si>
  <si>
    <t>5919 (0.02%)</t>
  </si>
  <si>
    <t>4389 (0.01%)</t>
  </si>
  <si>
    <t>IG_J_gene</t>
  </si>
  <si>
    <t>232 (0.00%)</t>
  </si>
  <si>
    <t>127 (0.00%)</t>
  </si>
  <si>
    <t>166 (0.00%)</t>
  </si>
  <si>
    <t>183 (0.00%)</t>
  </si>
  <si>
    <t>206 (0.00%)</t>
  </si>
  <si>
    <t>118 (0.00%)</t>
  </si>
  <si>
    <t>223 (0.00%)</t>
  </si>
  <si>
    <t>215 (0.00%)</t>
  </si>
  <si>
    <t>261 (0.00%)</t>
  </si>
  <si>
    <t>349 (0.00%)</t>
  </si>
  <si>
    <t>101 (0.00%)</t>
  </si>
  <si>
    <t>209 (0.00%)</t>
  </si>
  <si>
    <t>422 (0.00%)</t>
  </si>
  <si>
    <t>229 (0.00%)</t>
  </si>
  <si>
    <t>171 (0.00%)</t>
  </si>
  <si>
    <t>IG_V_gene</t>
  </si>
  <si>
    <t>4729 (0.01%)</t>
  </si>
  <si>
    <t>3347 (0.01%)</t>
  </si>
  <si>
    <t>4723 (0.01%)</t>
  </si>
  <si>
    <t>2267 (0.01%)</t>
  </si>
  <si>
    <t>2451 (0.01%)</t>
  </si>
  <si>
    <t>2431 (0.01%)</t>
  </si>
  <si>
    <t>5219 (0.02%)</t>
  </si>
  <si>
    <t>6778 (0.02%)</t>
  </si>
  <si>
    <t>2332 (0.01%)</t>
  </si>
  <si>
    <t>7805 (0.02%)</t>
  </si>
  <si>
    <t>4718 (0.01%)</t>
  </si>
  <si>
    <t>4744 (0.01%)</t>
  </si>
  <si>
    <t>7667 (0.02%)</t>
  </si>
  <si>
    <t>5321 (0.02%)</t>
  </si>
  <si>
    <t>2125 (0.01%)</t>
  </si>
  <si>
    <t>IG_V_pseudogene</t>
  </si>
  <si>
    <t>0 (0.00%)</t>
  </si>
  <si>
    <t>5 (0.00%)</t>
  </si>
  <si>
    <t>10 (0.00%)</t>
  </si>
  <si>
    <t>7 (0.00%)</t>
  </si>
  <si>
    <t>8 (0.00%)</t>
  </si>
  <si>
    <t>4 (0.00%)</t>
  </si>
  <si>
    <t>15 (0.00%)</t>
  </si>
  <si>
    <t>11 (0.00%)</t>
  </si>
  <si>
    <t>13 (0.00%)</t>
  </si>
  <si>
    <t>20 (0.00%)</t>
  </si>
  <si>
    <t>9 (0.00%)</t>
  </si>
  <si>
    <t>Mt_rRNA</t>
  </si>
  <si>
    <t>119074 (0.37%)</t>
  </si>
  <si>
    <t>93245 (0.31%)</t>
  </si>
  <si>
    <t>90054 (0.24%)</t>
  </si>
  <si>
    <t>278989 (0.85%)</t>
  </si>
  <si>
    <t>28964 (0.08%)</t>
  </si>
  <si>
    <t>25633 (0.08%)</t>
  </si>
  <si>
    <t>22065 (0.07%)</t>
  </si>
  <si>
    <t>27467 (0.08%)</t>
  </si>
  <si>
    <t>25752 (0.07%)</t>
  </si>
  <si>
    <t>29456 (0.08%)</t>
  </si>
  <si>
    <t>21317 (0.06%)</t>
  </si>
  <si>
    <t>22538 (0.06%)</t>
  </si>
  <si>
    <t>30937 (0.07%)</t>
  </si>
  <si>
    <t>10369 (0.04%)</t>
  </si>
  <si>
    <t>27501 (0.07%)</t>
  </si>
  <si>
    <t>Mt_tRNA</t>
  </si>
  <si>
    <t>306 (0.00%)</t>
  </si>
  <si>
    <t>124 (0.00%)</t>
  </si>
  <si>
    <t>277 (0.00%)</t>
  </si>
  <si>
    <t>807 (0.00%)</t>
  </si>
  <si>
    <t>35 (0.00%)</t>
  </si>
  <si>
    <t>60 (0.00%)</t>
  </si>
  <si>
    <t>73 (0.00%)</t>
  </si>
  <si>
    <t>115 (0.00%)</t>
  </si>
  <si>
    <t>25 (0.00%)</t>
  </si>
  <si>
    <t>134 (0.00%)</t>
  </si>
  <si>
    <t>39 (0.00%)</t>
  </si>
  <si>
    <t>145 (0.00%)</t>
  </si>
  <si>
    <t>30 (0.00%)</t>
  </si>
  <si>
    <t>69 (0.00%)</t>
  </si>
  <si>
    <t>antisense</t>
  </si>
  <si>
    <t>607 (0.00%)</t>
  </si>
  <si>
    <t>534 (0.00%)</t>
  </si>
  <si>
    <t>650 (0.00%)</t>
  </si>
  <si>
    <t>563 (0.00%)</t>
  </si>
  <si>
    <t>412 (0.00%)</t>
  </si>
  <si>
    <t>443 (0.00%)</t>
  </si>
  <si>
    <t>471 (0.00%)</t>
  </si>
  <si>
    <t>370 (0.00%)</t>
  </si>
  <si>
    <t>358 (0.00%)</t>
  </si>
  <si>
    <t>469 (0.00%)</t>
  </si>
  <si>
    <t>296 (0.00%)</t>
  </si>
  <si>
    <t>505 (0.00%)</t>
  </si>
  <si>
    <t>413 (0.00%)</t>
  </si>
  <si>
    <t>239 (0.00%)</t>
  </si>
  <si>
    <t>768 (0.00%)</t>
  </si>
  <si>
    <t>lincRNA</t>
  </si>
  <si>
    <t>3163 (0.01%)</t>
  </si>
  <si>
    <t>2371 (0.01%)</t>
  </si>
  <si>
    <t>2291 (0.01%)</t>
  </si>
  <si>
    <t>2711 (0.01%)</t>
  </si>
  <si>
    <t>2976 (0.01%)</t>
  </si>
  <si>
    <t>1621 (0.01%)</t>
  </si>
  <si>
    <t>2627 (0.01%)</t>
  </si>
  <si>
    <t>1746 (0.01%)</t>
  </si>
  <si>
    <t>2663 (0.01%)</t>
  </si>
  <si>
    <t>2178 (0.01%)</t>
  </si>
  <si>
    <t>2334 (0.01%)</t>
  </si>
  <si>
    <t>2500 (0.01%)</t>
  </si>
  <si>
    <t>4535 (0.01%)</t>
  </si>
  <si>
    <t>2301 (0.01%)</t>
  </si>
  <si>
    <t>3335 (0.01%)</t>
  </si>
  <si>
    <t>miRNA</t>
  </si>
  <si>
    <t>97639 (0.30%)</t>
  </si>
  <si>
    <t>44853 (0.15%)</t>
  </si>
  <si>
    <t>31473 (0.09%)</t>
  </si>
  <si>
    <t>263361 (0.80%)</t>
  </si>
  <si>
    <t>63781 (0.18%)</t>
  </si>
  <si>
    <t>356292 (1.18%)</t>
  </si>
  <si>
    <t>122836 (0.37%)</t>
  </si>
  <si>
    <t>152256 (0.46%)</t>
  </si>
  <si>
    <t>306415 (0.83%)</t>
  </si>
  <si>
    <t>52910 (0.15%)</t>
  </si>
  <si>
    <t>77538 (0.21%)</t>
  </si>
  <si>
    <t>119681 (0.34%)</t>
  </si>
  <si>
    <t>96391 (0.22%)</t>
  </si>
  <si>
    <t>112690 (0.40%)</t>
  </si>
  <si>
    <t>85004 (0.21%)</t>
  </si>
  <si>
    <t>misc_RNA</t>
  </si>
  <si>
    <t>424161 (1.32%)</t>
  </si>
  <si>
    <t>386528 (1.28%)</t>
  </si>
  <si>
    <t>552036 (1.49%)</t>
  </si>
  <si>
    <t>225640 (0.68%)</t>
  </si>
  <si>
    <t>2308011 (6.59%)</t>
  </si>
  <si>
    <t>1344883 (4.45%)</t>
  </si>
  <si>
    <t>1297474 (3.93%)</t>
  </si>
  <si>
    <t>795008 (2.41%)</t>
  </si>
  <si>
    <t>1129583 (3.06%)</t>
  </si>
  <si>
    <t>1655326 (4.60%)</t>
  </si>
  <si>
    <t>2125352 (5.81%)</t>
  </si>
  <si>
    <t>1424525 (3.99%)</t>
  </si>
  <si>
    <t>1808624 (4.13%)</t>
  </si>
  <si>
    <t>1748351 (6.27%)</t>
  </si>
  <si>
    <t>402548 (1.00%)</t>
  </si>
  <si>
    <t>non_coding</t>
  </si>
  <si>
    <t>27 (0.00%)</t>
  </si>
  <si>
    <t>36 (0.00%)</t>
  </si>
  <si>
    <t>50 (0.00%)</t>
  </si>
  <si>
    <t>29 (0.00%)</t>
  </si>
  <si>
    <t>14 (0.00%)</t>
  </si>
  <si>
    <t>28 (0.00%)</t>
  </si>
  <si>
    <t>52 (0.00%)</t>
  </si>
  <si>
    <t>32 (0.00%)</t>
  </si>
  <si>
    <t>21 (0.00%)</t>
  </si>
  <si>
    <t>33 (0.00%)</t>
  </si>
  <si>
    <t>45 (0.00%)</t>
  </si>
  <si>
    <t>processed_transcript</t>
  </si>
  <si>
    <t>92949 (0.29%)</t>
  </si>
  <si>
    <t>91938 (0.30%)</t>
  </si>
  <si>
    <t>114107 (0.31%)</t>
  </si>
  <si>
    <t>85966 (0.26%)</t>
  </si>
  <si>
    <t>104752 (0.30%)</t>
  </si>
  <si>
    <t>79314 (0.26%)</t>
  </si>
  <si>
    <t>95683 (0.29%)</t>
  </si>
  <si>
    <t>87577 (0.27%)</t>
  </si>
  <si>
    <t>101435 (0.27%)</t>
  </si>
  <si>
    <t>106244 (0.29%)</t>
  </si>
  <si>
    <t>119579 (0.33%)</t>
  </si>
  <si>
    <t>97122 (0.27%)</t>
  </si>
  <si>
    <t>129475 (0.30%)</t>
  </si>
  <si>
    <t>80561 (0.29%)</t>
  </si>
  <si>
    <t>123709 (0.31%)</t>
  </si>
  <si>
    <t>protein_coding</t>
  </si>
  <si>
    <t>18733405 (58.43%)</t>
  </si>
  <si>
    <t>17972636 (59.37%)</t>
  </si>
  <si>
    <t>22110482 (59.74%)</t>
  </si>
  <si>
    <t>18255491 (55.32%)</t>
  </si>
  <si>
    <t>20292966 (57.94%)</t>
  </si>
  <si>
    <t>17363284 (57.51%)</t>
  </si>
  <si>
    <t>19467459 (58.96%)</t>
  </si>
  <si>
    <t>19865352 (60.28%)</t>
  </si>
  <si>
    <t>21794364 (58.98%)</t>
  </si>
  <si>
    <t>21249077 (58.99%)</t>
  </si>
  <si>
    <t>21728988 (59.36%)</t>
  </si>
  <si>
    <t>20920209 (58.57%)</t>
  </si>
  <si>
    <t>26187205 (59.85%)</t>
  </si>
  <si>
    <t>16034792 (57.54%)</t>
  </si>
  <si>
    <t>23269865 (57.76%)</t>
  </si>
  <si>
    <t>pseudogene</t>
  </si>
  <si>
    <t>22772 (0.07%)</t>
  </si>
  <si>
    <t>20695 (0.07%)</t>
  </si>
  <si>
    <t>28872 (0.08%)</t>
  </si>
  <si>
    <t>25947 (0.08%)</t>
  </si>
  <si>
    <t>26915 (0.08%)</t>
  </si>
  <si>
    <t>26640 (0.09%)</t>
  </si>
  <si>
    <t>27032 (0.08%)</t>
  </si>
  <si>
    <t>29085 (0.09%)</t>
  </si>
  <si>
    <t>32320 (0.09%)</t>
  </si>
  <si>
    <t>29526 (0.08%)</t>
  </si>
  <si>
    <t>36757 (0.10%)</t>
  </si>
  <si>
    <t>29733 (0.08%)</t>
  </si>
  <si>
    <t>42703 (0.10%)</t>
  </si>
  <si>
    <t>22089 (0.08%)</t>
  </si>
  <si>
    <t>27578 (0.07%)</t>
  </si>
  <si>
    <t>rRNA</t>
  </si>
  <si>
    <t>18339 (0.06%)</t>
  </si>
  <si>
    <t>9337 (0.03%)</t>
  </si>
  <si>
    <t>12912 (0.03%)</t>
  </si>
  <si>
    <t>18901 (0.06%)</t>
  </si>
  <si>
    <t>16073 (0.05%)</t>
  </si>
  <si>
    <t>2469 (0.01%)</t>
  </si>
  <si>
    <t>1584 (0.00%)</t>
  </si>
  <si>
    <t>1801 (0.01%)</t>
  </si>
  <si>
    <t>2473 (0.01%)</t>
  </si>
  <si>
    <t>6628 (0.02%)</t>
  </si>
  <si>
    <t>2113 (0.01%)</t>
  </si>
  <si>
    <t>1709 (0.00%)</t>
  </si>
  <si>
    <t>3260 (0.01%)</t>
  </si>
  <si>
    <t>4203 (0.01%)</t>
  </si>
  <si>
    <t>snRNA</t>
  </si>
  <si>
    <t>654 (0.00%)</t>
  </si>
  <si>
    <t>582 (0.00%)</t>
  </si>
  <si>
    <t>793 (0.00%)</t>
  </si>
  <si>
    <t>755 (0.00%)</t>
  </si>
  <si>
    <t>1018 (0.00%)</t>
  </si>
  <si>
    <t>1634 (0.01%)</t>
  </si>
  <si>
    <t>980 (0.00%)</t>
  </si>
  <si>
    <t>836 (0.00%)</t>
  </si>
  <si>
    <t>998 (0.00%)</t>
  </si>
  <si>
    <t>1011 (0.00%)</t>
  </si>
  <si>
    <t>1530 (0.00%)</t>
  </si>
  <si>
    <t>1188 (0.00%)</t>
  </si>
  <si>
    <t>1174 (0.00%)</t>
  </si>
  <si>
    <t>970 (0.00%)</t>
  </si>
  <si>
    <t>snoRNA</t>
  </si>
  <si>
    <t>9092 (0.03%)</t>
  </si>
  <si>
    <t>6329 (0.02%)</t>
  </si>
  <si>
    <t>7296 (0.02%)</t>
  </si>
  <si>
    <t>10151 (0.03%)</t>
  </si>
  <si>
    <t>10657 (0.03%)</t>
  </si>
  <si>
    <t>17752 (0.06%)</t>
  </si>
  <si>
    <t>12022 (0.04%)</t>
  </si>
  <si>
    <t>13016 (0.04%)</t>
  </si>
  <si>
    <t>13201 (0.04%)</t>
  </si>
  <si>
    <t>9227 (0.03%)</t>
  </si>
  <si>
    <t>14902 (0.04%)</t>
  </si>
  <si>
    <t>11324 (0.03%)</t>
  </si>
  <si>
    <t>18145 (0.04%)</t>
  </si>
  <si>
    <t>24960 (0.09%)</t>
  </si>
  <si>
    <t>7784 (0.02%)</t>
  </si>
  <si>
    <t>Others</t>
  </si>
  <si>
    <t>12528819 (39.08%)</t>
  </si>
  <si>
    <t>11639247 (38.45%)</t>
  </si>
  <si>
    <t>14051625 (37.96%)</t>
  </si>
  <si>
    <t>13827133 (41.90%)</t>
  </si>
  <si>
    <t>12162928 (34.73%)</t>
  </si>
  <si>
    <t>10966802 (36.32%)</t>
  </si>
  <si>
    <t>11958515 (36.22%)</t>
  </si>
  <si>
    <t>11968064 (36.31%)</t>
  </si>
  <si>
    <t>13531127 (36.62%)</t>
  </si>
  <si>
    <t>12861801 (35.71%)</t>
  </si>
  <si>
    <t>12465504 (34.05%)</t>
  </si>
  <si>
    <t>13077957 (36.61%)</t>
  </si>
  <si>
    <t>15410063 (35.22%)</t>
  </si>
  <si>
    <t>9814474 (35.22%)</t>
  </si>
  <si>
    <t>16329430 (40.53%)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</si>
</sst>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rgb="FF262626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5" zoomScaleNormal="115" workbookViewId="0">
      <selection activeCell="F23" sqref="F23"/>
    </sheetView>
  </sheetViews>
  <sheetFormatPr defaultColWidth="9" defaultRowHeight="15"/>
  <cols>
    <col min="2" max="2" width="12.140625" customWidth="1"/>
    <col min="3" max="3" width="12" customWidth="1"/>
    <col min="4" max="4" width="14.5703125" customWidth="1"/>
    <col min="5" max="5" width="21.5703125" customWidth="1"/>
    <col min="6" max="6" width="13.140625" customWidth="1"/>
    <col min="7" max="7" width="11.85546875" customWidth="1"/>
    <col min="8" max="8" width="10.140625" customWidth="1"/>
    <col min="9" max="9" width="8.5703125" customWidth="1"/>
    <col min="10" max="10" width="14.42578125" customWidth="1"/>
  </cols>
  <sheetData>
    <row r="1" spans="1:10" s="1" customForma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s="1" customFormat="1">
      <c r="A2" s="12" t="s">
        <v>9</v>
      </c>
      <c r="B2" s="4" t="s">
        <v>10</v>
      </c>
      <c r="C2" s="4">
        <v>95751480</v>
      </c>
      <c r="D2" s="4">
        <v>90208820</v>
      </c>
      <c r="E2" s="6">
        <f t="shared" ref="E2:E16" si="0">$D2/$C2</f>
        <v>0.94211410622582503</v>
      </c>
      <c r="F2" s="4" t="s">
        <v>11</v>
      </c>
      <c r="G2" s="4">
        <v>0.02</v>
      </c>
      <c r="H2" s="9">
        <v>95.59</v>
      </c>
      <c r="I2" s="9">
        <v>89.52</v>
      </c>
      <c r="J2" s="9">
        <v>44.55</v>
      </c>
    </row>
    <row r="3" spans="1:10" s="1" customFormat="1">
      <c r="A3" s="12"/>
      <c r="B3" s="4" t="s">
        <v>12</v>
      </c>
      <c r="C3" s="4">
        <v>86889102</v>
      </c>
      <c r="D3" s="4">
        <v>82767928</v>
      </c>
      <c r="E3" s="6">
        <f t="shared" si="0"/>
        <v>0.95256972502719595</v>
      </c>
      <c r="F3" s="4" t="s">
        <v>13</v>
      </c>
      <c r="G3" s="4">
        <v>0.02</v>
      </c>
      <c r="H3" s="9">
        <v>96.14</v>
      </c>
      <c r="I3" s="9">
        <v>90.46</v>
      </c>
      <c r="J3" s="9">
        <v>43.09</v>
      </c>
    </row>
    <row r="4" spans="1:10" s="1" customFormat="1">
      <c r="A4" s="12"/>
      <c r="B4" s="4" t="s">
        <v>14</v>
      </c>
      <c r="C4" s="4">
        <v>106266550</v>
      </c>
      <c r="D4" s="4">
        <v>100730846</v>
      </c>
      <c r="E4" s="6">
        <f t="shared" si="0"/>
        <v>0.94790737066367503</v>
      </c>
      <c r="F4" s="4" t="s">
        <v>15</v>
      </c>
      <c r="G4" s="4">
        <v>0.02</v>
      </c>
      <c r="H4" s="9">
        <v>96.46</v>
      </c>
      <c r="I4" s="9">
        <v>91.28</v>
      </c>
      <c r="J4" s="9">
        <v>42.73</v>
      </c>
    </row>
    <row r="5" spans="1:10" s="1" customFormat="1">
      <c r="A5" s="12"/>
      <c r="B5" s="4" t="s">
        <v>16</v>
      </c>
      <c r="C5" s="4">
        <v>107883328</v>
      </c>
      <c r="D5" s="4">
        <v>97995070</v>
      </c>
      <c r="E5" s="6">
        <f t="shared" si="0"/>
        <v>0.90834303887992796</v>
      </c>
      <c r="F5" s="4" t="s">
        <v>17</v>
      </c>
      <c r="G5" s="4">
        <v>0.02</v>
      </c>
      <c r="H5" s="9">
        <v>95.92</v>
      </c>
      <c r="I5" s="9">
        <v>90.26</v>
      </c>
      <c r="J5" s="9">
        <v>47</v>
      </c>
    </row>
    <row r="6" spans="1:10" s="1" customFormat="1">
      <c r="A6" s="12"/>
      <c r="B6" s="4" t="s">
        <v>18</v>
      </c>
      <c r="C6" s="4">
        <v>99402506</v>
      </c>
      <c r="D6" s="4">
        <v>95148240</v>
      </c>
      <c r="E6" s="6">
        <f t="shared" si="0"/>
        <v>0.95720162226091199</v>
      </c>
      <c r="F6" s="4" t="s">
        <v>19</v>
      </c>
      <c r="G6" s="4">
        <v>0.03</v>
      </c>
      <c r="H6" s="9">
        <v>94.56</v>
      </c>
      <c r="I6" s="9">
        <v>86.59</v>
      </c>
      <c r="J6" s="9">
        <v>45.77</v>
      </c>
    </row>
    <row r="7" spans="1:10" s="1" customFormat="1">
      <c r="A7" s="12" t="s">
        <v>20</v>
      </c>
      <c r="B7" s="4" t="s">
        <v>21</v>
      </c>
      <c r="C7" s="4">
        <v>96929888</v>
      </c>
      <c r="D7" s="4">
        <v>86531694</v>
      </c>
      <c r="E7" s="6">
        <f t="shared" si="0"/>
        <v>0.89272458459871495</v>
      </c>
      <c r="F7" s="4" t="s">
        <v>22</v>
      </c>
      <c r="G7" s="4">
        <v>0.02</v>
      </c>
      <c r="H7" s="9">
        <v>96.61</v>
      </c>
      <c r="I7" s="9">
        <v>91.54</v>
      </c>
      <c r="J7" s="9">
        <v>48.68</v>
      </c>
    </row>
    <row r="8" spans="1:10" s="1" customFormat="1">
      <c r="A8" s="12"/>
      <c r="B8" s="4" t="s">
        <v>23</v>
      </c>
      <c r="C8" s="4">
        <v>95334206</v>
      </c>
      <c r="D8" s="4">
        <v>89723370</v>
      </c>
      <c r="E8" s="6">
        <f t="shared" si="0"/>
        <v>0.94114561566705701</v>
      </c>
      <c r="F8" s="4" t="s">
        <v>24</v>
      </c>
      <c r="G8" s="4">
        <v>0.02</v>
      </c>
      <c r="H8" s="9">
        <v>96.45</v>
      </c>
      <c r="I8" s="9">
        <v>91.18</v>
      </c>
      <c r="J8" s="9">
        <v>46.2</v>
      </c>
    </row>
    <row r="9" spans="1:10" s="1" customFormat="1">
      <c r="A9" s="12"/>
      <c r="B9" s="4" t="s">
        <v>25</v>
      </c>
      <c r="C9" s="4">
        <v>97844270</v>
      </c>
      <c r="D9" s="4">
        <v>93224824</v>
      </c>
      <c r="E9" s="6">
        <f t="shared" si="0"/>
        <v>0.95278777183375196</v>
      </c>
      <c r="F9" s="4" t="s">
        <v>26</v>
      </c>
      <c r="G9" s="4">
        <v>0.02</v>
      </c>
      <c r="H9" s="9">
        <v>96.34</v>
      </c>
      <c r="I9" s="9">
        <v>90.81</v>
      </c>
      <c r="J9" s="9">
        <v>45.76</v>
      </c>
    </row>
    <row r="10" spans="1:10" s="1" customFormat="1">
      <c r="A10" s="12"/>
      <c r="B10" s="4" t="s">
        <v>27</v>
      </c>
      <c r="C10" s="4">
        <v>108378026</v>
      </c>
      <c r="D10" s="4">
        <v>101189984</v>
      </c>
      <c r="E10" s="6">
        <f t="shared" si="0"/>
        <v>0.933676204805576</v>
      </c>
      <c r="F10" s="4" t="s">
        <v>28</v>
      </c>
      <c r="G10" s="4">
        <v>0.02</v>
      </c>
      <c r="H10" s="9">
        <v>96.46</v>
      </c>
      <c r="I10" s="9">
        <v>91.22</v>
      </c>
      <c r="J10" s="9">
        <v>46.91</v>
      </c>
    </row>
    <row r="11" spans="1:10" s="1" customFormat="1">
      <c r="A11" s="12"/>
      <c r="B11" s="4" t="s">
        <v>29</v>
      </c>
      <c r="C11" s="4">
        <v>102518954</v>
      </c>
      <c r="D11" s="4">
        <v>98263090</v>
      </c>
      <c r="E11" s="6">
        <f t="shared" si="0"/>
        <v>0.958487052062587</v>
      </c>
      <c r="F11" s="4" t="s">
        <v>30</v>
      </c>
      <c r="G11" s="4">
        <v>0.03</v>
      </c>
      <c r="H11" s="9">
        <v>94.78</v>
      </c>
      <c r="I11" s="9">
        <v>87.04</v>
      </c>
      <c r="J11" s="9">
        <v>45.14</v>
      </c>
    </row>
    <row r="12" spans="1:10" s="1" customFormat="1">
      <c r="A12" s="12" t="s">
        <v>31</v>
      </c>
      <c r="B12" s="4" t="s">
        <v>32</v>
      </c>
      <c r="C12" s="4">
        <v>104034964</v>
      </c>
      <c r="D12" s="4">
        <v>101648018</v>
      </c>
      <c r="E12" s="6">
        <f t="shared" si="0"/>
        <v>0.97705630964605295</v>
      </c>
      <c r="F12" s="4" t="s">
        <v>33</v>
      </c>
      <c r="G12" s="4">
        <v>0.03</v>
      </c>
      <c r="H12" s="9">
        <v>94.68</v>
      </c>
      <c r="I12" s="9">
        <v>87.22</v>
      </c>
      <c r="J12" s="9">
        <v>47.04</v>
      </c>
    </row>
    <row r="13" spans="1:10" s="1" customFormat="1">
      <c r="A13" s="12"/>
      <c r="B13" s="4" t="s">
        <v>34</v>
      </c>
      <c r="C13" s="4">
        <v>103646484</v>
      </c>
      <c r="D13" s="4">
        <v>97891196</v>
      </c>
      <c r="E13" s="6">
        <f t="shared" si="0"/>
        <v>0.94447194175925897</v>
      </c>
      <c r="F13" s="4" t="s">
        <v>35</v>
      </c>
      <c r="G13" s="4">
        <v>0.02</v>
      </c>
      <c r="H13" s="9">
        <v>96.3</v>
      </c>
      <c r="I13" s="9">
        <v>90.94</v>
      </c>
      <c r="J13" s="9">
        <v>48.12</v>
      </c>
    </row>
    <row r="14" spans="1:10" s="1" customFormat="1">
      <c r="A14" s="12"/>
      <c r="B14" s="1" t="s">
        <v>36</v>
      </c>
      <c r="C14" s="1">
        <v>127025158</v>
      </c>
      <c r="D14" s="1">
        <v>122744872</v>
      </c>
      <c r="E14" s="6">
        <f t="shared" si="0"/>
        <v>0.96630363569396205</v>
      </c>
      <c r="F14" s="7" t="s">
        <v>37</v>
      </c>
      <c r="G14" s="7">
        <v>0.03</v>
      </c>
      <c r="H14" s="10">
        <v>94.57</v>
      </c>
      <c r="I14" s="10">
        <v>87.2</v>
      </c>
      <c r="J14" s="10">
        <v>46.18</v>
      </c>
    </row>
    <row r="15" spans="1:10" s="1" customFormat="1">
      <c r="A15" s="12"/>
      <c r="B15" s="1" t="s">
        <v>38</v>
      </c>
      <c r="C15" s="1">
        <v>84306532</v>
      </c>
      <c r="D15" s="1">
        <v>81538446</v>
      </c>
      <c r="E15" s="6">
        <f t="shared" si="0"/>
        <v>0.96716641125743397</v>
      </c>
      <c r="F15" s="4" t="s">
        <v>39</v>
      </c>
      <c r="G15" s="4">
        <v>0.02</v>
      </c>
      <c r="H15" s="9">
        <v>95.14</v>
      </c>
      <c r="I15" s="9">
        <v>88.2</v>
      </c>
      <c r="J15" s="9">
        <v>49.32</v>
      </c>
    </row>
    <row r="16" spans="1:10" s="1" customFormat="1">
      <c r="A16" s="12"/>
      <c r="B16" s="1" t="s">
        <v>40</v>
      </c>
      <c r="C16" s="1">
        <v>114526448</v>
      </c>
      <c r="D16" s="1">
        <v>110686086</v>
      </c>
      <c r="E16" s="6">
        <f t="shared" si="0"/>
        <v>0.96646746610005796</v>
      </c>
      <c r="F16" s="1" t="s">
        <v>41</v>
      </c>
      <c r="G16" s="1">
        <v>0.02</v>
      </c>
      <c r="H16" s="11">
        <v>96.88</v>
      </c>
      <c r="I16" s="11">
        <v>92.3</v>
      </c>
      <c r="J16" s="11">
        <v>45.27</v>
      </c>
    </row>
    <row r="17" spans="2:6" s="2" customFormat="1">
      <c r="B17" s="1" t="s">
        <v>42</v>
      </c>
      <c r="C17" s="2">
        <f>SUM(C2:C16)</f>
        <v>1530737896</v>
      </c>
      <c r="D17" s="2">
        <f>SUM(D2:D16)</f>
        <v>1450292484</v>
      </c>
      <c r="E17" s="8"/>
      <c r="F17" s="1" t="s">
        <v>43</v>
      </c>
    </row>
  </sheetData>
  <mergeCells count="3">
    <mergeCell ref="A2:A6"/>
    <mergeCell ref="A7:A11"/>
    <mergeCell ref="A12:A16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11" sqref="D11"/>
    </sheetView>
  </sheetViews>
  <sheetFormatPr defaultColWidth="9" defaultRowHeight="15"/>
  <cols>
    <col min="1" max="1" width="16.85546875" customWidth="1"/>
    <col min="2" max="2" width="16.5703125" customWidth="1"/>
    <col min="3" max="4" width="14.5703125" customWidth="1"/>
    <col min="5" max="5" width="15.28515625" customWidth="1"/>
    <col min="6" max="6" width="11" customWidth="1"/>
    <col min="7" max="7" width="12.28515625" customWidth="1"/>
    <col min="8" max="8" width="9.140625" customWidth="1"/>
    <col min="9" max="9" width="13.85546875" customWidth="1"/>
    <col min="10" max="10" width="14.140625" customWidth="1"/>
    <col min="11" max="11" width="14.7109375" customWidth="1"/>
    <col min="12" max="12" width="13" customWidth="1"/>
    <col min="13" max="13" width="18.42578125" customWidth="1"/>
    <col min="14" max="14" width="18.28515625" customWidth="1"/>
    <col min="15" max="15" width="18" customWidth="1"/>
    <col min="16" max="16" width="18.28515625" customWidth="1"/>
    <col min="17" max="17" width="19" customWidth="1"/>
    <col min="18" max="19" width="17.140625" customWidth="1"/>
    <col min="20" max="20" width="17.5703125" customWidth="1"/>
    <col min="21" max="21" width="17" customWidth="1"/>
    <col min="22" max="22" width="18.28515625" customWidth="1"/>
    <col min="23" max="23" width="17.42578125" customWidth="1"/>
  </cols>
  <sheetData>
    <row r="1" spans="1:12">
      <c r="A1" t="s">
        <v>0</v>
      </c>
      <c r="B1" s="1" t="s">
        <v>1</v>
      </c>
      <c r="C1" t="s">
        <v>44</v>
      </c>
      <c r="E1" s="13" t="s">
        <v>45</v>
      </c>
      <c r="F1" s="13"/>
      <c r="G1" s="2"/>
      <c r="H1" s="2"/>
      <c r="I1" s="13" t="s">
        <v>46</v>
      </c>
      <c r="J1" s="13"/>
      <c r="K1" s="13" t="s">
        <v>47</v>
      </c>
      <c r="L1" s="13"/>
    </row>
    <row r="2" spans="1:12">
      <c r="A2" s="3" t="s">
        <v>10</v>
      </c>
      <c r="B2" s="4">
        <v>95751480</v>
      </c>
      <c r="C2">
        <v>90208820</v>
      </c>
      <c r="E2">
        <v>67308513</v>
      </c>
      <c r="F2" s="5">
        <v>0.74609999999999999</v>
      </c>
      <c r="G2" s="5"/>
      <c r="H2" s="5">
        <f>1-F2</f>
        <v>0.25390000000000001</v>
      </c>
      <c r="I2">
        <v>5938112</v>
      </c>
      <c r="J2" s="5">
        <v>6.5799999999999997E-2</v>
      </c>
      <c r="K2">
        <v>61370401</v>
      </c>
      <c r="L2" s="5">
        <v>0.68030000000000002</v>
      </c>
    </row>
    <row r="3" spans="1:12">
      <c r="A3" s="3" t="s">
        <v>12</v>
      </c>
      <c r="B3" s="4">
        <v>86889102</v>
      </c>
      <c r="C3">
        <v>82767928</v>
      </c>
      <c r="E3">
        <v>63438062</v>
      </c>
      <c r="F3" s="5">
        <v>0.76649999999999996</v>
      </c>
      <c r="G3" s="5"/>
      <c r="H3" s="5">
        <f t="shared" ref="H3:H16" si="0">1-F3</f>
        <v>0.23350000000000001</v>
      </c>
      <c r="I3">
        <v>5646540</v>
      </c>
      <c r="J3" s="5">
        <v>6.8199999999999997E-2</v>
      </c>
      <c r="K3">
        <v>57791522</v>
      </c>
      <c r="L3" s="5">
        <v>0.69820000000000004</v>
      </c>
    </row>
    <row r="4" spans="1:12">
      <c r="A4" s="3" t="s">
        <v>14</v>
      </c>
      <c r="B4" s="4">
        <v>106266550</v>
      </c>
      <c r="C4">
        <v>100730846</v>
      </c>
      <c r="E4">
        <v>78015984</v>
      </c>
      <c r="F4" s="5">
        <v>0.77449999999999997</v>
      </c>
      <c r="G4" s="5"/>
      <c r="H4" s="5">
        <f t="shared" si="0"/>
        <v>0.22550000000000001</v>
      </c>
      <c r="I4">
        <v>6967834</v>
      </c>
      <c r="J4" s="5">
        <v>6.9199999999999998E-2</v>
      </c>
      <c r="K4">
        <v>71048150</v>
      </c>
      <c r="L4" s="5">
        <v>0.70530000000000004</v>
      </c>
    </row>
    <row r="5" spans="1:12">
      <c r="A5" s="3" t="s">
        <v>16</v>
      </c>
      <c r="B5" s="4">
        <v>107883328</v>
      </c>
      <c r="C5">
        <v>97995070</v>
      </c>
      <c r="E5">
        <v>69163399</v>
      </c>
      <c r="F5" s="5">
        <v>0.70579999999999998</v>
      </c>
      <c r="G5" s="5"/>
      <c r="H5" s="5">
        <f t="shared" si="0"/>
        <v>0.29420000000000002</v>
      </c>
      <c r="I5">
        <v>6080851</v>
      </c>
      <c r="J5" s="5">
        <v>6.2100000000000002E-2</v>
      </c>
      <c r="K5">
        <v>63082548</v>
      </c>
      <c r="L5" s="5">
        <v>0.64370000000000005</v>
      </c>
    </row>
    <row r="6" spans="1:12">
      <c r="A6" s="3" t="s">
        <v>18</v>
      </c>
      <c r="B6" s="4">
        <v>99402506</v>
      </c>
      <c r="C6">
        <v>95148240</v>
      </c>
      <c r="D6">
        <f>SUM(C2:C6)</f>
        <v>466850904</v>
      </c>
      <c r="E6">
        <v>70595668</v>
      </c>
      <c r="F6" s="5">
        <v>0.74199999999999999</v>
      </c>
      <c r="G6">
        <f>SUM(E2:E6)</f>
        <v>348521626</v>
      </c>
      <c r="H6" s="5">
        <f t="shared" si="0"/>
        <v>0.25800000000000001</v>
      </c>
      <c r="I6">
        <v>6051820</v>
      </c>
      <c r="J6" s="5">
        <v>6.3600000000000004E-2</v>
      </c>
      <c r="K6">
        <v>64543848</v>
      </c>
      <c r="L6" s="5">
        <v>0.6784</v>
      </c>
    </row>
    <row r="7" spans="1:12">
      <c r="A7" s="3" t="s">
        <v>21</v>
      </c>
      <c r="B7" s="4">
        <v>96929888</v>
      </c>
      <c r="C7">
        <v>86531694</v>
      </c>
      <c r="E7">
        <v>63822658</v>
      </c>
      <c r="F7" s="5">
        <v>0.73760000000000003</v>
      </c>
      <c r="G7" s="5"/>
      <c r="H7" s="5">
        <f t="shared" si="0"/>
        <v>0.26240000000000002</v>
      </c>
      <c r="I7">
        <v>6573284</v>
      </c>
      <c r="J7" s="5">
        <v>7.5999999999999998E-2</v>
      </c>
      <c r="K7">
        <v>57249374</v>
      </c>
      <c r="L7" s="5">
        <v>0.66159999999999997</v>
      </c>
    </row>
    <row r="8" spans="1:12">
      <c r="A8" s="3" t="s">
        <v>23</v>
      </c>
      <c r="B8" s="4">
        <v>95334206</v>
      </c>
      <c r="C8">
        <v>89723370</v>
      </c>
      <c r="E8">
        <v>69008816</v>
      </c>
      <c r="F8" s="5">
        <v>0.76910000000000001</v>
      </c>
      <c r="G8" s="5"/>
      <c r="H8" s="5">
        <f t="shared" si="0"/>
        <v>0.23089999999999999</v>
      </c>
      <c r="I8">
        <v>6032007</v>
      </c>
      <c r="J8" s="5">
        <v>6.7199999999999996E-2</v>
      </c>
      <c r="K8">
        <v>62976809</v>
      </c>
      <c r="L8" s="5">
        <v>0.70189999999999997</v>
      </c>
    </row>
    <row r="9" spans="1:12">
      <c r="A9" s="3" t="s">
        <v>25</v>
      </c>
      <c r="B9" s="4">
        <v>97844270</v>
      </c>
      <c r="C9">
        <v>93224824</v>
      </c>
      <c r="E9">
        <v>69221177</v>
      </c>
      <c r="F9" s="5">
        <v>0.74250000000000005</v>
      </c>
      <c r="G9" s="5"/>
      <c r="H9" s="5">
        <f t="shared" si="0"/>
        <v>0.25750000000000001</v>
      </c>
      <c r="I9">
        <v>6538204</v>
      </c>
      <c r="J9" s="5">
        <v>7.0099999999999996E-2</v>
      </c>
      <c r="K9">
        <v>62682973</v>
      </c>
      <c r="L9" s="5">
        <v>0.6724</v>
      </c>
    </row>
    <row r="10" spans="1:12">
      <c r="A10" s="3" t="s">
        <v>27</v>
      </c>
      <c r="B10" s="4">
        <v>108378026</v>
      </c>
      <c r="C10">
        <v>101189984</v>
      </c>
      <c r="E10">
        <v>77352048</v>
      </c>
      <c r="F10" s="5">
        <v>0.76439999999999997</v>
      </c>
      <c r="G10" s="5"/>
      <c r="H10" s="5">
        <f t="shared" si="0"/>
        <v>0.2356</v>
      </c>
      <c r="I10">
        <v>7061108</v>
      </c>
      <c r="J10" s="5">
        <v>6.9800000000000001E-2</v>
      </c>
      <c r="K10">
        <v>70290940</v>
      </c>
      <c r="L10" s="5">
        <v>0.6946</v>
      </c>
    </row>
    <row r="11" spans="1:12">
      <c r="A11" s="3" t="s">
        <v>29</v>
      </c>
      <c r="B11" s="4">
        <v>102518954</v>
      </c>
      <c r="C11">
        <v>98263090</v>
      </c>
      <c r="D11">
        <f>SUM(C7:C11)</f>
        <v>468932962</v>
      </c>
      <c r="E11">
        <v>73069338</v>
      </c>
      <c r="F11" s="5">
        <v>0.74360000000000004</v>
      </c>
      <c r="G11">
        <f>SUM(E7:E11)</f>
        <v>352474037</v>
      </c>
      <c r="H11" s="5">
        <f t="shared" si="0"/>
        <v>0.25640000000000002</v>
      </c>
      <c r="I11">
        <v>6611531</v>
      </c>
      <c r="J11" s="5">
        <v>6.7299999999999999E-2</v>
      </c>
      <c r="K11">
        <v>66457807</v>
      </c>
      <c r="L11" s="5">
        <v>0.67630000000000001</v>
      </c>
    </row>
    <row r="12" spans="1:12">
      <c r="A12" s="3" t="s">
        <v>32</v>
      </c>
      <c r="B12" s="4">
        <v>104034964</v>
      </c>
      <c r="C12">
        <v>101648018</v>
      </c>
      <c r="E12">
        <v>74697335</v>
      </c>
      <c r="F12" s="5">
        <v>0.7349</v>
      </c>
      <c r="G12" s="5"/>
      <c r="H12" s="5">
        <f t="shared" si="0"/>
        <v>0.2651</v>
      </c>
      <c r="I12">
        <v>6985457</v>
      </c>
      <c r="J12" s="5">
        <v>6.8699999999999997E-2</v>
      </c>
      <c r="K12">
        <v>67711878</v>
      </c>
      <c r="L12" s="5">
        <v>0.66610000000000003</v>
      </c>
    </row>
    <row r="13" spans="1:12">
      <c r="A13" s="3" t="s">
        <v>34</v>
      </c>
      <c r="B13" s="4">
        <v>103646484</v>
      </c>
      <c r="C13">
        <v>97891196</v>
      </c>
      <c r="E13">
        <v>75048409</v>
      </c>
      <c r="F13" s="5">
        <v>0.76670000000000005</v>
      </c>
      <c r="G13" s="5"/>
      <c r="H13" s="5">
        <f t="shared" si="0"/>
        <v>0.23330000000000001</v>
      </c>
      <c r="I13">
        <v>7440837</v>
      </c>
      <c r="J13" s="5">
        <v>7.5999999999999998E-2</v>
      </c>
      <c r="K13">
        <v>67607572</v>
      </c>
      <c r="L13" s="5">
        <v>0.69059999999999999</v>
      </c>
    </row>
    <row r="14" spans="1:12">
      <c r="A14" s="3" t="s">
        <v>36</v>
      </c>
      <c r="B14" s="1">
        <v>127025158</v>
      </c>
      <c r="C14">
        <v>122744872</v>
      </c>
      <c r="E14">
        <v>89483871</v>
      </c>
      <c r="F14" s="5">
        <v>0.72899999999999998</v>
      </c>
      <c r="G14" s="5"/>
      <c r="H14" s="5">
        <f t="shared" si="0"/>
        <v>0.27100000000000002</v>
      </c>
      <c r="I14">
        <v>8849109</v>
      </c>
      <c r="J14" s="5">
        <v>7.2099999999999997E-2</v>
      </c>
      <c r="K14">
        <v>80634762</v>
      </c>
      <c r="L14" s="5">
        <v>0.65690000000000004</v>
      </c>
    </row>
    <row r="15" spans="1:12">
      <c r="A15" s="3" t="s">
        <v>38</v>
      </c>
      <c r="B15" s="1">
        <v>84306532</v>
      </c>
      <c r="C15">
        <v>81538446</v>
      </c>
      <c r="E15">
        <v>60435966</v>
      </c>
      <c r="F15" s="5">
        <v>0.74119999999999997</v>
      </c>
      <c r="G15" s="5"/>
      <c r="H15" s="5">
        <f t="shared" si="0"/>
        <v>0.25879999999999997</v>
      </c>
      <c r="I15">
        <v>8086324</v>
      </c>
      <c r="J15" s="5">
        <v>9.9199999999999997E-2</v>
      </c>
      <c r="K15">
        <v>52349642</v>
      </c>
      <c r="L15" s="5">
        <v>0.64200000000000002</v>
      </c>
    </row>
    <row r="16" spans="1:12">
      <c r="A16" s="3" t="s">
        <v>40</v>
      </c>
      <c r="B16" s="1">
        <v>114526448</v>
      </c>
      <c r="C16">
        <v>110686086</v>
      </c>
      <c r="D16">
        <f>SUM(C12:C16)</f>
        <v>514508618</v>
      </c>
      <c r="E16">
        <v>85563776</v>
      </c>
      <c r="F16" s="5">
        <v>0.77300000000000002</v>
      </c>
      <c r="G16">
        <f>SUM(E12:E16)</f>
        <v>385229357</v>
      </c>
      <c r="H16" s="5">
        <f t="shared" si="0"/>
        <v>0.22700000000000001</v>
      </c>
      <c r="I16">
        <v>7564078</v>
      </c>
      <c r="J16" s="5">
        <v>6.83E-2</v>
      </c>
      <c r="K16">
        <v>77999698</v>
      </c>
      <c r="L16" s="5">
        <v>0.70469999999999999</v>
      </c>
    </row>
    <row r="17" spans="2:12">
      <c r="B17" s="2">
        <f>SUM(B2:B16)</f>
        <v>1530737896</v>
      </c>
      <c r="C17" s="2">
        <f>SUM(C2:C16)</f>
        <v>1450292484</v>
      </c>
      <c r="D17" s="2"/>
      <c r="E17" s="2">
        <f>SUM(E2:E16)</f>
        <v>1086225020</v>
      </c>
      <c r="F17" s="5">
        <f>AVERAGE(F2:F16)</f>
        <v>0.74912666666666705</v>
      </c>
      <c r="H17" s="5"/>
      <c r="L17" s="5"/>
    </row>
  </sheetData>
  <mergeCells count="3">
    <mergeCell ref="E1:F1"/>
    <mergeCell ref="I1:J1"/>
    <mergeCell ref="K1:L1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D23" sqref="D23"/>
    </sheetView>
  </sheetViews>
  <sheetFormatPr defaultColWidth="9" defaultRowHeight="15"/>
  <cols>
    <col min="1" max="1" width="19.7109375" customWidth="1"/>
    <col min="2" max="2" width="16.42578125" customWidth="1"/>
    <col min="3" max="3" width="16.85546875" customWidth="1"/>
    <col min="4" max="4" width="18.140625" customWidth="1"/>
    <col min="5" max="5" width="17.28515625" customWidth="1"/>
    <col min="6" max="6" width="16.7109375" customWidth="1"/>
    <col min="7" max="7" width="17.140625" customWidth="1"/>
    <col min="8" max="8" width="17.28515625" customWidth="1"/>
    <col min="9" max="9" width="16.85546875" customWidth="1"/>
    <col min="10" max="11" width="17.42578125" customWidth="1"/>
    <col min="12" max="12" width="16.5703125" customWidth="1"/>
    <col min="13" max="13" width="17.140625" customWidth="1"/>
    <col min="14" max="14" width="17.85546875" customWidth="1"/>
    <col min="15" max="15" width="17.5703125" customWidth="1"/>
    <col min="16" max="16" width="17" customWidth="1"/>
  </cols>
  <sheetData>
    <row r="1" spans="1:16">
      <c r="A1" t="s">
        <v>48</v>
      </c>
      <c r="B1" t="s">
        <v>10</v>
      </c>
      <c r="C1" t="s">
        <v>12</v>
      </c>
      <c r="D1" t="s">
        <v>14</v>
      </c>
      <c r="E1" t="s">
        <v>16</v>
      </c>
      <c r="F1" t="s">
        <v>18</v>
      </c>
      <c r="G1" t="s">
        <v>21</v>
      </c>
      <c r="H1" t="s">
        <v>23</v>
      </c>
      <c r="I1" t="s">
        <v>25</v>
      </c>
      <c r="J1" t="s">
        <v>27</v>
      </c>
      <c r="K1" t="s">
        <v>29</v>
      </c>
      <c r="L1" t="s">
        <v>32</v>
      </c>
      <c r="M1" t="s">
        <v>34</v>
      </c>
      <c r="N1" t="s">
        <v>36</v>
      </c>
      <c r="O1" t="s">
        <v>38</v>
      </c>
      <c r="P1" t="s">
        <v>40</v>
      </c>
    </row>
    <row r="2" spans="1:16">
      <c r="A2" t="s">
        <v>49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</row>
    <row r="3" spans="1:16">
      <c r="A3" t="s">
        <v>65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  <c r="J3" t="s">
        <v>74</v>
      </c>
      <c r="K3" t="s">
        <v>75</v>
      </c>
      <c r="L3" t="s">
        <v>76</v>
      </c>
      <c r="M3" t="s">
        <v>77</v>
      </c>
      <c r="N3" t="s">
        <v>78</v>
      </c>
      <c r="O3" t="s">
        <v>79</v>
      </c>
      <c r="P3" t="s">
        <v>80</v>
      </c>
    </row>
    <row r="4" spans="1:16">
      <c r="A4" t="s">
        <v>81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91</v>
      </c>
      <c r="L4" t="s">
        <v>92</v>
      </c>
      <c r="M4" t="s">
        <v>93</v>
      </c>
      <c r="N4" t="s">
        <v>94</v>
      </c>
      <c r="O4" t="s">
        <v>95</v>
      </c>
      <c r="P4" t="s">
        <v>96</v>
      </c>
    </row>
    <row r="5" spans="1:16">
      <c r="A5" t="s">
        <v>97</v>
      </c>
      <c r="B5" t="s">
        <v>98</v>
      </c>
      <c r="C5" t="s">
        <v>99</v>
      </c>
      <c r="D5" t="s">
        <v>100</v>
      </c>
      <c r="E5" t="s">
        <v>99</v>
      </c>
      <c r="F5" t="s">
        <v>101</v>
      </c>
      <c r="G5" t="s">
        <v>102</v>
      </c>
      <c r="H5" t="s">
        <v>103</v>
      </c>
      <c r="I5" t="s">
        <v>103</v>
      </c>
      <c r="J5" t="s">
        <v>101</v>
      </c>
      <c r="K5" t="s">
        <v>104</v>
      </c>
      <c r="L5" t="s">
        <v>105</v>
      </c>
      <c r="M5" t="s">
        <v>101</v>
      </c>
      <c r="N5" t="s">
        <v>106</v>
      </c>
      <c r="O5" t="s">
        <v>107</v>
      </c>
      <c r="P5" t="s">
        <v>108</v>
      </c>
    </row>
    <row r="6" spans="1:16">
      <c r="A6" t="s">
        <v>109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  <c r="J6" t="s">
        <v>118</v>
      </c>
      <c r="K6" t="s">
        <v>119</v>
      </c>
      <c r="L6" t="s">
        <v>120</v>
      </c>
      <c r="M6" t="s">
        <v>121</v>
      </c>
      <c r="N6" t="s">
        <v>122</v>
      </c>
      <c r="O6" t="s">
        <v>123</v>
      </c>
      <c r="P6" t="s">
        <v>124</v>
      </c>
    </row>
    <row r="7" spans="1:16">
      <c r="A7" t="s">
        <v>125</v>
      </c>
      <c r="B7" t="s">
        <v>126</v>
      </c>
      <c r="C7" t="s">
        <v>127</v>
      </c>
      <c r="D7" t="s">
        <v>128</v>
      </c>
      <c r="E7" t="s">
        <v>129</v>
      </c>
      <c r="F7" t="s">
        <v>130</v>
      </c>
      <c r="G7" t="s">
        <v>76</v>
      </c>
      <c r="H7" t="s">
        <v>131</v>
      </c>
      <c r="I7" t="s">
        <v>132</v>
      </c>
      <c r="J7" t="s">
        <v>133</v>
      </c>
      <c r="K7" t="s">
        <v>134</v>
      </c>
      <c r="L7" t="s">
        <v>135</v>
      </c>
      <c r="M7" t="s">
        <v>136</v>
      </c>
      <c r="N7" t="s">
        <v>137</v>
      </c>
      <c r="O7" t="s">
        <v>138</v>
      </c>
      <c r="P7" t="s">
        <v>139</v>
      </c>
    </row>
    <row r="8" spans="1:16">
      <c r="A8" t="s">
        <v>140</v>
      </c>
      <c r="B8" t="s">
        <v>141</v>
      </c>
      <c r="C8" t="s">
        <v>142</v>
      </c>
      <c r="D8" t="s">
        <v>143</v>
      </c>
      <c r="E8" t="s">
        <v>144</v>
      </c>
      <c r="F8" t="s">
        <v>145</v>
      </c>
      <c r="G8" t="s">
        <v>146</v>
      </c>
      <c r="H8" t="s">
        <v>147</v>
      </c>
      <c r="I8" t="s">
        <v>148</v>
      </c>
      <c r="J8" t="s">
        <v>149</v>
      </c>
      <c r="K8" t="s">
        <v>150</v>
      </c>
      <c r="L8" t="s">
        <v>151</v>
      </c>
      <c r="M8" t="s">
        <v>152</v>
      </c>
      <c r="N8" t="s">
        <v>153</v>
      </c>
      <c r="O8" t="s">
        <v>154</v>
      </c>
      <c r="P8" t="s">
        <v>155</v>
      </c>
    </row>
    <row r="9" spans="1:16">
      <c r="A9" t="s">
        <v>156</v>
      </c>
      <c r="B9" t="s">
        <v>157</v>
      </c>
      <c r="C9" t="s">
        <v>158</v>
      </c>
      <c r="D9" t="s">
        <v>159</v>
      </c>
      <c r="E9" t="s">
        <v>160</v>
      </c>
      <c r="F9" t="s">
        <v>161</v>
      </c>
      <c r="G9" t="s">
        <v>162</v>
      </c>
      <c r="H9" t="s">
        <v>163</v>
      </c>
      <c r="I9" t="s">
        <v>164</v>
      </c>
      <c r="J9" t="s">
        <v>165</v>
      </c>
      <c r="K9" t="s">
        <v>166</v>
      </c>
      <c r="L9" t="s">
        <v>167</v>
      </c>
      <c r="M9" t="s">
        <v>168</v>
      </c>
      <c r="N9" t="s">
        <v>169</v>
      </c>
      <c r="O9" t="s">
        <v>170</v>
      </c>
      <c r="P9" t="s">
        <v>171</v>
      </c>
    </row>
    <row r="10" spans="1:16">
      <c r="A10" t="s">
        <v>172</v>
      </c>
      <c r="B10" t="s">
        <v>173</v>
      </c>
      <c r="C10" t="s">
        <v>174</v>
      </c>
      <c r="D10" t="s">
        <v>175</v>
      </c>
      <c r="E10" t="s">
        <v>176</v>
      </c>
      <c r="F10" t="s">
        <v>177</v>
      </c>
      <c r="G10" t="s">
        <v>178</v>
      </c>
      <c r="H10" t="s">
        <v>179</v>
      </c>
      <c r="I10" t="s">
        <v>180</v>
      </c>
      <c r="J10" t="s">
        <v>181</v>
      </c>
      <c r="K10" t="s">
        <v>182</v>
      </c>
      <c r="L10" t="s">
        <v>183</v>
      </c>
      <c r="M10" t="s">
        <v>184</v>
      </c>
      <c r="N10" t="s">
        <v>185</v>
      </c>
      <c r="O10" t="s">
        <v>186</v>
      </c>
      <c r="P10" t="s">
        <v>187</v>
      </c>
    </row>
    <row r="11" spans="1:16">
      <c r="A11" t="s">
        <v>188</v>
      </c>
      <c r="B11" t="s">
        <v>189</v>
      </c>
      <c r="C11" t="s">
        <v>190</v>
      </c>
      <c r="D11" t="s">
        <v>191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t="s">
        <v>197</v>
      </c>
      <c r="K11" t="s">
        <v>198</v>
      </c>
      <c r="L11" t="s">
        <v>199</v>
      </c>
      <c r="M11" t="s">
        <v>200</v>
      </c>
      <c r="N11" t="s">
        <v>201</v>
      </c>
      <c r="O11" t="s">
        <v>202</v>
      </c>
      <c r="P11" t="s">
        <v>203</v>
      </c>
    </row>
    <row r="12" spans="1:16">
      <c r="A12" t="s">
        <v>204</v>
      </c>
      <c r="B12" t="s">
        <v>205</v>
      </c>
      <c r="C12" t="s">
        <v>206</v>
      </c>
      <c r="D12" t="s">
        <v>206</v>
      </c>
      <c r="E12" t="s">
        <v>207</v>
      </c>
      <c r="F12" t="s">
        <v>208</v>
      </c>
      <c r="G12" t="s">
        <v>209</v>
      </c>
      <c r="H12" t="s">
        <v>130</v>
      </c>
      <c r="I12" t="s">
        <v>210</v>
      </c>
      <c r="J12" t="s">
        <v>211</v>
      </c>
      <c r="K12" t="s">
        <v>212</v>
      </c>
      <c r="L12" t="s">
        <v>213</v>
      </c>
      <c r="M12" t="s">
        <v>214</v>
      </c>
      <c r="N12" t="s">
        <v>215</v>
      </c>
      <c r="O12" t="s">
        <v>134</v>
      </c>
      <c r="P12" t="s">
        <v>206</v>
      </c>
    </row>
    <row r="13" spans="1:16">
      <c r="A13" t="s">
        <v>216</v>
      </c>
      <c r="B13" t="s">
        <v>217</v>
      </c>
      <c r="C13" t="s">
        <v>218</v>
      </c>
      <c r="D13" t="s">
        <v>219</v>
      </c>
      <c r="E13" t="s">
        <v>220</v>
      </c>
      <c r="F13" t="s">
        <v>221</v>
      </c>
      <c r="G13" t="s">
        <v>222</v>
      </c>
      <c r="H13" t="s">
        <v>223</v>
      </c>
      <c r="I13" t="s">
        <v>224</v>
      </c>
      <c r="J13" t="s">
        <v>225</v>
      </c>
      <c r="K13" t="s">
        <v>226</v>
      </c>
      <c r="L13" t="s">
        <v>227</v>
      </c>
      <c r="M13" t="s">
        <v>228</v>
      </c>
      <c r="N13" t="s">
        <v>229</v>
      </c>
      <c r="O13" t="s">
        <v>230</v>
      </c>
      <c r="P13" t="s">
        <v>231</v>
      </c>
    </row>
    <row r="14" spans="1:16">
      <c r="A14" t="s">
        <v>232</v>
      </c>
      <c r="B14" t="s">
        <v>233</v>
      </c>
      <c r="C14" t="s">
        <v>234</v>
      </c>
      <c r="D14" t="s">
        <v>235</v>
      </c>
      <c r="E14" t="s">
        <v>236</v>
      </c>
      <c r="F14" t="s">
        <v>237</v>
      </c>
      <c r="G14" t="s">
        <v>238</v>
      </c>
      <c r="H14" t="s">
        <v>239</v>
      </c>
      <c r="I14" t="s">
        <v>240</v>
      </c>
      <c r="J14" t="s">
        <v>241</v>
      </c>
      <c r="K14" t="s">
        <v>242</v>
      </c>
      <c r="L14" t="s">
        <v>243</v>
      </c>
      <c r="M14" t="s">
        <v>244</v>
      </c>
      <c r="N14" t="s">
        <v>245</v>
      </c>
      <c r="O14" t="s">
        <v>246</v>
      </c>
      <c r="P14" t="s">
        <v>247</v>
      </c>
    </row>
    <row r="15" spans="1:16">
      <c r="A15" t="s">
        <v>248</v>
      </c>
      <c r="B15" t="s">
        <v>249</v>
      </c>
      <c r="C15" t="s">
        <v>250</v>
      </c>
      <c r="D15" t="s">
        <v>251</v>
      </c>
      <c r="E15" t="s">
        <v>252</v>
      </c>
      <c r="F15" t="s">
        <v>253</v>
      </c>
      <c r="G15" t="s">
        <v>254</v>
      </c>
      <c r="H15" t="s">
        <v>255</v>
      </c>
      <c r="I15" t="s">
        <v>256</v>
      </c>
      <c r="J15" t="s">
        <v>257</v>
      </c>
      <c r="K15" t="s">
        <v>258</v>
      </c>
      <c r="L15" t="s">
        <v>259</v>
      </c>
      <c r="M15" t="s">
        <v>260</v>
      </c>
      <c r="N15" t="s">
        <v>261</v>
      </c>
      <c r="O15" t="s">
        <v>262</v>
      </c>
      <c r="P15" t="s">
        <v>263</v>
      </c>
    </row>
    <row r="16" spans="1:16">
      <c r="A16" t="s">
        <v>264</v>
      </c>
      <c r="B16" t="s">
        <v>265</v>
      </c>
      <c r="C16" t="s">
        <v>266</v>
      </c>
      <c r="D16" t="s">
        <v>267</v>
      </c>
      <c r="E16" t="s">
        <v>268</v>
      </c>
      <c r="F16" t="s">
        <v>269</v>
      </c>
      <c r="G16" t="s">
        <v>270</v>
      </c>
      <c r="H16" t="s">
        <v>271</v>
      </c>
      <c r="I16" t="s">
        <v>272</v>
      </c>
      <c r="J16" t="s">
        <v>273</v>
      </c>
      <c r="K16" t="s">
        <v>274</v>
      </c>
      <c r="L16" t="s">
        <v>275</v>
      </c>
      <c r="M16" t="s">
        <v>276</v>
      </c>
      <c r="N16" t="s">
        <v>85</v>
      </c>
      <c r="O16" t="s">
        <v>277</v>
      </c>
      <c r="P16" t="s">
        <v>278</v>
      </c>
    </row>
    <row r="17" spans="1:16">
      <c r="A17" t="s">
        <v>279</v>
      </c>
      <c r="B17" t="s">
        <v>280</v>
      </c>
      <c r="C17" t="s">
        <v>281</v>
      </c>
      <c r="D17" t="s">
        <v>282</v>
      </c>
      <c r="E17" t="s">
        <v>283</v>
      </c>
      <c r="F17" t="s">
        <v>284</v>
      </c>
      <c r="G17" t="s">
        <v>285</v>
      </c>
      <c r="H17" t="s">
        <v>286</v>
      </c>
      <c r="I17" t="s">
        <v>287</v>
      </c>
      <c r="J17" t="s">
        <v>288</v>
      </c>
      <c r="K17" t="s">
        <v>289</v>
      </c>
      <c r="L17" t="s">
        <v>290</v>
      </c>
      <c r="M17" t="s">
        <v>286</v>
      </c>
      <c r="N17" t="s">
        <v>291</v>
      </c>
      <c r="O17" t="s">
        <v>292</v>
      </c>
      <c r="P17" t="s">
        <v>293</v>
      </c>
    </row>
    <row r="18" spans="1:16">
      <c r="A18" t="s">
        <v>294</v>
      </c>
      <c r="B18" t="s">
        <v>295</v>
      </c>
      <c r="C18" t="s">
        <v>296</v>
      </c>
      <c r="D18" t="s">
        <v>297</v>
      </c>
      <c r="E18" t="s">
        <v>298</v>
      </c>
      <c r="F18" t="s">
        <v>299</v>
      </c>
      <c r="G18" t="s">
        <v>300</v>
      </c>
      <c r="H18" t="s">
        <v>301</v>
      </c>
      <c r="I18" t="s">
        <v>302</v>
      </c>
      <c r="J18" t="s">
        <v>303</v>
      </c>
      <c r="K18" t="s">
        <v>304</v>
      </c>
      <c r="L18" t="s">
        <v>305</v>
      </c>
      <c r="M18" t="s">
        <v>306</v>
      </c>
      <c r="N18" t="s">
        <v>307</v>
      </c>
      <c r="O18" t="s">
        <v>308</v>
      </c>
      <c r="P18" t="s">
        <v>309</v>
      </c>
    </row>
    <row r="19" spans="1:16">
      <c r="A19" t="s">
        <v>310</v>
      </c>
      <c r="B19" t="s">
        <v>311</v>
      </c>
      <c r="C19" t="s">
        <v>312</v>
      </c>
      <c r="D19" t="s">
        <v>313</v>
      </c>
      <c r="E19" t="s">
        <v>314</v>
      </c>
      <c r="F19" t="s">
        <v>315</v>
      </c>
      <c r="G19" t="s">
        <v>316</v>
      </c>
      <c r="H19" t="s">
        <v>317</v>
      </c>
      <c r="I19" t="s">
        <v>318</v>
      </c>
      <c r="J19" t="s">
        <v>319</v>
      </c>
      <c r="K19" t="s">
        <v>320</v>
      </c>
      <c r="L19" t="s">
        <v>321</v>
      </c>
      <c r="M19" t="s">
        <v>322</v>
      </c>
      <c r="N19" t="s">
        <v>323</v>
      </c>
      <c r="O19" t="s">
        <v>324</v>
      </c>
      <c r="P19" t="s">
        <v>325</v>
      </c>
    </row>
  </sheetData>
  <pageMargins left="0.69930555555555596" right="0.6993055555555559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qualitiy control of data</vt:lpstr>
      <vt:lpstr>alignment to the genome</vt:lpstr>
      <vt:lpstr>mappedfeature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闫尊强</cp:lastModifiedBy>
  <dcterms:created xsi:type="dcterms:W3CDTF">2006-09-16T00:00:00Z</dcterms:created>
  <dcterms:modified xsi:type="dcterms:W3CDTF">2018-04-10T14:36:02Z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