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f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" l="1"/>
  <c r="V27" i="1"/>
  <c r="W24" i="1"/>
  <c r="V24" i="1"/>
  <c r="W21" i="1"/>
  <c r="V21" i="1"/>
  <c r="W18" i="1"/>
  <c r="V18" i="1"/>
  <c r="O27" i="1"/>
  <c r="N27" i="1"/>
  <c r="O24" i="1"/>
  <c r="N24" i="1"/>
  <c r="O21" i="1"/>
  <c r="N21" i="1"/>
  <c r="O18" i="1"/>
  <c r="N18" i="1"/>
  <c r="W12" i="1"/>
  <c r="V12" i="1"/>
  <c r="W9" i="1"/>
  <c r="V9" i="1"/>
  <c r="W6" i="1"/>
  <c r="V6" i="1"/>
  <c r="W3" i="1"/>
  <c r="V3" i="1"/>
  <c r="O12" i="1"/>
  <c r="N12" i="1"/>
  <c r="O9" i="1"/>
  <c r="N9" i="1"/>
  <c r="O6" i="1"/>
  <c r="N6" i="1"/>
  <c r="O3" i="1"/>
  <c r="N3" i="1"/>
  <c r="G18" i="1"/>
  <c r="G21" i="1"/>
  <c r="G24" i="1"/>
  <c r="G27" i="1"/>
  <c r="F21" i="1"/>
  <c r="F24" i="1"/>
  <c r="F27" i="1"/>
  <c r="F18" i="1"/>
  <c r="G12" i="1"/>
  <c r="D29" i="1" l="1"/>
  <c r="E19" i="1"/>
  <c r="E20" i="1"/>
  <c r="E21" i="1"/>
  <c r="E22" i="1"/>
  <c r="E23" i="1"/>
  <c r="E24" i="1"/>
  <c r="E25" i="1"/>
  <c r="E26" i="1"/>
  <c r="E27" i="1"/>
  <c r="E28" i="1"/>
  <c r="E29" i="1"/>
  <c r="D19" i="1"/>
  <c r="D20" i="1"/>
  <c r="D21" i="1"/>
  <c r="D22" i="1"/>
  <c r="D23" i="1"/>
  <c r="D24" i="1"/>
  <c r="D25" i="1"/>
  <c r="D26" i="1"/>
  <c r="D27" i="1"/>
  <c r="D28" i="1"/>
  <c r="E4" i="1"/>
  <c r="E5" i="1"/>
  <c r="E6" i="1"/>
  <c r="E7" i="1"/>
  <c r="E8" i="1"/>
  <c r="E9" i="1"/>
  <c r="G9" i="1" s="1"/>
  <c r="E10" i="1"/>
  <c r="E11" i="1"/>
  <c r="E12" i="1"/>
  <c r="E13" i="1"/>
  <c r="E14" i="1"/>
  <c r="D4" i="1"/>
  <c r="D5" i="1"/>
  <c r="D6" i="1"/>
  <c r="F6" i="1" s="1"/>
  <c r="D7" i="1"/>
  <c r="D8" i="1"/>
  <c r="D9" i="1"/>
  <c r="D10" i="1"/>
  <c r="D11" i="1"/>
  <c r="D12" i="1"/>
  <c r="D13" i="1"/>
  <c r="D14" i="1"/>
  <c r="M19" i="1"/>
  <c r="M20" i="1"/>
  <c r="M21" i="1"/>
  <c r="M22" i="1"/>
  <c r="M23" i="1"/>
  <c r="M24" i="1"/>
  <c r="M25" i="1"/>
  <c r="M26" i="1"/>
  <c r="M27" i="1"/>
  <c r="M28" i="1"/>
  <c r="M29" i="1"/>
  <c r="L19" i="1"/>
  <c r="L20" i="1"/>
  <c r="L21" i="1"/>
  <c r="L22" i="1"/>
  <c r="L23" i="1"/>
  <c r="L24" i="1"/>
  <c r="L25" i="1"/>
  <c r="L26" i="1"/>
  <c r="L27" i="1"/>
  <c r="L28" i="1"/>
  <c r="L29" i="1"/>
  <c r="M4" i="1"/>
  <c r="M5" i="1"/>
  <c r="M6" i="1"/>
  <c r="M7" i="1"/>
  <c r="M8" i="1"/>
  <c r="M9" i="1"/>
  <c r="M10" i="1"/>
  <c r="M11" i="1"/>
  <c r="M12" i="1"/>
  <c r="M13" i="1"/>
  <c r="M14" i="1"/>
  <c r="L4" i="1"/>
  <c r="L5" i="1"/>
  <c r="L6" i="1"/>
  <c r="L7" i="1"/>
  <c r="L8" i="1"/>
  <c r="L9" i="1"/>
  <c r="L10" i="1"/>
  <c r="L11" i="1"/>
  <c r="L12" i="1"/>
  <c r="L13" i="1"/>
  <c r="L14" i="1"/>
  <c r="U4" i="1"/>
  <c r="U5" i="1"/>
  <c r="U6" i="1"/>
  <c r="U7" i="1"/>
  <c r="U8" i="1"/>
  <c r="U9" i="1"/>
  <c r="U10" i="1"/>
  <c r="U11" i="1"/>
  <c r="U12" i="1"/>
  <c r="U13" i="1"/>
  <c r="U14" i="1"/>
  <c r="T4" i="1"/>
  <c r="T5" i="1"/>
  <c r="T6" i="1"/>
  <c r="T7" i="1"/>
  <c r="T8" i="1"/>
  <c r="T9" i="1"/>
  <c r="T10" i="1"/>
  <c r="T11" i="1"/>
  <c r="T12" i="1"/>
  <c r="T13" i="1"/>
  <c r="T14" i="1"/>
  <c r="U19" i="1"/>
  <c r="U20" i="1"/>
  <c r="U21" i="1"/>
  <c r="U22" i="1"/>
  <c r="U23" i="1"/>
  <c r="U24" i="1"/>
  <c r="U25" i="1"/>
  <c r="U26" i="1"/>
  <c r="U27" i="1"/>
  <c r="U28" i="1"/>
  <c r="U29" i="1"/>
  <c r="T19" i="1"/>
  <c r="T20" i="1"/>
  <c r="T21" i="1"/>
  <c r="T22" i="1"/>
  <c r="T23" i="1"/>
  <c r="T24" i="1"/>
  <c r="T25" i="1"/>
  <c r="T26" i="1"/>
  <c r="T27" i="1"/>
  <c r="T28" i="1"/>
  <c r="T29" i="1"/>
  <c r="F9" i="1" l="1"/>
  <c r="F12" i="1"/>
  <c r="G6" i="1"/>
  <c r="D18" i="1"/>
  <c r="U18" i="1" l="1"/>
  <c r="T18" i="1"/>
  <c r="M18" i="1"/>
  <c r="L18" i="1"/>
  <c r="E18" i="1"/>
  <c r="T3" i="1"/>
  <c r="U3" i="1"/>
  <c r="M3" i="1"/>
  <c r="L3" i="1"/>
  <c r="E3" i="1"/>
  <c r="G3" i="1" s="1"/>
  <c r="D3" i="1"/>
  <c r="F3" i="1" s="1"/>
</calcChain>
</file>

<file path=xl/sharedStrings.xml><?xml version="1.0" encoding="utf-8"?>
<sst xmlns="http://schemas.openxmlformats.org/spreadsheetml/2006/main" count="84" uniqueCount="15">
  <si>
    <t>Day 3</t>
  </si>
  <si>
    <t>Day 10</t>
  </si>
  <si>
    <t>W</t>
  </si>
  <si>
    <t>BD</t>
  </si>
  <si>
    <t>LA</t>
  </si>
  <si>
    <t>BDLA</t>
  </si>
  <si>
    <t>cfu/g</t>
  </si>
  <si>
    <t>Spleen</t>
  </si>
  <si>
    <t>Liver</t>
  </si>
  <si>
    <t>Lung</t>
  </si>
  <si>
    <t>Kidney</t>
  </si>
  <si>
    <t>Intestine</t>
  </si>
  <si>
    <t>Tumour</t>
  </si>
  <si>
    <t>LOG value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</si>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</sst>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5" xfId="0" applyBorder="1"/>
    <xf numFmtId="0" fontId="1" fillId="0" borderId="1" xfId="0" applyFont="1" applyBorder="1"/>
    <xf numFmtId="0" fontId="0" fillId="0" borderId="6" xfId="0" applyBorder="1"/>
    <xf numFmtId="1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Fill="1" applyBorder="1"/>
    <xf numFmtId="0" fontId="0" fillId="0" borderId="7" xfId="0" applyBorder="1"/>
    <xf numFmtId="0" fontId="1" fillId="0" borderId="2" xfId="0" applyFont="1" applyBorder="1"/>
    <xf numFmtId="0" fontId="0" fillId="0" borderId="2" xfId="0" applyFont="1" applyFill="1" applyBorder="1"/>
    <xf numFmtId="1" fontId="0" fillId="0" borderId="3" xfId="0" applyNumberFormat="1" applyFont="1" applyBorder="1"/>
    <xf numFmtId="0" fontId="0" fillId="0" borderId="0" xfId="0" applyFill="1"/>
    <xf numFmtId="11" fontId="0" fillId="0" borderId="0" xfId="0" applyNumberFormat="1" applyBorder="1"/>
    <xf numFmtId="11" fontId="0" fillId="0" borderId="0" xfId="0" applyNumberFormat="1" applyFont="1" applyBorder="1"/>
    <xf numFmtId="11" fontId="0" fillId="0" borderId="0" xfId="0" applyNumberFormat="1" applyFill="1" applyBorder="1"/>
    <xf numFmtId="11" fontId="0" fillId="0" borderId="0" xfId="0" applyNumberFormat="1" applyFont="1" applyFill="1" applyBorder="1"/>
    <xf numFmtId="11" fontId="0" fillId="0" borderId="0" xfId="0" applyNumberFormat="1"/>
    <xf numFmtId="0" fontId="1" fillId="0" borderId="2" xfId="0" applyFont="1" applyFill="1" applyBorder="1"/>
    <xf numFmtId="0" fontId="0" fillId="0" borderId="2" xfId="0" applyNumberFormat="1" applyBorder="1"/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80" zoomScaleNormal="80" workbookViewId="0">
      <selection activeCell="W27" sqref="W27"/>
    </sheetView>
  </sheetViews>
  <sheetFormatPr defaultRowHeight="15" x14ac:dyDescent="0.25"/>
  <cols>
    <col min="3" max="3" width="8.85546875" customWidth="1"/>
    <col min="12" max="12" width="9.140625" customWidth="1"/>
    <col min="14" max="14" width="9.5703125" customWidth="1"/>
    <col min="15" max="15" width="10" customWidth="1"/>
  </cols>
  <sheetData>
    <row r="1" spans="1:23" x14ac:dyDescent="0.25">
      <c r="A1" s="12" t="s">
        <v>7</v>
      </c>
      <c r="B1" s="7" t="s">
        <v>6</v>
      </c>
      <c r="C1" s="1"/>
      <c r="D1" s="16" t="s">
        <v>13</v>
      </c>
      <c r="E1" s="2"/>
      <c r="F1" s="25" t="s">
        <v>14</v>
      </c>
      <c r="G1" s="2"/>
      <c r="I1" s="12" t="s">
        <v>8</v>
      </c>
      <c r="J1" s="7" t="s">
        <v>6</v>
      </c>
      <c r="K1" s="1"/>
      <c r="L1" s="16" t="s">
        <v>13</v>
      </c>
      <c r="M1" s="2"/>
      <c r="N1" s="25" t="s">
        <v>14</v>
      </c>
      <c r="O1" s="2"/>
      <c r="Q1" s="12" t="s">
        <v>9</v>
      </c>
      <c r="R1" s="7" t="s">
        <v>6</v>
      </c>
      <c r="S1" s="1"/>
      <c r="T1" s="16" t="s">
        <v>13</v>
      </c>
      <c r="U1" s="2"/>
      <c r="V1" s="25" t="s">
        <v>14</v>
      </c>
      <c r="W1" s="2"/>
    </row>
    <row r="2" spans="1:23" x14ac:dyDescent="0.25">
      <c r="A2" s="8"/>
      <c r="B2" s="6" t="s">
        <v>0</v>
      </c>
      <c r="C2" s="6" t="s">
        <v>1</v>
      </c>
      <c r="D2" s="15" t="s">
        <v>0</v>
      </c>
      <c r="E2" s="6" t="s">
        <v>1</v>
      </c>
      <c r="F2" s="15" t="s">
        <v>0</v>
      </c>
      <c r="G2" s="6" t="s">
        <v>1</v>
      </c>
      <c r="I2" s="8"/>
      <c r="J2" s="6" t="s">
        <v>0</v>
      </c>
      <c r="K2" s="6" t="s">
        <v>1</v>
      </c>
      <c r="L2" s="15" t="s">
        <v>0</v>
      </c>
      <c r="M2" s="6" t="s">
        <v>1</v>
      </c>
      <c r="N2" s="15" t="s">
        <v>0</v>
      </c>
      <c r="O2" s="6" t="s">
        <v>1</v>
      </c>
      <c r="Q2" s="8"/>
      <c r="R2" s="6" t="s">
        <v>0</v>
      </c>
      <c r="S2" s="6" t="s">
        <v>1</v>
      </c>
      <c r="T2" s="15" t="s">
        <v>0</v>
      </c>
      <c r="U2" s="6" t="s">
        <v>1</v>
      </c>
      <c r="V2" s="15" t="s">
        <v>0</v>
      </c>
      <c r="W2" s="6" t="s">
        <v>1</v>
      </c>
    </row>
    <row r="3" spans="1:23" x14ac:dyDescent="0.25">
      <c r="A3" s="4" t="s">
        <v>2</v>
      </c>
      <c r="B3" s="9">
        <v>875000</v>
      </c>
      <c r="C3" s="10">
        <v>752475.2475247524</v>
      </c>
      <c r="D3" s="17">
        <f>LOG10(B3)</f>
        <v>5.9420080530223132</v>
      </c>
      <c r="E3" s="11">
        <f>LOG10(C3)</f>
        <v>5.8764922184981483</v>
      </c>
      <c r="F3" s="3">
        <f>AVERAGE(D3:D5)</f>
        <v>6.2742738817677015</v>
      </c>
      <c r="G3" s="2">
        <f>AVERAGE(E3:E5)</f>
        <v>5.7244685493224319</v>
      </c>
      <c r="I3" s="4" t="s">
        <v>2</v>
      </c>
      <c r="J3" s="10">
        <v>27118.644067796613</v>
      </c>
      <c r="K3" s="10">
        <v>190896</v>
      </c>
      <c r="L3" s="14">
        <f>LOG10(J3)</f>
        <v>4.4332679710137803</v>
      </c>
      <c r="M3" s="11">
        <f>LOG10(K3)</f>
        <v>5.2807968283615674</v>
      </c>
      <c r="N3" s="26">
        <f>AVERAGE(L3:L5)</f>
        <v>4.8806451938068092</v>
      </c>
      <c r="O3" s="27">
        <f>AVERAGE(M3:M5)</f>
        <v>5.1118319802270973</v>
      </c>
      <c r="Q3" s="4" t="s">
        <v>2</v>
      </c>
      <c r="R3" s="9">
        <v>683127</v>
      </c>
      <c r="S3" s="10">
        <v>10370370.370370369</v>
      </c>
      <c r="T3" s="17">
        <f>LOG10(R3)</f>
        <v>5.8345014507853676</v>
      </c>
      <c r="U3" s="11">
        <f>LOG10(S3)</f>
        <v>7.0157942671832316</v>
      </c>
      <c r="V3" s="3">
        <f>AVERAGE(T3:T5)</f>
        <v>5.8345027439146477</v>
      </c>
      <c r="W3" s="2">
        <f>AVERAGE(U3:U5)</f>
        <v>7.0401190717277045</v>
      </c>
    </row>
    <row r="4" spans="1:23" x14ac:dyDescent="0.25">
      <c r="A4" s="4"/>
      <c r="B4" s="10">
        <v>2235294.1176470588</v>
      </c>
      <c r="C4" s="10">
        <v>750000</v>
      </c>
      <c r="D4" s="17">
        <f t="shared" ref="D4:D14" si="0">LOG10(B4)</f>
        <v>6.349334675238536</v>
      </c>
      <c r="E4" s="11">
        <f t="shared" ref="E4:E14" si="1">LOG10(C4)</f>
        <v>5.8750612633917001</v>
      </c>
      <c r="F4" s="3"/>
      <c r="G4" s="2"/>
      <c r="I4" s="4"/>
      <c r="J4" s="10">
        <v>134736.84210526317</v>
      </c>
      <c r="K4" s="10">
        <v>119533</v>
      </c>
      <c r="L4" s="14">
        <f t="shared" ref="L4:L14" si="2">LOG10(J4)</f>
        <v>5.1294863643590203</v>
      </c>
      <c r="M4" s="11">
        <f t="shared" ref="M4:M14" si="3">LOG10(K4)</f>
        <v>5.0774878194214832</v>
      </c>
      <c r="N4" s="26"/>
      <c r="O4" s="27"/>
      <c r="Q4" s="4"/>
      <c r="R4" s="10">
        <v>666666.66666666674</v>
      </c>
      <c r="S4" s="10">
        <v>11599625.818521984</v>
      </c>
      <c r="T4" s="17">
        <f t="shared" ref="T4:T14" si="4">LOG10(R4)</f>
        <v>5.8239087409443187</v>
      </c>
      <c r="U4" s="11">
        <f t="shared" ref="U4:U14" si="5">LOG10(S4)</f>
        <v>7.0644439799534569</v>
      </c>
      <c r="V4" s="3"/>
      <c r="W4" s="2"/>
    </row>
    <row r="5" spans="1:23" x14ac:dyDescent="0.25">
      <c r="A5" s="4"/>
      <c r="B5" s="10">
        <v>3400000</v>
      </c>
      <c r="C5" s="10">
        <v>264150.94339622644</v>
      </c>
      <c r="D5" s="17">
        <f t="shared" si="0"/>
        <v>6.5314789170422554</v>
      </c>
      <c r="E5" s="11">
        <f t="shared" si="1"/>
        <v>5.421852166077449</v>
      </c>
      <c r="F5" s="3"/>
      <c r="G5" s="2"/>
      <c r="I5" s="4"/>
      <c r="J5" s="10">
        <v>120000</v>
      </c>
      <c r="K5" s="10">
        <v>94888</v>
      </c>
      <c r="L5" s="14">
        <f t="shared" si="2"/>
        <v>5.0791812460476251</v>
      </c>
      <c r="M5" s="11">
        <f t="shared" si="3"/>
        <v>4.9772112928982413</v>
      </c>
      <c r="N5" s="26"/>
      <c r="O5" s="27"/>
      <c r="Q5" s="4"/>
      <c r="R5" s="10">
        <v>700000</v>
      </c>
      <c r="S5" s="9">
        <v>10967786</v>
      </c>
      <c r="T5" s="17">
        <f t="shared" si="4"/>
        <v>5.8450980400142569</v>
      </c>
      <c r="U5" s="11">
        <f t="shared" si="5"/>
        <v>7.0401189680464249</v>
      </c>
      <c r="V5" s="3"/>
      <c r="W5" s="2"/>
    </row>
    <row r="6" spans="1:23" x14ac:dyDescent="0.25">
      <c r="A6" s="4" t="s">
        <v>3</v>
      </c>
      <c r="B6" s="10">
        <v>1400000</v>
      </c>
      <c r="C6" s="10">
        <v>550000</v>
      </c>
      <c r="D6" s="17">
        <f t="shared" si="0"/>
        <v>6.1461280356782382</v>
      </c>
      <c r="E6" s="11">
        <f t="shared" si="1"/>
        <v>5.7403626894942441</v>
      </c>
      <c r="F6" s="3">
        <f t="shared" ref="F6:G12" si="6">AVERAGE(D6:D8)</f>
        <v>6.3420509062004955</v>
      </c>
      <c r="G6" s="2">
        <f t="shared" si="6"/>
        <v>5.6941170976123772</v>
      </c>
      <c r="I6" s="4" t="s">
        <v>3</v>
      </c>
      <c r="J6" s="10">
        <v>59821.717990275502</v>
      </c>
      <c r="K6" s="10">
        <v>149253</v>
      </c>
      <c r="L6" s="14">
        <f t="shared" si="2"/>
        <v>4.7768588811624157</v>
      </c>
      <c r="M6" s="11">
        <f t="shared" si="3"/>
        <v>5.1739230692509981</v>
      </c>
      <c r="N6" s="26">
        <f>AVERAGE(L6:L8)</f>
        <v>4.9153275769960976</v>
      </c>
      <c r="O6" s="27">
        <f>AVERAGE(M6:M8)</f>
        <v>5.108105517083354</v>
      </c>
      <c r="Q6" s="4" t="s">
        <v>3</v>
      </c>
      <c r="R6" s="10">
        <v>905660.3773584906</v>
      </c>
      <c r="S6" s="10">
        <v>2767857.1428571427</v>
      </c>
      <c r="T6" s="17">
        <f t="shared" si="4"/>
        <v>5.9569653677747985</v>
      </c>
      <c r="U6" s="11">
        <f t="shared" si="5"/>
        <v>6.4421436711640911</v>
      </c>
      <c r="V6" s="3">
        <f>AVERAGE(T6:T8)</f>
        <v>5.723118872332523</v>
      </c>
      <c r="W6" s="2">
        <f>AVERAGE(U6:U8)</f>
        <v>6.0550996866728646</v>
      </c>
    </row>
    <row r="7" spans="1:23" x14ac:dyDescent="0.25">
      <c r="A7" s="4"/>
      <c r="B7" s="10">
        <v>2500000</v>
      </c>
      <c r="C7" s="10">
        <v>351648.35164835164</v>
      </c>
      <c r="D7" s="17">
        <f t="shared" si="0"/>
        <v>6.3979400086720375</v>
      </c>
      <c r="E7" s="11">
        <f t="shared" si="1"/>
        <v>5.5461085859988124</v>
      </c>
      <c r="F7" s="3"/>
      <c r="G7" s="2"/>
      <c r="I7" s="4"/>
      <c r="J7" s="10">
        <v>116227</v>
      </c>
      <c r="K7" s="10">
        <v>109344</v>
      </c>
      <c r="L7" s="14">
        <f t="shared" si="2"/>
        <v>5.0653070281310164</v>
      </c>
      <c r="M7" s="11">
        <f t="shared" si="3"/>
        <v>5.038794957118669</v>
      </c>
      <c r="N7" s="26"/>
      <c r="O7" s="27"/>
      <c r="Q7" s="4"/>
      <c r="R7" s="10">
        <v>527086.383601757</v>
      </c>
      <c r="S7" s="10">
        <v>576923.07692307699</v>
      </c>
      <c r="T7" s="17">
        <f t="shared" si="4"/>
        <v>5.7218817970857545</v>
      </c>
      <c r="U7" s="11">
        <f t="shared" si="5"/>
        <v>5.7611179110848632</v>
      </c>
      <c r="V7" s="3"/>
      <c r="W7" s="2"/>
    </row>
    <row r="8" spans="1:23" x14ac:dyDescent="0.25">
      <c r="A8" s="4"/>
      <c r="B8" s="10">
        <v>3034482.7586206896</v>
      </c>
      <c r="C8" s="10">
        <v>625000</v>
      </c>
      <c r="D8" s="17">
        <f t="shared" si="0"/>
        <v>6.4820846742512126</v>
      </c>
      <c r="E8" s="11">
        <f t="shared" si="1"/>
        <v>5.795880017344075</v>
      </c>
      <c r="F8" s="3"/>
      <c r="G8" s="2"/>
      <c r="I8" s="4"/>
      <c r="J8" s="10">
        <v>80134</v>
      </c>
      <c r="K8" s="9">
        <v>129300</v>
      </c>
      <c r="L8" s="14">
        <f t="shared" si="2"/>
        <v>4.9038168216948614</v>
      </c>
      <c r="M8" s="11">
        <f t="shared" si="3"/>
        <v>5.1115985248803941</v>
      </c>
      <c r="N8" s="26"/>
      <c r="O8" s="27"/>
      <c r="Q8" s="4"/>
      <c r="R8" s="10">
        <v>309392.26519337011</v>
      </c>
      <c r="S8" s="10">
        <v>916299.55947136565</v>
      </c>
      <c r="T8" s="17">
        <f t="shared" si="4"/>
        <v>5.4905094521370161</v>
      </c>
      <c r="U8" s="11">
        <f t="shared" si="5"/>
        <v>5.9620374777696385</v>
      </c>
      <c r="V8" s="3"/>
      <c r="W8" s="2"/>
    </row>
    <row r="9" spans="1:23" x14ac:dyDescent="0.25">
      <c r="A9" s="4" t="s">
        <v>4</v>
      </c>
      <c r="B9" s="10">
        <v>274418</v>
      </c>
      <c r="C9" s="9">
        <v>933962</v>
      </c>
      <c r="D9" s="17">
        <f t="shared" si="0"/>
        <v>5.43841259480544</v>
      </c>
      <c r="E9" s="11">
        <f t="shared" si="1"/>
        <v>5.9703292065019999</v>
      </c>
      <c r="F9" s="3">
        <f t="shared" si="6"/>
        <v>5.5528282173670975</v>
      </c>
      <c r="G9" s="2">
        <f t="shared" si="6"/>
        <v>5.9038683304376773</v>
      </c>
      <c r="I9" s="4" t="s">
        <v>4</v>
      </c>
      <c r="J9" s="10">
        <v>68700</v>
      </c>
      <c r="K9" s="10">
        <v>148300.72090628219</v>
      </c>
      <c r="L9" s="14">
        <f t="shared" si="2"/>
        <v>4.8369567370595501</v>
      </c>
      <c r="M9" s="11">
        <f t="shared" si="3"/>
        <v>5.1711432621872451</v>
      </c>
      <c r="N9" s="26">
        <f>AVERAGE(L9:L11)</f>
        <v>4.6853333858388178</v>
      </c>
      <c r="O9" s="27">
        <f>AVERAGE(M9:M11)</f>
        <v>5.2675377451921763</v>
      </c>
      <c r="Q9" s="4" t="s">
        <v>4</v>
      </c>
      <c r="R9" s="9">
        <v>283827</v>
      </c>
      <c r="S9" s="10">
        <v>2070731.7073170701</v>
      </c>
      <c r="T9" s="17">
        <f t="shared" si="4"/>
        <v>5.4530537068129927</v>
      </c>
      <c r="U9" s="11">
        <f t="shared" si="5"/>
        <v>6.3161238335242169</v>
      </c>
      <c r="V9" s="3">
        <f>AVERAGE(T9:T11)</f>
        <v>5.4530546319276487</v>
      </c>
      <c r="W9" s="2">
        <f>AVERAGE(U9:U11)</f>
        <v>6.2575328111513038</v>
      </c>
    </row>
    <row r="10" spans="1:23" x14ac:dyDescent="0.25">
      <c r="A10" s="4"/>
      <c r="B10" s="9">
        <v>580952.38095238095</v>
      </c>
      <c r="C10" s="9">
        <v>597087.37864077603</v>
      </c>
      <c r="D10" s="17">
        <f t="shared" si="0"/>
        <v>5.7641405359408289</v>
      </c>
      <c r="E10" s="11">
        <f t="shared" si="1"/>
        <v>5.7760378910702439</v>
      </c>
      <c r="F10" s="3"/>
      <c r="G10" s="2"/>
      <c r="I10" s="4"/>
      <c r="J10" s="10">
        <v>20862.968231389284</v>
      </c>
      <c r="K10" s="10">
        <v>227683</v>
      </c>
      <c r="L10" s="14">
        <f t="shared" si="2"/>
        <v>4.3193760967467014</v>
      </c>
      <c r="M10" s="11">
        <f t="shared" si="3"/>
        <v>5.3573306051350711</v>
      </c>
      <c r="N10" s="26"/>
      <c r="O10" s="27"/>
      <c r="Q10" s="4"/>
      <c r="R10" s="10">
        <v>527182.86655683687</v>
      </c>
      <c r="S10" s="10">
        <v>1202020</v>
      </c>
      <c r="T10" s="17">
        <f t="shared" si="4"/>
        <v>5.7219612872446488</v>
      </c>
      <c r="U10" s="11">
        <f t="shared" si="5"/>
        <v>6.0799116938043056</v>
      </c>
      <c r="V10" s="3"/>
      <c r="W10" s="2"/>
    </row>
    <row r="11" spans="1:23" x14ac:dyDescent="0.25">
      <c r="A11" s="4"/>
      <c r="B11" s="10">
        <v>285714</v>
      </c>
      <c r="C11" s="10">
        <v>923076.92307692312</v>
      </c>
      <c r="D11" s="17">
        <f t="shared" si="0"/>
        <v>5.4559315213550255</v>
      </c>
      <c r="E11" s="11">
        <f t="shared" si="1"/>
        <v>5.9652378937407882</v>
      </c>
      <c r="F11" s="3"/>
      <c r="G11" s="2"/>
      <c r="I11" s="4"/>
      <c r="J11" s="9">
        <v>79372</v>
      </c>
      <c r="K11" s="9">
        <v>187992</v>
      </c>
      <c r="L11" s="14">
        <f t="shared" si="2"/>
        <v>4.8996673237102017</v>
      </c>
      <c r="M11" s="11">
        <f t="shared" si="3"/>
        <v>5.2741393682542128</v>
      </c>
      <c r="N11" s="26"/>
      <c r="O11" s="27"/>
      <c r="Q11" s="4"/>
      <c r="R11" s="10">
        <v>152808.98876404495</v>
      </c>
      <c r="S11" s="10">
        <v>2379923</v>
      </c>
      <c r="T11" s="17">
        <f t="shared" si="4"/>
        <v>5.1841489017253046</v>
      </c>
      <c r="U11" s="11">
        <f t="shared" si="5"/>
        <v>6.3765629061253897</v>
      </c>
      <c r="V11" s="3"/>
      <c r="W11" s="2"/>
    </row>
    <row r="12" spans="1:23" x14ac:dyDescent="0.25">
      <c r="A12" s="4" t="s">
        <v>5</v>
      </c>
      <c r="B12" s="10">
        <v>376470.5882352941</v>
      </c>
      <c r="C12" s="9">
        <v>732456</v>
      </c>
      <c r="D12" s="17">
        <f t="shared" si="0"/>
        <v>5.5757310526056134</v>
      </c>
      <c r="E12" s="11">
        <f t="shared" si="1"/>
        <v>5.8647815409290169</v>
      </c>
      <c r="F12" s="3">
        <f t="shared" si="6"/>
        <v>5.6452478814454494</v>
      </c>
      <c r="G12" s="2">
        <f>AVERAGE(E12:E14)</f>
        <v>5.8504617172262288</v>
      </c>
      <c r="I12" s="4" t="s">
        <v>5</v>
      </c>
      <c r="J12" s="10">
        <v>42328.042328042327</v>
      </c>
      <c r="K12" s="10">
        <v>122090.80503624571</v>
      </c>
      <c r="L12" s="14">
        <f t="shared" si="2"/>
        <v>4.626628182818699</v>
      </c>
      <c r="M12" s="11">
        <f t="shared" si="3"/>
        <v>5.0866829573733057</v>
      </c>
      <c r="N12" s="26">
        <f>AVERAGE(L12:L14)</f>
        <v>4.3911657684918097</v>
      </c>
      <c r="O12" s="27">
        <f>AVERAGE(M12:M14)</f>
        <v>5.0322926543524549</v>
      </c>
      <c r="Q12" s="4" t="s">
        <v>5</v>
      </c>
      <c r="R12" s="10">
        <v>141884</v>
      </c>
      <c r="S12" s="10">
        <v>1879699</v>
      </c>
      <c r="T12" s="17">
        <f t="shared" si="4"/>
        <v>5.1519334236217267</v>
      </c>
      <c r="U12" s="11">
        <f t="shared" si="5"/>
        <v>6.274088310378076</v>
      </c>
      <c r="V12" s="3">
        <f>AVERAGE(T12:T14)</f>
        <v>5.280992086446429</v>
      </c>
      <c r="W12" s="2">
        <f>AVERAGE(U12:U14)</f>
        <v>6.137044033520799</v>
      </c>
    </row>
    <row r="13" spans="1:23" x14ac:dyDescent="0.25">
      <c r="A13" s="4"/>
      <c r="B13" s="10">
        <v>518518.51851851854</v>
      </c>
      <c r="C13" s="10">
        <v>685714</v>
      </c>
      <c r="D13" s="17">
        <f t="shared" si="0"/>
        <v>5.7147642715192504</v>
      </c>
      <c r="E13" s="11">
        <f t="shared" si="1"/>
        <v>5.8361430164052583</v>
      </c>
      <c r="F13" s="3"/>
      <c r="G13" s="2"/>
      <c r="I13" s="4"/>
      <c r="J13" s="10">
        <v>19166.973829708812</v>
      </c>
      <c r="K13" s="10">
        <v>94523.213789268833</v>
      </c>
      <c r="L13" s="14">
        <f t="shared" si="2"/>
        <v>4.282553549873203</v>
      </c>
      <c r="M13" s="11">
        <f t="shared" si="3"/>
        <v>4.9755384792237436</v>
      </c>
      <c r="N13" s="26"/>
      <c r="O13" s="27"/>
      <c r="Q13" s="4"/>
      <c r="R13" s="9">
        <v>190982</v>
      </c>
      <c r="S13" s="11">
        <v>1000000</v>
      </c>
      <c r="T13" s="17">
        <f t="shared" si="4"/>
        <v>5.2809924370432677</v>
      </c>
      <c r="U13" s="11">
        <f t="shared" si="5"/>
        <v>6</v>
      </c>
      <c r="V13" s="3"/>
      <c r="W13" s="2"/>
    </row>
    <row r="14" spans="1:23" x14ac:dyDescent="0.25">
      <c r="A14" s="4"/>
      <c r="B14" s="9">
        <v>441823</v>
      </c>
      <c r="C14" s="10">
        <v>708697</v>
      </c>
      <c r="D14" s="17">
        <f t="shared" si="0"/>
        <v>5.6452483202114827</v>
      </c>
      <c r="E14" s="11">
        <f t="shared" si="1"/>
        <v>5.8504605943444101</v>
      </c>
      <c r="F14" s="3"/>
      <c r="G14" s="2"/>
      <c r="I14" s="4"/>
      <c r="J14" s="10">
        <v>18378.733180177223</v>
      </c>
      <c r="K14" s="10">
        <v>108307</v>
      </c>
      <c r="L14" s="14">
        <f t="shared" si="2"/>
        <v>4.2643155727835271</v>
      </c>
      <c r="M14" s="11">
        <f t="shared" si="3"/>
        <v>5.0346565264603154</v>
      </c>
      <c r="N14" s="26"/>
      <c r="O14" s="27"/>
      <c r="Q14" s="4"/>
      <c r="R14" s="10">
        <v>257069.40874035991</v>
      </c>
      <c r="S14" s="11">
        <v>1371020</v>
      </c>
      <c r="T14" s="17">
        <f t="shared" si="4"/>
        <v>5.4100503986742927</v>
      </c>
      <c r="U14" s="11">
        <f t="shared" si="5"/>
        <v>6.1370437901843227</v>
      </c>
      <c r="V14" s="3"/>
      <c r="W14" s="2"/>
    </row>
    <row r="15" spans="1:23" x14ac:dyDescent="0.25">
      <c r="E15" s="2"/>
      <c r="F15" s="2"/>
      <c r="G15" s="2"/>
      <c r="I15" s="2"/>
      <c r="J15" s="2"/>
      <c r="K15" s="2"/>
      <c r="L15" s="2"/>
      <c r="M15" s="2"/>
      <c r="R15" s="2"/>
      <c r="S15" s="2"/>
      <c r="T15" s="2"/>
      <c r="U15" s="2"/>
    </row>
    <row r="16" spans="1:23" x14ac:dyDescent="0.25">
      <c r="A16" s="13" t="s">
        <v>10</v>
      </c>
      <c r="B16" s="5" t="s">
        <v>6</v>
      </c>
      <c r="C16" s="2"/>
      <c r="D16" s="16" t="s">
        <v>13</v>
      </c>
      <c r="E16" s="2"/>
      <c r="F16" s="25" t="s">
        <v>14</v>
      </c>
      <c r="G16" s="2"/>
      <c r="I16" s="12" t="s">
        <v>11</v>
      </c>
      <c r="J16" s="5" t="s">
        <v>6</v>
      </c>
      <c r="K16" s="2"/>
      <c r="L16" s="16" t="s">
        <v>13</v>
      </c>
      <c r="M16" s="2"/>
      <c r="N16" s="25" t="s">
        <v>14</v>
      </c>
      <c r="O16" s="2"/>
      <c r="Q16" s="12" t="s">
        <v>12</v>
      </c>
      <c r="R16" s="5" t="s">
        <v>6</v>
      </c>
      <c r="S16" s="2"/>
      <c r="T16" s="16" t="s">
        <v>13</v>
      </c>
      <c r="U16" s="2"/>
      <c r="V16" s="25" t="s">
        <v>14</v>
      </c>
      <c r="W16" s="2"/>
    </row>
    <row r="17" spans="1:23" x14ac:dyDescent="0.25">
      <c r="A17" s="8"/>
      <c r="B17" s="6" t="s">
        <v>0</v>
      </c>
      <c r="C17" s="6" t="s">
        <v>1</v>
      </c>
      <c r="D17" s="15" t="s">
        <v>0</v>
      </c>
      <c r="E17" s="6" t="s">
        <v>1</v>
      </c>
      <c r="F17" s="15" t="s">
        <v>0</v>
      </c>
      <c r="G17" s="6" t="s">
        <v>1</v>
      </c>
      <c r="I17" s="8"/>
      <c r="J17" s="6" t="s">
        <v>0</v>
      </c>
      <c r="K17" s="6" t="s">
        <v>1</v>
      </c>
      <c r="L17" s="15" t="s">
        <v>0</v>
      </c>
      <c r="M17" s="6" t="s">
        <v>1</v>
      </c>
      <c r="N17" s="15" t="s">
        <v>0</v>
      </c>
      <c r="O17" s="6" t="s">
        <v>1</v>
      </c>
      <c r="Q17" s="8"/>
      <c r="R17" s="6" t="s">
        <v>0</v>
      </c>
      <c r="S17" s="6" t="s">
        <v>1</v>
      </c>
      <c r="T17" s="15" t="s">
        <v>0</v>
      </c>
      <c r="U17" s="6" t="s">
        <v>1</v>
      </c>
      <c r="V17" s="15" t="s">
        <v>0</v>
      </c>
      <c r="W17" s="6" t="s">
        <v>1</v>
      </c>
    </row>
    <row r="18" spans="1:23" x14ac:dyDescent="0.25">
      <c r="A18" s="4" t="s">
        <v>2</v>
      </c>
      <c r="B18" s="10">
        <v>375000</v>
      </c>
      <c r="C18" s="10">
        <v>1941747.572815534</v>
      </c>
      <c r="D18" s="14">
        <f>LOG10(B18)</f>
        <v>5.5740312677277188</v>
      </c>
      <c r="E18" s="11">
        <f>LOG10(C18)</f>
        <v>6.2881927709588092</v>
      </c>
      <c r="F18" s="3">
        <f>AVERAGE(D18:D20)</f>
        <v>5.7021397907990874</v>
      </c>
      <c r="G18" s="2">
        <f>AVERAGE(E18:E20)</f>
        <v>6.3186454463287802</v>
      </c>
      <c r="I18" s="4" t="s">
        <v>2</v>
      </c>
      <c r="J18" s="10">
        <v>747058</v>
      </c>
      <c r="K18" s="10">
        <v>729040.09720534633</v>
      </c>
      <c r="L18" s="14">
        <f>LOG10(J18)</f>
        <v>5.8733543208275965</v>
      </c>
      <c r="M18" s="11">
        <f>LOG10(K18)</f>
        <v>5.862751415171374</v>
      </c>
      <c r="N18" s="3">
        <f>AVERAGE(L18:L20)</f>
        <v>5.7200992850709911</v>
      </c>
      <c r="O18">
        <f>AVERAGE(M18:M20)</f>
        <v>5.8371626030449804</v>
      </c>
      <c r="Q18" s="4" t="s">
        <v>2</v>
      </c>
      <c r="R18" s="20">
        <v>1009090909.0909091</v>
      </c>
      <c r="S18" s="20">
        <v>116750445921.84206</v>
      </c>
      <c r="T18" s="3">
        <f>LOG10(R18)</f>
        <v>9.0039302936284322</v>
      </c>
      <c r="U18" s="2">
        <f>LOG10(S18)</f>
        <v>11.067258548004963</v>
      </c>
      <c r="V18">
        <f>AVERAGE(T18:T20)</f>
        <v>9.1477624732178935</v>
      </c>
      <c r="W18">
        <f>AVERAGE(U18:U20)</f>
        <v>11.185175606056974</v>
      </c>
    </row>
    <row r="19" spans="1:23" x14ac:dyDescent="0.25">
      <c r="A19" s="4"/>
      <c r="B19" s="10">
        <v>676470.5882352941</v>
      </c>
      <c r="C19" s="10">
        <v>3192872.1174004199</v>
      </c>
      <c r="D19" s="14">
        <f t="shared" ref="D19:D28" si="7">LOG10(B19)</f>
        <v>5.8302489189753377</v>
      </c>
      <c r="E19" s="11">
        <f t="shared" ref="E19:E29" si="8">LOG10(C19)</f>
        <v>6.5041815242959284</v>
      </c>
      <c r="F19" s="3"/>
      <c r="G19" s="2"/>
      <c r="I19" s="4"/>
      <c r="J19" s="10">
        <v>364000</v>
      </c>
      <c r="K19" s="10">
        <v>589022.75769745652</v>
      </c>
      <c r="L19" s="14">
        <f t="shared" ref="L19:L29" si="9">LOG10(J19)</f>
        <v>5.5611013836490564</v>
      </c>
      <c r="M19" s="11">
        <f t="shared" ref="M19:M29" si="10">LOG10(K19)</f>
        <v>5.7701320746707889</v>
      </c>
      <c r="N19" s="3"/>
      <c r="Q19" s="4"/>
      <c r="R19" s="20">
        <v>1346666666.6666667</v>
      </c>
      <c r="S19" s="20">
        <v>197312468106.82089</v>
      </c>
      <c r="T19" s="3">
        <f t="shared" ref="T19:T29" si="11">LOG10(R19)</f>
        <v>9.129260110390943</v>
      </c>
      <c r="U19" s="2">
        <f t="shared" ref="U19:U29" si="12">LOG10(S19)</f>
        <v>11.295154529037836</v>
      </c>
    </row>
    <row r="20" spans="1:23" x14ac:dyDescent="0.25">
      <c r="A20" s="4"/>
      <c r="B20" s="9">
        <v>503662</v>
      </c>
      <c r="C20" s="10">
        <v>1457343.8874230401</v>
      </c>
      <c r="D20" s="14">
        <f t="shared" si="7"/>
        <v>5.7021391856942047</v>
      </c>
      <c r="E20" s="11">
        <f t="shared" si="8"/>
        <v>6.1635620437316012</v>
      </c>
      <c r="F20" s="3"/>
      <c r="G20" s="2"/>
      <c r="I20" s="4"/>
      <c r="J20" s="10">
        <v>531914.89361701999</v>
      </c>
      <c r="K20" s="10">
        <v>756143.66729678633</v>
      </c>
      <c r="L20" s="14">
        <f t="shared" si="9"/>
        <v>5.7258421507363195</v>
      </c>
      <c r="M20" s="11">
        <f t="shared" si="10"/>
        <v>5.8786043192927764</v>
      </c>
      <c r="N20" s="3"/>
      <c r="Q20" s="4"/>
      <c r="R20" s="21">
        <v>2042194092.8270044</v>
      </c>
      <c r="S20" s="20">
        <v>155996100097.49759</v>
      </c>
      <c r="T20" s="3">
        <f t="shared" si="11"/>
        <v>9.3100970156343088</v>
      </c>
      <c r="U20" s="2">
        <f t="shared" si="12"/>
        <v>11.193113741128128</v>
      </c>
    </row>
    <row r="21" spans="1:23" x14ac:dyDescent="0.25">
      <c r="A21" s="4" t="s">
        <v>3</v>
      </c>
      <c r="B21" s="10">
        <v>107841</v>
      </c>
      <c r="C21" s="10">
        <v>486491.18234731996</v>
      </c>
      <c r="D21" s="14">
        <f t="shared" si="7"/>
        <v>5.0327839063840143</v>
      </c>
      <c r="E21" s="11">
        <f t="shared" si="8"/>
        <v>5.6870749730882215</v>
      </c>
      <c r="F21" s="3">
        <f t="shared" ref="F19:G29" si="13">AVERAGE(D21:D23)</f>
        <v>5.1253245791481321</v>
      </c>
      <c r="G21" s="2">
        <f t="shared" si="13"/>
        <v>5.3639751057669711</v>
      </c>
      <c r="I21" s="4" t="s">
        <v>3</v>
      </c>
      <c r="J21" s="10">
        <v>187096</v>
      </c>
      <c r="K21" s="10">
        <v>812891.34438306</v>
      </c>
      <c r="L21" s="14">
        <f t="shared" si="9"/>
        <v>5.2720645026443318</v>
      </c>
      <c r="M21" s="11">
        <f t="shared" si="10"/>
        <v>5.9100324992367907</v>
      </c>
      <c r="N21" s="3">
        <f>AVERAGE(L21:L23)</f>
        <v>5.3532385097589312</v>
      </c>
      <c r="O21">
        <f>AVERAGE(M21:M23)</f>
        <v>5.5233695242697776</v>
      </c>
      <c r="Q21" s="4" t="s">
        <v>3</v>
      </c>
      <c r="R21" s="22">
        <v>949221740.23985708</v>
      </c>
      <c r="S21" s="22">
        <v>233879352623</v>
      </c>
      <c r="T21" s="3">
        <f t="shared" si="11"/>
        <v>8.9773676764037944</v>
      </c>
      <c r="U21" s="2">
        <f t="shared" si="12"/>
        <v>11.36899188304173</v>
      </c>
      <c r="V21">
        <f>AVERAGE(T21:T23)</f>
        <v>8.9062955495537146</v>
      </c>
      <c r="W21">
        <f>AVERAGE(U21:U23)</f>
        <v>11.42099303634474</v>
      </c>
    </row>
    <row r="22" spans="1:23" x14ac:dyDescent="0.25">
      <c r="A22" s="4"/>
      <c r="B22" s="10">
        <v>90140.84507042254</v>
      </c>
      <c r="C22" s="10">
        <v>243055.55555555556</v>
      </c>
      <c r="D22" s="14">
        <f t="shared" si="7"/>
        <v>4.9549216252648121</v>
      </c>
      <c r="E22" s="11">
        <f t="shared" si="8"/>
        <v>5.3857055522550263</v>
      </c>
      <c r="F22" s="3"/>
      <c r="G22" s="2"/>
      <c r="I22" s="4"/>
      <c r="J22" s="10">
        <v>227998</v>
      </c>
      <c r="K22" s="10">
        <v>239704</v>
      </c>
      <c r="L22" s="14">
        <f t="shared" si="9"/>
        <v>5.3579310373830262</v>
      </c>
      <c r="M22" s="11">
        <f t="shared" si="10"/>
        <v>5.3796752812736752</v>
      </c>
      <c r="N22" s="3"/>
      <c r="Q22" s="4"/>
      <c r="R22" s="23">
        <v>666666666.66666675</v>
      </c>
      <c r="S22" s="23">
        <v>339235232852.25409</v>
      </c>
      <c r="T22" s="3">
        <f t="shared" si="11"/>
        <v>8.8239087409443187</v>
      </c>
      <c r="U22" s="2">
        <f t="shared" si="12"/>
        <v>11.530500951599674</v>
      </c>
    </row>
    <row r="23" spans="1:23" x14ac:dyDescent="0.25">
      <c r="A23" s="4"/>
      <c r="B23" s="10">
        <v>244494</v>
      </c>
      <c r="C23" s="10">
        <v>104506.85826257347</v>
      </c>
      <c r="D23" s="14">
        <f t="shared" si="7"/>
        <v>5.3882682057955718</v>
      </c>
      <c r="E23" s="11">
        <f t="shared" si="8"/>
        <v>5.0191447919576637</v>
      </c>
      <c r="F23" s="3"/>
      <c r="G23" s="2"/>
      <c r="I23" s="4"/>
      <c r="J23" s="10">
        <v>268980</v>
      </c>
      <c r="K23" s="10">
        <v>190722</v>
      </c>
      <c r="L23" s="14">
        <f t="shared" si="9"/>
        <v>5.4297199892494357</v>
      </c>
      <c r="M23" s="11">
        <f t="shared" si="10"/>
        <v>5.2804007922988667</v>
      </c>
      <c r="N23" s="3"/>
      <c r="Q23" s="4"/>
      <c r="R23" s="22">
        <v>827199439.18682086</v>
      </c>
      <c r="S23" s="22">
        <v>230933147278</v>
      </c>
      <c r="T23" s="3">
        <f t="shared" si="11"/>
        <v>8.9176102313130308</v>
      </c>
      <c r="U23" s="2">
        <f t="shared" si="12"/>
        <v>11.363486274392816</v>
      </c>
    </row>
    <row r="24" spans="1:23" x14ac:dyDescent="0.25">
      <c r="A24" s="4" t="s">
        <v>4</v>
      </c>
      <c r="B24" s="10">
        <v>13755.656108597284</v>
      </c>
      <c r="C24" s="10">
        <v>457142</v>
      </c>
      <c r="D24" s="14">
        <f t="shared" si="7"/>
        <v>4.1384813099236428</v>
      </c>
      <c r="E24" s="11">
        <f t="shared" si="8"/>
        <v>5.6600511240027318</v>
      </c>
      <c r="F24" s="3">
        <f t="shared" si="13"/>
        <v>4.612967126884965</v>
      </c>
      <c r="G24" s="2">
        <f t="shared" si="13"/>
        <v>5.5343940268771989</v>
      </c>
      <c r="I24" s="4" t="s">
        <v>4</v>
      </c>
      <c r="J24" s="10">
        <v>127410</v>
      </c>
      <c r="K24" s="10">
        <v>115963</v>
      </c>
      <c r="L24" s="14">
        <f t="shared" si="9"/>
        <v>5.1052035157103415</v>
      </c>
      <c r="M24" s="11">
        <f t="shared" si="10"/>
        <v>5.0643194421658206</v>
      </c>
      <c r="N24" s="3">
        <f>AVERAGE(L24:L26)</f>
        <v>5.2275061794790476</v>
      </c>
      <c r="O24">
        <f>AVERAGE(M24:M26)</f>
        <v>5.3494171524126211</v>
      </c>
      <c r="Q24" s="4" t="s">
        <v>4</v>
      </c>
      <c r="R24" s="20">
        <v>1626898047.7223427</v>
      </c>
      <c r="S24" s="20">
        <v>353436185133.23987</v>
      </c>
      <c r="T24" s="3">
        <f t="shared" si="11"/>
        <v>9.2113603380020521</v>
      </c>
      <c r="U24" s="2">
        <f t="shared" si="12"/>
        <v>11.548311010929678</v>
      </c>
      <c r="V24">
        <f>AVERAGE(T24:T26)</f>
        <v>9.0387569603912539</v>
      </c>
      <c r="W24">
        <f>AVERAGE(U24:U26)</f>
        <v>11.557537578875802</v>
      </c>
    </row>
    <row r="25" spans="1:23" x14ac:dyDescent="0.25">
      <c r="A25" s="4"/>
      <c r="B25" s="10">
        <v>55741.360089186172</v>
      </c>
      <c r="C25" s="10">
        <v>348888</v>
      </c>
      <c r="D25" s="14">
        <f t="shared" si="7"/>
        <v>4.746177561291927</v>
      </c>
      <c r="E25" s="11">
        <f t="shared" si="8"/>
        <v>5.5426860321497244</v>
      </c>
      <c r="F25" s="3"/>
      <c r="G25" s="2"/>
      <c r="I25" s="4"/>
      <c r="J25" s="10">
        <v>169005</v>
      </c>
      <c r="K25" s="18">
        <v>223573.33233</v>
      </c>
      <c r="L25" s="14">
        <f t="shared" si="9"/>
        <v>5.2278995533727732</v>
      </c>
      <c r="M25" s="11">
        <f t="shared" si="10"/>
        <v>5.3494199999629428</v>
      </c>
      <c r="N25" s="3"/>
      <c r="Q25" s="4"/>
      <c r="R25" s="20">
        <v>692678649.71503723</v>
      </c>
      <c r="S25" s="20">
        <v>368722186904.00513</v>
      </c>
      <c r="T25" s="3">
        <f t="shared" si="11"/>
        <v>8.8405318016777734</v>
      </c>
      <c r="U25" s="2">
        <f t="shared" si="12"/>
        <v>11.566699270939651</v>
      </c>
    </row>
    <row r="26" spans="1:23" x14ac:dyDescent="0.25">
      <c r="A26" s="4"/>
      <c r="B26" s="10">
        <v>90000</v>
      </c>
      <c r="C26" s="9">
        <v>251446.11186899999</v>
      </c>
      <c r="D26" s="14">
        <f t="shared" si="7"/>
        <v>4.9542425094393252</v>
      </c>
      <c r="E26" s="11">
        <f t="shared" si="8"/>
        <v>5.4004449244791433</v>
      </c>
      <c r="F26" s="3"/>
      <c r="G26" s="2"/>
      <c r="I26" s="4"/>
      <c r="J26" s="10">
        <v>223571</v>
      </c>
      <c r="K26" s="10">
        <v>431034.4827586207</v>
      </c>
      <c r="L26" s="14">
        <f t="shared" si="9"/>
        <v>5.349415469354029</v>
      </c>
      <c r="M26" s="11">
        <f t="shared" si="10"/>
        <v>5.6345120151091006</v>
      </c>
      <c r="N26" s="3"/>
      <c r="Q26" s="4"/>
      <c r="R26" s="24">
        <v>1159788348.7186899</v>
      </c>
      <c r="S26" s="21">
        <v>361079186018.62244</v>
      </c>
      <c r="T26" s="3">
        <f t="shared" si="11"/>
        <v>9.0643787414939379</v>
      </c>
      <c r="U26" s="2">
        <f t="shared" si="12"/>
        <v>11.557602454758074</v>
      </c>
    </row>
    <row r="27" spans="1:23" x14ac:dyDescent="0.25">
      <c r="A27" s="4" t="s">
        <v>5</v>
      </c>
      <c r="B27" s="9">
        <v>59440</v>
      </c>
      <c r="C27" s="10">
        <v>81162.079510703406</v>
      </c>
      <c r="D27" s="14">
        <f t="shared" si="7"/>
        <v>4.7740788007525188</v>
      </c>
      <c r="E27" s="11">
        <f t="shared" si="8"/>
        <v>4.9093531658681311</v>
      </c>
      <c r="F27" s="3">
        <f t="shared" si="13"/>
        <v>4.6567515171659304</v>
      </c>
      <c r="G27" s="2">
        <f t="shared" si="13"/>
        <v>5.0519015989920915</v>
      </c>
      <c r="I27" s="4" t="s">
        <v>5</v>
      </c>
      <c r="J27" s="10">
        <v>85867.620751341674</v>
      </c>
      <c r="K27" s="10">
        <v>125440.18058690699</v>
      </c>
      <c r="L27" s="14">
        <f t="shared" si="9"/>
        <v>4.9338294294891636</v>
      </c>
      <c r="M27" s="11">
        <f t="shared" si="10"/>
        <v>5.0984366705623083</v>
      </c>
      <c r="N27" s="3">
        <f>AVERAGE(L27:L29)</f>
        <v>5.0646971698913497</v>
      </c>
      <c r="O27">
        <f>AVERAGE(M27:M29)</f>
        <v>5.0641100942812978</v>
      </c>
      <c r="Q27" s="4" t="s">
        <v>5</v>
      </c>
      <c r="R27" s="21">
        <v>1271418268.6329615</v>
      </c>
      <c r="S27" s="20">
        <v>459861248761.14972</v>
      </c>
      <c r="T27" s="3">
        <f t="shared" si="11"/>
        <v>9.104288447388198</v>
      </c>
      <c r="U27" s="2">
        <f t="shared" si="12"/>
        <v>11.662626814317971</v>
      </c>
      <c r="V27">
        <f>AVERAGE(T27:T29)</f>
        <v>9.1042856434679518</v>
      </c>
      <c r="W27">
        <f>AVERAGE(U27:U29)</f>
        <v>11.385775589838858</v>
      </c>
    </row>
    <row r="28" spans="1:23" x14ac:dyDescent="0.25">
      <c r="A28" s="4"/>
      <c r="B28" s="9">
        <v>76923</v>
      </c>
      <c r="C28" s="10">
        <v>151551.107934239</v>
      </c>
      <c r="D28" s="14">
        <f t="shared" si="7"/>
        <v>4.8860562133984642</v>
      </c>
      <c r="E28" s="11">
        <f t="shared" si="8"/>
        <v>5.180559115681981</v>
      </c>
      <c r="F28" s="3"/>
      <c r="G28" s="2"/>
      <c r="I28" s="4"/>
      <c r="J28" s="10">
        <v>157261</v>
      </c>
      <c r="K28" s="10">
        <v>106869.053796921</v>
      </c>
      <c r="L28" s="14">
        <f t="shared" si="9"/>
        <v>5.1966210329549494</v>
      </c>
      <c r="M28" s="11">
        <f t="shared" si="10"/>
        <v>5.0288519642272069</v>
      </c>
      <c r="N28" s="3"/>
      <c r="Q28" s="4"/>
      <c r="R28" s="20">
        <v>1277013752.4557958</v>
      </c>
      <c r="S28" s="22">
        <v>109696376101</v>
      </c>
      <c r="T28" s="3">
        <f t="shared" si="11"/>
        <v>9.1061955743060974</v>
      </c>
      <c r="U28" s="2">
        <f t="shared" si="12"/>
        <v>11.040192280579863</v>
      </c>
    </row>
    <row r="29" spans="1:23" x14ac:dyDescent="0.25">
      <c r="A29" s="4"/>
      <c r="B29" s="10">
        <v>20423</v>
      </c>
      <c r="C29" s="10">
        <v>116357</v>
      </c>
      <c r="D29" s="14">
        <f>LOG10(B29)</f>
        <v>4.31011953734681</v>
      </c>
      <c r="E29" s="11">
        <f t="shared" si="8"/>
        <v>5.0657925154261605</v>
      </c>
      <c r="F29" s="3"/>
      <c r="G29" s="2"/>
      <c r="I29" s="4"/>
      <c r="J29" s="10">
        <v>115782</v>
      </c>
      <c r="K29" s="10">
        <v>116156</v>
      </c>
      <c r="L29" s="14">
        <f t="shared" si="9"/>
        <v>5.0636410472299369</v>
      </c>
      <c r="M29" s="11">
        <f t="shared" si="10"/>
        <v>5.0650416480543798</v>
      </c>
      <c r="N29" s="3"/>
      <c r="Q29" s="4"/>
      <c r="R29" s="20">
        <v>1265822784.8101265</v>
      </c>
      <c r="S29" s="20">
        <v>284778812431.07477</v>
      </c>
      <c r="T29" s="3">
        <f t="shared" si="11"/>
        <v>9.1023729087095582</v>
      </c>
      <c r="U29" s="2">
        <f t="shared" si="12"/>
        <v>11.454507674618743</v>
      </c>
    </row>
    <row r="31" spans="1:23" x14ac:dyDescent="0.25">
      <c r="I31" s="11"/>
      <c r="J31" s="11"/>
      <c r="K31" s="11"/>
      <c r="L31" s="19"/>
      <c r="N31" s="2"/>
      <c r="O31" s="2"/>
    </row>
    <row r="32" spans="1:23" x14ac:dyDescent="0.25">
      <c r="I32" s="11"/>
      <c r="J32" s="11"/>
      <c r="K32" s="11"/>
      <c r="L32" s="19"/>
      <c r="N32" s="2"/>
      <c r="O32" s="2"/>
    </row>
    <row r="33" spans="9:15" x14ac:dyDescent="0.25">
      <c r="I33" s="11"/>
      <c r="J33" s="11"/>
      <c r="K33" s="11"/>
      <c r="L33" s="19"/>
      <c r="N33" s="2"/>
      <c r="O33" s="2"/>
    </row>
    <row r="34" spans="9:15" x14ac:dyDescent="0.25">
      <c r="I34" s="11"/>
      <c r="J34" s="11"/>
      <c r="K34" s="11"/>
      <c r="L34" s="19"/>
      <c r="N34" s="2"/>
      <c r="O34" s="2"/>
    </row>
    <row r="35" spans="9:15" x14ac:dyDescent="0.25">
      <c r="I35" s="11"/>
      <c r="J35" s="11"/>
      <c r="K35" s="11"/>
      <c r="L35" s="19"/>
      <c r="N35" s="2"/>
      <c r="O35" s="2"/>
    </row>
    <row r="36" spans="9:15" x14ac:dyDescent="0.25">
      <c r="I36" s="11"/>
      <c r="J36" s="11"/>
      <c r="K36" s="11"/>
      <c r="L36" s="19"/>
      <c r="N36" s="2"/>
      <c r="O36" s="2"/>
    </row>
    <row r="37" spans="9:15" x14ac:dyDescent="0.25">
      <c r="I37" s="11"/>
      <c r="J37" s="11"/>
      <c r="K37" s="11"/>
      <c r="L37" s="19"/>
      <c r="N37" s="2"/>
      <c r="O37" s="2"/>
    </row>
    <row r="38" spans="9:15" x14ac:dyDescent="0.25">
      <c r="I38" s="11"/>
      <c r="J38" s="11"/>
      <c r="K38" s="11"/>
      <c r="L38" s="19"/>
      <c r="N38" s="2"/>
      <c r="O38" s="2"/>
    </row>
    <row r="39" spans="9:15" x14ac:dyDescent="0.25">
      <c r="I39" s="11"/>
      <c r="J39" s="11"/>
      <c r="K39" s="11"/>
      <c r="L39" s="19"/>
      <c r="N39" s="2"/>
      <c r="O39" s="2"/>
    </row>
    <row r="40" spans="9:15" x14ac:dyDescent="0.25">
      <c r="I40" s="11"/>
      <c r="J40" s="11"/>
      <c r="K40" s="11"/>
      <c r="L40" s="19"/>
      <c r="N40" s="2"/>
      <c r="O40" s="2"/>
    </row>
    <row r="41" spans="9:15" x14ac:dyDescent="0.25">
      <c r="I41" s="11"/>
      <c r="J41" s="11"/>
      <c r="K41" s="11"/>
      <c r="L41" s="19"/>
      <c r="N41" s="2"/>
      <c r="O41" s="2"/>
    </row>
    <row r="42" spans="9:15" x14ac:dyDescent="0.25">
      <c r="I42" s="11"/>
      <c r="J42" s="11"/>
      <c r="K42" s="11"/>
      <c r="L42" s="19"/>
      <c r="N42" s="2"/>
      <c r="O42" s="2"/>
    </row>
    <row r="43" spans="9:15" x14ac:dyDescent="0.25">
      <c r="I43" s="19"/>
      <c r="J43" s="11"/>
      <c r="K43" s="19"/>
      <c r="L43" s="19"/>
      <c r="N43" s="2"/>
      <c r="O43" s="2"/>
    </row>
    <row r="44" spans="9:15" x14ac:dyDescent="0.25">
      <c r="I44" s="19"/>
      <c r="J44" s="19"/>
      <c r="K44" s="19"/>
      <c r="L44" s="19"/>
      <c r="N44" s="2"/>
      <c r="O4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2018-05-07T07:46:03Z</dcterms:modified>
</cp:coreProperties>
</file>