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prild/Hdac4_paper/Revision1_092718/Raw_data/"/>
    </mc:Choice>
  </mc:AlternateContent>
  <bookViews>
    <workbookView xWindow="41440" yWindow="680" windowWidth="37160" windowHeight="20540" tabRatio="500" activeTab="4"/>
  </bookViews>
  <sheets>
    <sheet name="Round 1 measurements" sheetId="1" r:id="rId1"/>
    <sheet name="Round 2 measurements" sheetId="2" r:id="rId2"/>
    <sheet name="Averages" sheetId="3" r:id="rId3"/>
    <sheet name="differences" sheetId="7" r:id="rId4"/>
    <sheet name="length averages" sheetId="4" r:id="rId5"/>
    <sheet name="sort" sheetId="11" r:id="rId6"/>
    <sheet name="avg,stdev,SEM" sheetId="12" r:id="rId7"/>
    <sheet name="ANOVA" sheetId="13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2" l="1"/>
  <c r="D29" i="12"/>
  <c r="C30" i="12"/>
  <c r="C29" i="12"/>
  <c r="B30" i="12"/>
  <c r="B29" i="12"/>
  <c r="G2" i="4"/>
  <c r="H2" i="4"/>
  <c r="G3" i="4"/>
  <c r="H3" i="4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" i="7"/>
  <c r="M2" i="3"/>
  <c r="N2" i="3"/>
  <c r="O2" i="3"/>
  <c r="P2" i="3"/>
  <c r="M3" i="3"/>
  <c r="N3" i="3"/>
  <c r="O3" i="3"/>
  <c r="P3" i="3"/>
  <c r="M4" i="3"/>
  <c r="N4" i="3"/>
  <c r="O4" i="3"/>
  <c r="P4" i="3"/>
  <c r="M5" i="3"/>
  <c r="N5" i="3"/>
  <c r="O5" i="3"/>
  <c r="P5" i="3"/>
  <c r="M6" i="3"/>
  <c r="N6" i="3"/>
  <c r="O6" i="3"/>
  <c r="P6" i="3"/>
  <c r="M7" i="3"/>
  <c r="N7" i="3"/>
  <c r="O7" i="3"/>
  <c r="P7" i="3"/>
  <c r="M8" i="3"/>
  <c r="N8" i="3"/>
  <c r="O8" i="3"/>
  <c r="P8" i="3"/>
  <c r="M9" i="3"/>
  <c r="N9" i="3"/>
  <c r="O9" i="3"/>
  <c r="P9" i="3"/>
  <c r="M10" i="3"/>
  <c r="N10" i="3"/>
  <c r="O10" i="3"/>
  <c r="P10" i="3"/>
  <c r="M11" i="3"/>
  <c r="N11" i="3"/>
  <c r="O11" i="3"/>
  <c r="P11" i="3"/>
  <c r="M12" i="3"/>
  <c r="N12" i="3"/>
  <c r="O12" i="3"/>
  <c r="P12" i="3"/>
  <c r="M13" i="3"/>
  <c r="N13" i="3"/>
  <c r="O13" i="3"/>
  <c r="P13" i="3"/>
  <c r="M14" i="3"/>
  <c r="N14" i="3"/>
  <c r="O14" i="3"/>
  <c r="P14" i="3"/>
  <c r="M15" i="3"/>
  <c r="N15" i="3"/>
  <c r="O15" i="3"/>
  <c r="P15" i="3"/>
  <c r="M16" i="3"/>
  <c r="N16" i="3"/>
  <c r="O16" i="3"/>
  <c r="P16" i="3"/>
  <c r="M17" i="3"/>
  <c r="N17" i="3"/>
  <c r="O17" i="3"/>
  <c r="P17" i="3"/>
  <c r="M18" i="3"/>
  <c r="N18" i="3"/>
  <c r="O18" i="3"/>
  <c r="P18" i="3"/>
  <c r="M19" i="3"/>
  <c r="N19" i="3"/>
  <c r="O19" i="3"/>
  <c r="P19" i="3"/>
  <c r="M20" i="3"/>
  <c r="N20" i="3"/>
  <c r="O20" i="3"/>
  <c r="P20" i="3"/>
  <c r="M21" i="3"/>
  <c r="N21" i="3"/>
  <c r="O21" i="3"/>
  <c r="P21" i="3"/>
  <c r="M22" i="3"/>
  <c r="N22" i="3"/>
  <c r="O22" i="3"/>
  <c r="P2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" i="3"/>
</calcChain>
</file>

<file path=xl/sharedStrings.xml><?xml version="1.0" encoding="utf-8"?>
<sst xmlns="http://schemas.openxmlformats.org/spreadsheetml/2006/main" count="513" uniqueCount="55">
  <si>
    <t>actual fish</t>
  </si>
  <si>
    <t>geno</t>
  </si>
  <si>
    <t>L CH post length</t>
  </si>
  <si>
    <t>L CH ant length</t>
  </si>
  <si>
    <t>R CH post length</t>
  </si>
  <si>
    <t>R CH post width</t>
  </si>
  <si>
    <t>R CH ant length</t>
  </si>
  <si>
    <t>fish 29</t>
  </si>
  <si>
    <t>mut</t>
  </si>
  <si>
    <t>fish 34</t>
  </si>
  <si>
    <t xml:space="preserve">fish 33 </t>
  </si>
  <si>
    <t>fish 6</t>
  </si>
  <si>
    <t>WT</t>
  </si>
  <si>
    <t>fish 21</t>
  </si>
  <si>
    <t>fish 10</t>
  </si>
  <si>
    <t>F</t>
  </si>
  <si>
    <t>fish 16</t>
  </si>
  <si>
    <t>fish 1</t>
  </si>
  <si>
    <t>fish 23</t>
  </si>
  <si>
    <t>fish 13</t>
  </si>
  <si>
    <t>fish 28</t>
  </si>
  <si>
    <t>fish 30</t>
  </si>
  <si>
    <t>fish 26</t>
  </si>
  <si>
    <t>fish 17</t>
  </si>
  <si>
    <t>fish 19</t>
  </si>
  <si>
    <t>fish 3</t>
  </si>
  <si>
    <t>fish 20</t>
  </si>
  <si>
    <t>fish 5</t>
  </si>
  <si>
    <t>fish 22</t>
  </si>
  <si>
    <t>SUM</t>
  </si>
  <si>
    <t>divide by 4</t>
  </si>
  <si>
    <t>S1-S2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</si>
  <si>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</si>
  <si>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</si>
  <si>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</si>
  <si>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</si>
  <si>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</si>
  <si>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</si>
  <si>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</si>
  <si>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</si>
  <si>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</si>
  <si>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</si>
  <si>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</si>
  <si>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</si>
  <si>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</si>
  <si>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</si>
  <si>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</si>
  <si>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</si>
  <si>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</si>
  <si>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</si>
  <si>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Total</t>
  </si>
  <si>
    <t>expression (avg. length)</t>
  </si>
  <si>
    <t>average</t>
  </si>
  <si>
    <t>stdev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</si>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</sst>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" sqref="C1:C1048576"/>
    </sheetView>
  </sheetViews>
  <sheetFormatPr baseColWidth="10" defaultRowHeight="16" x14ac:dyDescent="0.2"/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</row>
    <row r="2" spans="1:6" x14ac:dyDescent="0.2">
      <c r="A2" s="1" t="s">
        <v>7</v>
      </c>
      <c r="B2" s="1" t="s">
        <v>8</v>
      </c>
      <c r="C2" s="1">
        <v>102</v>
      </c>
      <c r="D2" s="1">
        <v>43.5</v>
      </c>
      <c r="E2" s="1">
        <v>51.6</v>
      </c>
      <c r="F2" s="1">
        <v>40.799999999999997</v>
      </c>
    </row>
    <row r="3" spans="1:6" x14ac:dyDescent="0.2">
      <c r="A3" s="1" t="s">
        <v>9</v>
      </c>
      <c r="B3" s="1" t="s">
        <v>8</v>
      </c>
      <c r="C3" s="1">
        <v>67.8</v>
      </c>
      <c r="D3" s="1">
        <v>46.6</v>
      </c>
      <c r="E3" s="1">
        <v>42.3</v>
      </c>
      <c r="F3" s="1">
        <v>64.900000000000006</v>
      </c>
    </row>
    <row r="4" spans="1:6" x14ac:dyDescent="0.2">
      <c r="A4" s="1" t="s">
        <v>10</v>
      </c>
      <c r="B4" s="1" t="s">
        <v>8</v>
      </c>
      <c r="C4" s="1">
        <v>41.5</v>
      </c>
      <c r="D4" s="1">
        <v>32</v>
      </c>
      <c r="E4" s="1">
        <v>66.8</v>
      </c>
      <c r="F4" s="1">
        <v>50.6</v>
      </c>
    </row>
    <row r="5" spans="1:6" x14ac:dyDescent="0.2">
      <c r="A5" s="1" t="s">
        <v>11</v>
      </c>
      <c r="B5" s="1" t="s">
        <v>12</v>
      </c>
      <c r="C5" s="1">
        <v>44</v>
      </c>
      <c r="D5" s="1">
        <v>33.799999999999997</v>
      </c>
      <c r="E5" s="1">
        <v>31.3</v>
      </c>
      <c r="F5" s="1">
        <v>37.6</v>
      </c>
    </row>
    <row r="6" spans="1:6" x14ac:dyDescent="0.2">
      <c r="A6" s="1" t="s">
        <v>13</v>
      </c>
      <c r="B6" s="1" t="s">
        <v>8</v>
      </c>
      <c r="C6" s="1">
        <v>52.6</v>
      </c>
      <c r="D6" s="1">
        <v>63.2</v>
      </c>
      <c r="E6" s="1">
        <v>54.7</v>
      </c>
      <c r="F6" s="1">
        <v>61.8</v>
      </c>
    </row>
    <row r="7" spans="1:6" x14ac:dyDescent="0.2">
      <c r="A7" s="1" t="s">
        <v>14</v>
      </c>
      <c r="B7" s="1" t="s">
        <v>12</v>
      </c>
      <c r="C7" s="1">
        <v>78</v>
      </c>
      <c r="D7" s="1">
        <v>57.4</v>
      </c>
      <c r="E7" s="1">
        <v>46.6</v>
      </c>
      <c r="F7" s="1">
        <v>43.1</v>
      </c>
    </row>
    <row r="8" spans="1:6" x14ac:dyDescent="0.2">
      <c r="A8" s="1" t="s">
        <v>11</v>
      </c>
      <c r="B8" s="1" t="s">
        <v>8</v>
      </c>
      <c r="C8" s="1">
        <v>104</v>
      </c>
      <c r="D8" s="1">
        <v>38.4</v>
      </c>
      <c r="E8" s="1">
        <v>73.3</v>
      </c>
      <c r="F8" s="1">
        <v>52.8</v>
      </c>
    </row>
    <row r="9" spans="1:6" x14ac:dyDescent="0.2">
      <c r="A9" s="1" t="s">
        <v>16</v>
      </c>
      <c r="B9" s="1" t="s">
        <v>12</v>
      </c>
      <c r="C9" s="1">
        <v>77.7</v>
      </c>
      <c r="D9" s="1">
        <v>40.799999999999997</v>
      </c>
      <c r="E9" s="1">
        <v>51.4</v>
      </c>
      <c r="F9" s="1">
        <v>39.1</v>
      </c>
    </row>
    <row r="10" spans="1:6" x14ac:dyDescent="0.2">
      <c r="A10" s="1" t="s">
        <v>17</v>
      </c>
      <c r="B10" s="1" t="s">
        <v>8</v>
      </c>
      <c r="C10" s="1">
        <v>60.9</v>
      </c>
      <c r="D10" s="1">
        <v>48.2</v>
      </c>
      <c r="E10" s="1">
        <v>93.2</v>
      </c>
      <c r="F10" s="1">
        <v>45</v>
      </c>
    </row>
    <row r="11" spans="1:6" x14ac:dyDescent="0.2">
      <c r="A11" s="1" t="s">
        <v>18</v>
      </c>
      <c r="B11" s="1" t="s">
        <v>12</v>
      </c>
      <c r="C11" s="1">
        <v>50</v>
      </c>
      <c r="D11" s="1">
        <v>64</v>
      </c>
      <c r="E11" s="1">
        <v>50</v>
      </c>
      <c r="F11" s="1">
        <v>54.8</v>
      </c>
    </row>
    <row r="12" spans="1:6" x14ac:dyDescent="0.2">
      <c r="A12" s="1" t="s">
        <v>19</v>
      </c>
      <c r="B12" s="1" t="s">
        <v>8</v>
      </c>
      <c r="C12" s="1">
        <v>70.2</v>
      </c>
      <c r="D12" s="1">
        <v>77.7</v>
      </c>
      <c r="E12" s="1">
        <v>58.3</v>
      </c>
      <c r="F12" s="1">
        <v>68.8</v>
      </c>
    </row>
    <row r="13" spans="1:6" x14ac:dyDescent="0.2">
      <c r="A13" s="1" t="s">
        <v>20</v>
      </c>
      <c r="B13" s="1" t="s">
        <v>12</v>
      </c>
      <c r="C13" s="1">
        <v>68.3</v>
      </c>
      <c r="D13" s="1">
        <v>47.3</v>
      </c>
      <c r="E13" s="1">
        <v>106</v>
      </c>
      <c r="F13" s="1">
        <v>47.7</v>
      </c>
    </row>
    <row r="14" spans="1:6" x14ac:dyDescent="0.2">
      <c r="A14" s="1" t="s">
        <v>21</v>
      </c>
      <c r="B14" s="1" t="s">
        <v>12</v>
      </c>
      <c r="C14" s="1">
        <v>52.7</v>
      </c>
      <c r="D14" s="1">
        <v>40.6</v>
      </c>
      <c r="E14" s="1">
        <v>61.9</v>
      </c>
      <c r="F14" s="1">
        <v>51.8</v>
      </c>
    </row>
    <row r="15" spans="1:6" x14ac:dyDescent="0.2">
      <c r="A15" s="1" t="s">
        <v>22</v>
      </c>
      <c r="B15" s="1" t="s">
        <v>12</v>
      </c>
      <c r="C15" s="1">
        <v>47.3</v>
      </c>
      <c r="D15" s="1">
        <v>47.3</v>
      </c>
      <c r="E15" s="1">
        <v>51</v>
      </c>
      <c r="F15" s="1">
        <v>38.9</v>
      </c>
    </row>
    <row r="16" spans="1:6" x14ac:dyDescent="0.2">
      <c r="A16" s="1" t="s">
        <v>23</v>
      </c>
      <c r="B16" s="1" t="s">
        <v>8</v>
      </c>
      <c r="C16" s="1">
        <v>66.099999999999994</v>
      </c>
      <c r="D16" s="1">
        <v>49</v>
      </c>
      <c r="E16" s="1">
        <v>55.1</v>
      </c>
      <c r="F16" s="1">
        <v>95.3</v>
      </c>
    </row>
    <row r="17" spans="1:6" x14ac:dyDescent="0.2">
      <c r="A17" s="1" t="s">
        <v>24</v>
      </c>
      <c r="B17" s="1" t="s">
        <v>12</v>
      </c>
      <c r="C17" s="1">
        <v>94.4</v>
      </c>
      <c r="D17" s="1">
        <v>44.6</v>
      </c>
      <c r="E17" s="1">
        <v>65.400000000000006</v>
      </c>
      <c r="F17" s="1">
        <v>58.7</v>
      </c>
    </row>
    <row r="18" spans="1:6" x14ac:dyDescent="0.2">
      <c r="A18" s="1" t="s">
        <v>25</v>
      </c>
      <c r="B18" s="1" t="s">
        <v>8</v>
      </c>
      <c r="C18" s="1">
        <v>73.599999999999994</v>
      </c>
      <c r="D18" s="1">
        <v>85.7</v>
      </c>
      <c r="E18" s="1">
        <v>67.599999999999994</v>
      </c>
      <c r="F18" s="1">
        <v>43.9</v>
      </c>
    </row>
    <row r="19" spans="1:6" x14ac:dyDescent="0.2">
      <c r="A19" s="1" t="s">
        <v>19</v>
      </c>
      <c r="B19" s="1" t="s">
        <v>12</v>
      </c>
      <c r="C19" s="1">
        <v>60.1</v>
      </c>
      <c r="D19" s="1">
        <v>46.5</v>
      </c>
      <c r="E19" s="1">
        <v>52.2</v>
      </c>
      <c r="F19" s="1">
        <v>40.4</v>
      </c>
    </row>
    <row r="20" spans="1:6" x14ac:dyDescent="0.2">
      <c r="A20" s="1" t="s">
        <v>26</v>
      </c>
      <c r="B20" s="1" t="s">
        <v>8</v>
      </c>
      <c r="C20" s="1">
        <v>71.099999999999994</v>
      </c>
      <c r="D20" s="1">
        <v>48.9</v>
      </c>
      <c r="E20" s="1">
        <v>49.5</v>
      </c>
      <c r="F20" s="1">
        <v>46.7</v>
      </c>
    </row>
    <row r="21" spans="1:6" x14ac:dyDescent="0.2">
      <c r="A21" s="1" t="s">
        <v>27</v>
      </c>
      <c r="B21" s="1" t="s">
        <v>12</v>
      </c>
      <c r="C21" s="1">
        <v>41.2</v>
      </c>
      <c r="D21" s="1">
        <v>19.100000000000001</v>
      </c>
      <c r="E21" s="1">
        <v>46.4</v>
      </c>
      <c r="F21" s="1">
        <v>69.099999999999994</v>
      </c>
    </row>
    <row r="22" spans="1:6" x14ac:dyDescent="0.2">
      <c r="A22" s="1" t="s">
        <v>28</v>
      </c>
      <c r="B22" s="1" t="s">
        <v>8</v>
      </c>
      <c r="C22" s="1">
        <v>93.2</v>
      </c>
      <c r="D22" s="1">
        <v>80.3</v>
      </c>
      <c r="E22" s="1">
        <v>52.5</v>
      </c>
      <c r="F22" s="1">
        <v>43.7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" sqref="C1:C1048576"/>
    </sheetView>
  </sheetViews>
  <sheetFormatPr baseColWidth="10" defaultRowHeight="16" x14ac:dyDescent="0.2"/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</row>
    <row r="2" spans="1:6" x14ac:dyDescent="0.2">
      <c r="A2" s="1" t="s">
        <v>7</v>
      </c>
      <c r="B2" s="1" t="s">
        <v>8</v>
      </c>
      <c r="C2" s="1">
        <v>97.8</v>
      </c>
      <c r="D2" s="1">
        <v>45.8</v>
      </c>
      <c r="E2" s="1">
        <v>53.3</v>
      </c>
      <c r="F2" s="1">
        <v>46.5</v>
      </c>
    </row>
    <row r="3" spans="1:6" x14ac:dyDescent="0.2">
      <c r="A3" s="1" t="s">
        <v>9</v>
      </c>
      <c r="B3" s="1" t="s">
        <v>8</v>
      </c>
      <c r="C3" s="1">
        <v>70.3</v>
      </c>
      <c r="D3" s="1">
        <v>44.8</v>
      </c>
      <c r="E3" s="1">
        <v>39</v>
      </c>
      <c r="F3" s="1">
        <v>57.4</v>
      </c>
    </row>
    <row r="4" spans="1:6" x14ac:dyDescent="0.2">
      <c r="A4" s="1" t="s">
        <v>10</v>
      </c>
      <c r="B4" s="1" t="s">
        <v>8</v>
      </c>
      <c r="C4" s="1">
        <v>43.2</v>
      </c>
      <c r="D4" s="1">
        <v>35.4</v>
      </c>
      <c r="E4" s="1">
        <v>67.400000000000006</v>
      </c>
      <c r="F4" s="1">
        <v>48.3</v>
      </c>
    </row>
    <row r="5" spans="1:6" x14ac:dyDescent="0.2">
      <c r="A5" s="1" t="s">
        <v>11</v>
      </c>
      <c r="B5" s="1" t="s">
        <v>12</v>
      </c>
      <c r="C5" s="1">
        <v>38.6</v>
      </c>
      <c r="D5" s="1">
        <v>37.700000000000003</v>
      </c>
      <c r="E5" s="1">
        <v>33.5</v>
      </c>
      <c r="F5" s="1">
        <v>44</v>
      </c>
    </row>
    <row r="6" spans="1:6" x14ac:dyDescent="0.2">
      <c r="A6" s="1" t="s">
        <v>13</v>
      </c>
      <c r="B6" s="1" t="s">
        <v>8</v>
      </c>
      <c r="C6" s="1">
        <v>57.3</v>
      </c>
      <c r="D6" s="1">
        <v>68.099999999999994</v>
      </c>
      <c r="E6" s="1">
        <v>60.5</v>
      </c>
      <c r="F6" s="1">
        <v>63.8</v>
      </c>
    </row>
    <row r="7" spans="1:6" x14ac:dyDescent="0.2">
      <c r="A7" s="1" t="s">
        <v>14</v>
      </c>
      <c r="B7" s="1" t="s">
        <v>12</v>
      </c>
      <c r="C7" s="1">
        <v>72.599999999999994</v>
      </c>
      <c r="D7" s="1">
        <v>56.8</v>
      </c>
      <c r="E7" s="1">
        <v>55.3</v>
      </c>
      <c r="F7" s="1">
        <v>35.1</v>
      </c>
    </row>
    <row r="8" spans="1:6" x14ac:dyDescent="0.2">
      <c r="A8" s="1" t="s">
        <v>11</v>
      </c>
      <c r="B8" s="1" t="s">
        <v>8</v>
      </c>
      <c r="C8" s="1">
        <v>99.1</v>
      </c>
      <c r="D8" s="1">
        <v>37</v>
      </c>
      <c r="E8" s="1">
        <v>71.3</v>
      </c>
      <c r="F8" s="1">
        <v>56.8</v>
      </c>
    </row>
    <row r="9" spans="1:6" x14ac:dyDescent="0.2">
      <c r="A9" s="1" t="s">
        <v>16</v>
      </c>
      <c r="B9" s="1" t="s">
        <v>12</v>
      </c>
      <c r="C9" s="1">
        <v>82.8</v>
      </c>
      <c r="D9" s="1">
        <v>45.2</v>
      </c>
      <c r="E9" s="1">
        <v>47.6</v>
      </c>
      <c r="F9" s="1">
        <v>44.2</v>
      </c>
    </row>
    <row r="10" spans="1:6" x14ac:dyDescent="0.2">
      <c r="A10" s="1" t="s">
        <v>17</v>
      </c>
      <c r="B10" s="1" t="s">
        <v>8</v>
      </c>
      <c r="C10" s="1">
        <v>63.4</v>
      </c>
      <c r="D10" s="1">
        <v>50.2</v>
      </c>
      <c r="E10" s="1">
        <v>93.9</v>
      </c>
      <c r="F10" s="1">
        <v>47.5</v>
      </c>
    </row>
    <row r="11" spans="1:6" x14ac:dyDescent="0.2">
      <c r="A11" s="1" t="s">
        <v>18</v>
      </c>
      <c r="B11" s="1" t="s">
        <v>12</v>
      </c>
      <c r="C11" s="1">
        <v>51.1</v>
      </c>
      <c r="D11" s="1">
        <v>63.6</v>
      </c>
      <c r="E11" s="1">
        <v>51.3</v>
      </c>
      <c r="F11" s="1">
        <v>52.1</v>
      </c>
    </row>
    <row r="12" spans="1:6" x14ac:dyDescent="0.2">
      <c r="A12" s="1" t="s">
        <v>19</v>
      </c>
      <c r="B12" s="1" t="s">
        <v>8</v>
      </c>
      <c r="C12" s="1">
        <v>70.8</v>
      </c>
      <c r="D12" s="1">
        <v>83.2</v>
      </c>
      <c r="E12" s="1">
        <v>58</v>
      </c>
      <c r="F12" s="1">
        <v>70.7</v>
      </c>
    </row>
    <row r="13" spans="1:6" x14ac:dyDescent="0.2">
      <c r="A13" s="1" t="s">
        <v>20</v>
      </c>
      <c r="B13" s="1" t="s">
        <v>12</v>
      </c>
      <c r="C13" s="1">
        <v>72</v>
      </c>
      <c r="D13" s="1">
        <v>41.7</v>
      </c>
      <c r="E13" s="1">
        <v>105</v>
      </c>
      <c r="F13" s="1">
        <v>50.4</v>
      </c>
    </row>
    <row r="14" spans="1:6" x14ac:dyDescent="0.2">
      <c r="A14" s="1" t="s">
        <v>21</v>
      </c>
      <c r="B14" s="1" t="s">
        <v>12</v>
      </c>
      <c r="C14" s="1">
        <v>54.5</v>
      </c>
      <c r="D14" s="1">
        <v>46</v>
      </c>
      <c r="E14" s="1">
        <v>56.2</v>
      </c>
      <c r="F14" s="1">
        <v>59.7</v>
      </c>
    </row>
    <row r="15" spans="1:6" x14ac:dyDescent="0.2">
      <c r="A15" s="1" t="s">
        <v>22</v>
      </c>
      <c r="B15" s="1" t="s">
        <v>12</v>
      </c>
      <c r="C15" s="1">
        <v>54.2</v>
      </c>
      <c r="D15" s="1">
        <v>45.6</v>
      </c>
      <c r="E15" s="1">
        <v>50.1</v>
      </c>
      <c r="F15" s="1">
        <v>39</v>
      </c>
    </row>
    <row r="16" spans="1:6" x14ac:dyDescent="0.2">
      <c r="A16" s="1" t="s">
        <v>23</v>
      </c>
      <c r="B16" s="1" t="s">
        <v>8</v>
      </c>
      <c r="C16" s="1">
        <v>63.7</v>
      </c>
      <c r="D16" s="1">
        <v>45.1</v>
      </c>
      <c r="E16" s="1">
        <v>61.7</v>
      </c>
      <c r="F16" s="1">
        <v>89.2</v>
      </c>
    </row>
    <row r="17" spans="1:6" x14ac:dyDescent="0.2">
      <c r="A17" s="1" t="s">
        <v>24</v>
      </c>
      <c r="B17" s="1" t="s">
        <v>12</v>
      </c>
      <c r="C17" s="1">
        <v>94.7</v>
      </c>
      <c r="D17" s="1">
        <v>48.4</v>
      </c>
      <c r="E17" s="1">
        <v>65.099999999999994</v>
      </c>
      <c r="F17" s="1">
        <v>52.6</v>
      </c>
    </row>
    <row r="18" spans="1:6" x14ac:dyDescent="0.2">
      <c r="A18" s="1" t="s">
        <v>25</v>
      </c>
      <c r="B18" s="1" t="s">
        <v>8</v>
      </c>
      <c r="C18" s="1">
        <v>74.8</v>
      </c>
      <c r="D18" s="1">
        <v>79.599999999999994</v>
      </c>
      <c r="E18" s="1">
        <v>61.3</v>
      </c>
      <c r="F18" s="1">
        <v>47.8</v>
      </c>
    </row>
    <row r="19" spans="1:6" x14ac:dyDescent="0.2">
      <c r="A19" s="1" t="s">
        <v>19</v>
      </c>
      <c r="B19" s="1" t="s">
        <v>12</v>
      </c>
      <c r="C19" s="1">
        <v>58.1</v>
      </c>
      <c r="D19" s="1">
        <v>53.4</v>
      </c>
      <c r="E19" s="1">
        <v>50.2</v>
      </c>
      <c r="F19" s="1">
        <v>47.5</v>
      </c>
    </row>
    <row r="20" spans="1:6" x14ac:dyDescent="0.2">
      <c r="A20" s="1" t="s">
        <v>26</v>
      </c>
      <c r="B20" s="1" t="s">
        <v>8</v>
      </c>
      <c r="C20" s="1">
        <v>77</v>
      </c>
      <c r="D20" s="1">
        <v>55.9</v>
      </c>
      <c r="E20" s="1">
        <v>53.4</v>
      </c>
      <c r="F20" s="1">
        <v>51.7</v>
      </c>
    </row>
    <row r="21" spans="1:6" x14ac:dyDescent="0.2">
      <c r="A21" s="1" t="s">
        <v>27</v>
      </c>
      <c r="B21" s="1" t="s">
        <v>12</v>
      </c>
      <c r="C21" s="1">
        <v>43.1</v>
      </c>
      <c r="D21" s="1">
        <v>19.8</v>
      </c>
      <c r="E21" s="1">
        <v>42.6</v>
      </c>
      <c r="F21" s="1">
        <v>70.5</v>
      </c>
    </row>
    <row r="22" spans="1:6" x14ac:dyDescent="0.2">
      <c r="A22" s="1" t="s">
        <v>28</v>
      </c>
      <c r="B22" s="1" t="s">
        <v>8</v>
      </c>
      <c r="C22" s="1">
        <v>84.9</v>
      </c>
      <c r="D22" s="1">
        <v>77.8</v>
      </c>
      <c r="E22" s="1">
        <v>53.2</v>
      </c>
      <c r="F22" s="1">
        <v>42.9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sqref="A1:A22"/>
    </sheetView>
  </sheetViews>
  <sheetFormatPr baseColWidth="10" defaultRowHeight="16" x14ac:dyDescent="0.2"/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</row>
    <row r="2" spans="1:16" x14ac:dyDescent="0.2">
      <c r="A2" s="1" t="s">
        <v>7</v>
      </c>
      <c r="B2" s="1" t="s">
        <v>8</v>
      </c>
      <c r="C2" s="1">
        <v>102</v>
      </c>
      <c r="D2" s="1">
        <v>43.5</v>
      </c>
      <c r="E2" s="1">
        <v>51.6</v>
      </c>
      <c r="F2" s="1">
        <v>4.87</v>
      </c>
      <c r="G2" s="1">
        <v>40.799999999999997</v>
      </c>
      <c r="J2" s="1" t="s">
        <v>7</v>
      </c>
      <c r="K2" s="1" t="s">
        <v>8</v>
      </c>
      <c r="L2">
        <f>SUM(C2+C25)/2</f>
        <v>99.9</v>
      </c>
      <c r="M2">
        <f>SUM(D2+D25)/2</f>
        <v>44.65</v>
      </c>
      <c r="N2">
        <f>SUM(E2+E25)/2</f>
        <v>52.45</v>
      </c>
      <c r="O2">
        <f>SUM(F2+F25)/2</f>
        <v>5.52</v>
      </c>
      <c r="P2">
        <f>SUM(G2+G25)/2</f>
        <v>43.65</v>
      </c>
    </row>
    <row r="3" spans="1:16" x14ac:dyDescent="0.2">
      <c r="A3" s="1" t="s">
        <v>9</v>
      </c>
      <c r="B3" s="1" t="s">
        <v>8</v>
      </c>
      <c r="C3" s="1">
        <v>67.8</v>
      </c>
      <c r="D3" s="1">
        <v>46.6</v>
      </c>
      <c r="E3" s="1">
        <v>42.3</v>
      </c>
      <c r="F3" s="1">
        <v>4.1900000000000004</v>
      </c>
      <c r="G3" s="1">
        <v>64.900000000000006</v>
      </c>
      <c r="J3" s="1" t="s">
        <v>9</v>
      </c>
      <c r="K3" s="1" t="s">
        <v>8</v>
      </c>
      <c r="L3">
        <f>SUM(C3+C26)/2</f>
        <v>69.05</v>
      </c>
      <c r="M3">
        <f>SUM(D3+D26)/2</f>
        <v>45.7</v>
      </c>
      <c r="N3">
        <f>SUM(E3+E26)/2</f>
        <v>40.65</v>
      </c>
      <c r="O3">
        <f>SUM(F3+F26)/2</f>
        <v>5.5389999999999997</v>
      </c>
      <c r="P3">
        <f>SUM(G3+G26)/2</f>
        <v>61.150000000000006</v>
      </c>
    </row>
    <row r="4" spans="1:16" x14ac:dyDescent="0.2">
      <c r="A4" s="1" t="s">
        <v>10</v>
      </c>
      <c r="B4" s="1" t="s">
        <v>8</v>
      </c>
      <c r="C4" s="1">
        <v>41.5</v>
      </c>
      <c r="D4" s="1">
        <v>32</v>
      </c>
      <c r="E4" s="1">
        <v>66.8</v>
      </c>
      <c r="F4" s="1">
        <v>4.3600000000000003</v>
      </c>
      <c r="G4" s="1">
        <v>50.6</v>
      </c>
      <c r="J4" s="1" t="s">
        <v>10</v>
      </c>
      <c r="K4" s="1" t="s">
        <v>8</v>
      </c>
      <c r="L4">
        <f>SUM(C4+C27)/2</f>
        <v>42.35</v>
      </c>
      <c r="M4">
        <f>SUM(D4+D27)/2</f>
        <v>33.700000000000003</v>
      </c>
      <c r="N4">
        <f>SUM(E4+E27)/2</f>
        <v>67.099999999999994</v>
      </c>
      <c r="O4">
        <f>SUM(F4+F27)/2</f>
        <v>4.5050000000000008</v>
      </c>
      <c r="P4">
        <f>SUM(G4+G27)/2</f>
        <v>49.45</v>
      </c>
    </row>
    <row r="5" spans="1:16" x14ac:dyDescent="0.2">
      <c r="A5" s="1" t="s">
        <v>11</v>
      </c>
      <c r="B5" s="1" t="s">
        <v>12</v>
      </c>
      <c r="C5" s="1">
        <v>44</v>
      </c>
      <c r="D5" s="1">
        <v>33.799999999999997</v>
      </c>
      <c r="E5" s="1">
        <v>31.3</v>
      </c>
      <c r="F5" s="1">
        <v>5.0999999999999996</v>
      </c>
      <c r="G5" s="1">
        <v>37.6</v>
      </c>
      <c r="J5" s="1" t="s">
        <v>11</v>
      </c>
      <c r="K5" s="1" t="s">
        <v>12</v>
      </c>
      <c r="L5">
        <f>SUM(C5+C28)/2</f>
        <v>41.3</v>
      </c>
      <c r="M5">
        <f>SUM(D5+D28)/2</f>
        <v>35.75</v>
      </c>
      <c r="N5">
        <f>SUM(E5+E28)/2</f>
        <v>32.4</v>
      </c>
      <c r="O5">
        <f>SUM(F5+F28)/2</f>
        <v>4.59</v>
      </c>
      <c r="P5">
        <f>SUM(G5+G28)/2</f>
        <v>40.799999999999997</v>
      </c>
    </row>
    <row r="6" spans="1:16" x14ac:dyDescent="0.2">
      <c r="A6" s="1" t="s">
        <v>13</v>
      </c>
      <c r="B6" s="1" t="s">
        <v>8</v>
      </c>
      <c r="C6" s="1">
        <v>52.6</v>
      </c>
      <c r="D6" s="1">
        <v>63.2</v>
      </c>
      <c r="E6" s="1">
        <v>54.7</v>
      </c>
      <c r="F6" s="1">
        <v>6.27</v>
      </c>
      <c r="G6" s="1">
        <v>61.8</v>
      </c>
      <c r="J6" s="1" t="s">
        <v>13</v>
      </c>
      <c r="K6" s="1" t="s">
        <v>8</v>
      </c>
      <c r="L6">
        <f>SUM(C6+C29)/2</f>
        <v>54.95</v>
      </c>
      <c r="M6">
        <f>SUM(D6+D29)/2</f>
        <v>65.650000000000006</v>
      </c>
      <c r="N6">
        <f>SUM(E6+E29)/2</f>
        <v>57.6</v>
      </c>
      <c r="O6">
        <f>SUM(F6+F29)/2</f>
        <v>5.04</v>
      </c>
      <c r="P6">
        <f>SUM(G6+G29)/2</f>
        <v>62.8</v>
      </c>
    </row>
    <row r="7" spans="1:16" x14ac:dyDescent="0.2">
      <c r="A7" s="1" t="s">
        <v>14</v>
      </c>
      <c r="B7" s="1" t="s">
        <v>12</v>
      </c>
      <c r="C7" s="1">
        <v>78</v>
      </c>
      <c r="D7" s="1">
        <v>57.4</v>
      </c>
      <c r="E7" s="1">
        <v>46.6</v>
      </c>
      <c r="F7" s="1">
        <v>3.54</v>
      </c>
      <c r="G7" s="1">
        <v>43.1</v>
      </c>
      <c r="J7" s="1" t="s">
        <v>14</v>
      </c>
      <c r="K7" s="1" t="s">
        <v>12</v>
      </c>
      <c r="L7">
        <f>SUM(C7+C30)/2</f>
        <v>75.3</v>
      </c>
      <c r="M7">
        <f>SUM(D7+D30)/2</f>
        <v>57.099999999999994</v>
      </c>
      <c r="N7">
        <f>SUM(E7+E30)/2</f>
        <v>50.95</v>
      </c>
      <c r="O7">
        <f>SUM(F7+F30)/2</f>
        <v>3.9350000000000001</v>
      </c>
      <c r="P7">
        <f>SUM(G7+G30)/2</f>
        <v>39.1</v>
      </c>
    </row>
    <row r="8" spans="1:16" x14ac:dyDescent="0.2">
      <c r="A8" s="1" t="s">
        <v>11</v>
      </c>
      <c r="B8" s="1" t="s">
        <v>8</v>
      </c>
      <c r="C8" s="1">
        <v>104</v>
      </c>
      <c r="D8" s="1">
        <v>38.4</v>
      </c>
      <c r="E8" s="1">
        <v>73.3</v>
      </c>
      <c r="F8" s="1">
        <v>5.45</v>
      </c>
      <c r="G8" s="1">
        <v>52.8</v>
      </c>
      <c r="J8" s="1" t="s">
        <v>11</v>
      </c>
      <c r="K8" s="1" t="s">
        <v>8</v>
      </c>
      <c r="L8">
        <f>SUM(C8+C31)/2</f>
        <v>101.55</v>
      </c>
      <c r="M8">
        <f>SUM(D8+D31)/2</f>
        <v>37.700000000000003</v>
      </c>
      <c r="N8">
        <f>SUM(E8+E31)/2</f>
        <v>72.3</v>
      </c>
      <c r="O8">
        <f>SUM(F8+F31)/2</f>
        <v>5.4700000000000006</v>
      </c>
      <c r="P8">
        <f>SUM(G8+G31)/2</f>
        <v>54.8</v>
      </c>
    </row>
    <row r="9" spans="1:16" x14ac:dyDescent="0.2">
      <c r="A9" s="1" t="s">
        <v>16</v>
      </c>
      <c r="B9" s="1" t="s">
        <v>12</v>
      </c>
      <c r="C9" s="1">
        <v>77.7</v>
      </c>
      <c r="D9" s="1">
        <v>40.799999999999997</v>
      </c>
      <c r="E9" s="1">
        <v>51.4</v>
      </c>
      <c r="F9" s="1">
        <v>3.84</v>
      </c>
      <c r="G9" s="1">
        <v>39.1</v>
      </c>
      <c r="J9" s="1" t="s">
        <v>16</v>
      </c>
      <c r="K9" s="1" t="s">
        <v>12</v>
      </c>
      <c r="L9">
        <f>SUM(C9+C32)/2</f>
        <v>80.25</v>
      </c>
      <c r="M9">
        <f>SUM(D9+D32)/2</f>
        <v>43</v>
      </c>
      <c r="N9">
        <f>SUM(E9+E32)/2</f>
        <v>49.5</v>
      </c>
      <c r="O9">
        <f>SUM(F9+F32)/2</f>
        <v>4.375</v>
      </c>
      <c r="P9">
        <f>SUM(G9+G32)/2</f>
        <v>41.650000000000006</v>
      </c>
    </row>
    <row r="10" spans="1:16" x14ac:dyDescent="0.2">
      <c r="A10" s="1" t="s">
        <v>17</v>
      </c>
      <c r="B10" s="1" t="s">
        <v>8</v>
      </c>
      <c r="C10" s="1">
        <v>60.9</v>
      </c>
      <c r="D10" s="1">
        <v>48.2</v>
      </c>
      <c r="E10" s="1">
        <v>93.2</v>
      </c>
      <c r="F10" s="1">
        <v>67.900000000000006</v>
      </c>
      <c r="G10" s="1">
        <v>45</v>
      </c>
      <c r="J10" s="1" t="s">
        <v>17</v>
      </c>
      <c r="K10" s="1" t="s">
        <v>8</v>
      </c>
      <c r="L10">
        <f>SUM(C10+C33)/2</f>
        <v>62.15</v>
      </c>
      <c r="M10">
        <f>SUM(D10+D33)/2</f>
        <v>49.2</v>
      </c>
      <c r="N10">
        <f>SUM(E10+E33)/2</f>
        <v>93.550000000000011</v>
      </c>
      <c r="O10">
        <f>SUM(F10+F33)/2</f>
        <v>36.46</v>
      </c>
      <c r="P10">
        <f>SUM(G10+G33)/2</f>
        <v>46.25</v>
      </c>
    </row>
    <row r="11" spans="1:16" x14ac:dyDescent="0.2">
      <c r="A11" s="1" t="s">
        <v>18</v>
      </c>
      <c r="B11" s="1" t="s">
        <v>12</v>
      </c>
      <c r="C11" s="1">
        <v>50</v>
      </c>
      <c r="D11" s="1">
        <v>64</v>
      </c>
      <c r="E11" s="1">
        <v>50</v>
      </c>
      <c r="F11" s="1">
        <v>5.54</v>
      </c>
      <c r="G11" s="1">
        <v>54.8</v>
      </c>
      <c r="J11" s="1" t="s">
        <v>18</v>
      </c>
      <c r="K11" s="1" t="s">
        <v>12</v>
      </c>
      <c r="L11">
        <f>SUM(C11+C34)/2</f>
        <v>50.55</v>
      </c>
      <c r="M11">
        <f>SUM(D11+D34)/2</f>
        <v>63.8</v>
      </c>
      <c r="N11">
        <f>SUM(E11+E34)/2</f>
        <v>50.65</v>
      </c>
      <c r="O11">
        <f>SUM(F11+F34)/2</f>
        <v>5.665</v>
      </c>
      <c r="P11">
        <f>SUM(G11+G34)/2</f>
        <v>53.45</v>
      </c>
    </row>
    <row r="12" spans="1:16" x14ac:dyDescent="0.2">
      <c r="A12" s="1" t="s">
        <v>19</v>
      </c>
      <c r="B12" s="1" t="s">
        <v>8</v>
      </c>
      <c r="C12" s="1">
        <v>70.2</v>
      </c>
      <c r="D12" s="1">
        <v>77.7</v>
      </c>
      <c r="E12" s="1">
        <v>58.3</v>
      </c>
      <c r="F12" s="1">
        <v>4.84</v>
      </c>
      <c r="G12" s="1">
        <v>68.8</v>
      </c>
      <c r="J12" s="1" t="s">
        <v>19</v>
      </c>
      <c r="K12" s="1" t="s">
        <v>8</v>
      </c>
      <c r="L12">
        <f>SUM(C12+C35)/2</f>
        <v>70.5</v>
      </c>
      <c r="M12">
        <f>SUM(D12+D35)/2</f>
        <v>80.45</v>
      </c>
      <c r="N12">
        <f>SUM(E12+E35)/2</f>
        <v>58.15</v>
      </c>
      <c r="O12">
        <f>SUM(F12+F35)/2</f>
        <v>4.5350000000000001</v>
      </c>
      <c r="P12">
        <f>SUM(G12+G35)/2</f>
        <v>69.75</v>
      </c>
    </row>
    <row r="13" spans="1:16" x14ac:dyDescent="0.2">
      <c r="A13" s="1" t="s">
        <v>20</v>
      </c>
      <c r="B13" s="1" t="s">
        <v>12</v>
      </c>
      <c r="C13" s="1">
        <v>68.3</v>
      </c>
      <c r="D13" s="1">
        <v>47.3</v>
      </c>
      <c r="E13" s="1">
        <v>106</v>
      </c>
      <c r="F13" s="1">
        <v>5.35</v>
      </c>
      <c r="G13" s="1">
        <v>47.7</v>
      </c>
      <c r="J13" s="1" t="s">
        <v>20</v>
      </c>
      <c r="K13" s="1" t="s">
        <v>12</v>
      </c>
      <c r="L13">
        <f>SUM(C13+C36)/2</f>
        <v>70.150000000000006</v>
      </c>
      <c r="M13">
        <f>SUM(D13+D36)/2</f>
        <v>44.5</v>
      </c>
      <c r="N13">
        <f>SUM(E13+E36)/2</f>
        <v>105.5</v>
      </c>
      <c r="O13">
        <f>SUM(F13+F36)/2</f>
        <v>5.17</v>
      </c>
      <c r="P13">
        <f>SUM(G13+G36)/2</f>
        <v>49.05</v>
      </c>
    </row>
    <row r="14" spans="1:16" x14ac:dyDescent="0.2">
      <c r="A14" s="1" t="s">
        <v>21</v>
      </c>
      <c r="B14" s="1" t="s">
        <v>12</v>
      </c>
      <c r="C14" s="1">
        <v>52.7</v>
      </c>
      <c r="D14" s="1">
        <v>40.6</v>
      </c>
      <c r="E14" s="1">
        <v>61.9</v>
      </c>
      <c r="F14" s="1">
        <v>5.21</v>
      </c>
      <c r="G14" s="1">
        <v>51.8</v>
      </c>
      <c r="J14" s="1" t="s">
        <v>21</v>
      </c>
      <c r="K14" s="1" t="s">
        <v>12</v>
      </c>
      <c r="L14">
        <f>SUM(C14+C37)/2</f>
        <v>53.6</v>
      </c>
      <c r="M14">
        <f>SUM(D14+D37)/2</f>
        <v>43.3</v>
      </c>
      <c r="N14">
        <f>SUM(E14+E37)/2</f>
        <v>59.05</v>
      </c>
      <c r="O14">
        <f>SUM(F14+F37)/2</f>
        <v>5.01</v>
      </c>
      <c r="P14">
        <f>SUM(G14+G37)/2</f>
        <v>55.75</v>
      </c>
    </row>
    <row r="15" spans="1:16" x14ac:dyDescent="0.2">
      <c r="A15" s="1" t="s">
        <v>22</v>
      </c>
      <c r="B15" s="1" t="s">
        <v>12</v>
      </c>
      <c r="C15" s="1">
        <v>47.3</v>
      </c>
      <c r="D15" s="1">
        <v>47.3</v>
      </c>
      <c r="E15" s="1">
        <v>51</v>
      </c>
      <c r="F15" s="1">
        <v>6.25</v>
      </c>
      <c r="G15" s="1">
        <v>38.9</v>
      </c>
      <c r="J15" s="1" t="s">
        <v>22</v>
      </c>
      <c r="K15" s="1" t="s">
        <v>12</v>
      </c>
      <c r="L15">
        <f>SUM(C15+C38)/2</f>
        <v>50.75</v>
      </c>
      <c r="M15">
        <f>SUM(D15+D38)/2</f>
        <v>46.45</v>
      </c>
      <c r="N15">
        <f>SUM(E15+E38)/2</f>
        <v>50.55</v>
      </c>
      <c r="O15">
        <f>SUM(F15+F38)/2</f>
        <v>5.6</v>
      </c>
      <c r="P15">
        <f>SUM(G15+G38)/2</f>
        <v>38.950000000000003</v>
      </c>
    </row>
    <row r="16" spans="1:16" x14ac:dyDescent="0.2">
      <c r="A16" s="1" t="s">
        <v>23</v>
      </c>
      <c r="B16" s="1" t="s">
        <v>8</v>
      </c>
      <c r="C16" s="1">
        <v>66.099999999999994</v>
      </c>
      <c r="D16" s="1">
        <v>49</v>
      </c>
      <c r="E16" s="1">
        <v>55.1</v>
      </c>
      <c r="F16" s="1">
        <v>4.79</v>
      </c>
      <c r="G16" s="1">
        <v>95.3</v>
      </c>
      <c r="J16" s="1" t="s">
        <v>23</v>
      </c>
      <c r="K16" s="1" t="s">
        <v>8</v>
      </c>
      <c r="L16">
        <f>SUM(C16+C39)/2</f>
        <v>64.900000000000006</v>
      </c>
      <c r="M16">
        <f>SUM(D16+D39)/2</f>
        <v>47.05</v>
      </c>
      <c r="N16">
        <f>SUM(E16+E39)/2</f>
        <v>58.400000000000006</v>
      </c>
      <c r="O16">
        <f>SUM(F16+F39)/2</f>
        <v>4.32</v>
      </c>
      <c r="P16">
        <f>SUM(G16+G39)/2</f>
        <v>92.25</v>
      </c>
    </row>
    <row r="17" spans="1:16" x14ac:dyDescent="0.2">
      <c r="A17" s="1" t="s">
        <v>24</v>
      </c>
      <c r="B17" s="1" t="s">
        <v>12</v>
      </c>
      <c r="C17" s="1">
        <v>94.4</v>
      </c>
      <c r="D17" s="1">
        <v>44.6</v>
      </c>
      <c r="E17" s="1">
        <v>65.400000000000006</v>
      </c>
      <c r="F17" s="1">
        <v>7</v>
      </c>
      <c r="G17" s="1">
        <v>58.7</v>
      </c>
      <c r="J17" s="1" t="s">
        <v>24</v>
      </c>
      <c r="K17" s="1" t="s">
        <v>12</v>
      </c>
      <c r="L17">
        <f>SUM(C17+C40)/2</f>
        <v>94.550000000000011</v>
      </c>
      <c r="M17">
        <f>SUM(D17+D40)/2</f>
        <v>46.5</v>
      </c>
      <c r="N17">
        <f>SUM(E17+E40)/2</f>
        <v>65.25</v>
      </c>
      <c r="O17">
        <f>SUM(F17+F40)/2</f>
        <v>6.58</v>
      </c>
      <c r="P17">
        <f>SUM(G17+G40)/2</f>
        <v>55.650000000000006</v>
      </c>
    </row>
    <row r="18" spans="1:16" x14ac:dyDescent="0.2">
      <c r="A18" s="1" t="s">
        <v>25</v>
      </c>
      <c r="B18" s="1" t="s">
        <v>8</v>
      </c>
      <c r="C18" s="1">
        <v>73.599999999999994</v>
      </c>
      <c r="D18" s="1">
        <v>85.7</v>
      </c>
      <c r="E18" s="1">
        <v>67.599999999999994</v>
      </c>
      <c r="F18" s="1">
        <v>5.53</v>
      </c>
      <c r="G18" s="1">
        <v>43.9</v>
      </c>
      <c r="J18" s="1" t="s">
        <v>25</v>
      </c>
      <c r="K18" s="1" t="s">
        <v>8</v>
      </c>
      <c r="L18">
        <f>SUM(C18+C41)/2</f>
        <v>74.199999999999989</v>
      </c>
      <c r="M18">
        <f>SUM(D18+D41)/2</f>
        <v>82.65</v>
      </c>
      <c r="N18">
        <f>SUM(E18+E41)/2</f>
        <v>64.449999999999989</v>
      </c>
      <c r="O18">
        <f>SUM(F18+F41)/2</f>
        <v>5.07</v>
      </c>
      <c r="P18">
        <f>SUM(G18+G41)/2</f>
        <v>45.849999999999994</v>
      </c>
    </row>
    <row r="19" spans="1:16" x14ac:dyDescent="0.2">
      <c r="A19" s="1" t="s">
        <v>19</v>
      </c>
      <c r="B19" s="1" t="s">
        <v>12</v>
      </c>
      <c r="C19" s="1">
        <v>60.1</v>
      </c>
      <c r="D19" s="1">
        <v>46.5</v>
      </c>
      <c r="E19" s="1">
        <v>52.2</v>
      </c>
      <c r="F19" s="1">
        <v>4.71</v>
      </c>
      <c r="G19" s="1">
        <v>40.4</v>
      </c>
      <c r="J19" s="1" t="s">
        <v>19</v>
      </c>
      <c r="K19" s="1" t="s">
        <v>12</v>
      </c>
      <c r="L19">
        <f>SUM(C19+C42)/2</f>
        <v>59.1</v>
      </c>
      <c r="M19">
        <f>SUM(D19+D42)/2</f>
        <v>49.95</v>
      </c>
      <c r="N19">
        <f>SUM(E19+E42)/2</f>
        <v>51.2</v>
      </c>
      <c r="O19">
        <f>SUM(F19+F42)/2</f>
        <v>5.0150000000000006</v>
      </c>
      <c r="P19">
        <f>SUM(G19+G42)/2</f>
        <v>43.95</v>
      </c>
    </row>
    <row r="20" spans="1:16" x14ac:dyDescent="0.2">
      <c r="A20" s="1" t="s">
        <v>26</v>
      </c>
      <c r="B20" s="1" t="s">
        <v>8</v>
      </c>
      <c r="C20" s="1">
        <v>71.099999999999994</v>
      </c>
      <c r="D20" s="1">
        <v>48.9</v>
      </c>
      <c r="E20" s="1">
        <v>49.5</v>
      </c>
      <c r="F20" s="1">
        <v>6.43</v>
      </c>
      <c r="G20" s="1">
        <v>46.7</v>
      </c>
      <c r="J20" s="1" t="s">
        <v>26</v>
      </c>
      <c r="K20" s="1" t="s">
        <v>8</v>
      </c>
      <c r="L20">
        <f>SUM(C20+C43)/2</f>
        <v>74.05</v>
      </c>
      <c r="M20">
        <f>SUM(D20+D43)/2</f>
        <v>52.4</v>
      </c>
      <c r="N20">
        <f>SUM(E20+E43)/2</f>
        <v>51.45</v>
      </c>
      <c r="O20">
        <f>SUM(F20+F43)/2</f>
        <v>5.8149999999999995</v>
      </c>
      <c r="P20">
        <f>SUM(G20+G43)/2</f>
        <v>49.2</v>
      </c>
    </row>
    <row r="21" spans="1:16" x14ac:dyDescent="0.2">
      <c r="A21" s="1" t="s">
        <v>27</v>
      </c>
      <c r="B21" s="1" t="s">
        <v>12</v>
      </c>
      <c r="C21" s="1">
        <v>41.2</v>
      </c>
      <c r="D21" s="1">
        <v>19.100000000000001</v>
      </c>
      <c r="E21" s="1">
        <v>46.4</v>
      </c>
      <c r="F21" s="1">
        <v>4.4800000000000004</v>
      </c>
      <c r="G21" s="1">
        <v>69.099999999999994</v>
      </c>
      <c r="J21" s="1" t="s">
        <v>27</v>
      </c>
      <c r="K21" s="1" t="s">
        <v>12</v>
      </c>
      <c r="L21">
        <f>SUM(C21+C44)/2</f>
        <v>42.150000000000006</v>
      </c>
      <c r="M21">
        <f>SUM(D21+D44)/2</f>
        <v>19.450000000000003</v>
      </c>
      <c r="N21">
        <f>SUM(E21+E44)/2</f>
        <v>44.5</v>
      </c>
      <c r="O21">
        <f>SUM(F21+F44)/2</f>
        <v>4.3100000000000005</v>
      </c>
      <c r="P21">
        <f>SUM(G21+G44)/2</f>
        <v>69.8</v>
      </c>
    </row>
    <row r="22" spans="1:16" x14ac:dyDescent="0.2">
      <c r="A22" s="1" t="s">
        <v>28</v>
      </c>
      <c r="B22" s="1" t="s">
        <v>8</v>
      </c>
      <c r="C22" s="1">
        <v>93.2</v>
      </c>
      <c r="D22" s="1">
        <v>80.3</v>
      </c>
      <c r="E22" s="1">
        <v>52.5</v>
      </c>
      <c r="F22" s="1">
        <v>5.23</v>
      </c>
      <c r="G22" s="1">
        <v>43.7</v>
      </c>
      <c r="J22" s="1" t="s">
        <v>28</v>
      </c>
      <c r="K22" s="1" t="s">
        <v>8</v>
      </c>
      <c r="L22">
        <f>SUM(C22+C45)/2</f>
        <v>89.050000000000011</v>
      </c>
      <c r="M22">
        <f>SUM(D22+D45)/2</f>
        <v>79.05</v>
      </c>
      <c r="N22">
        <f>SUM(E22+E45)/2</f>
        <v>52.85</v>
      </c>
      <c r="O22">
        <f>SUM(F22+F45)/2</f>
        <v>4.875</v>
      </c>
      <c r="P22">
        <f>SUM(G22+G45)/2</f>
        <v>43.3</v>
      </c>
    </row>
    <row r="24" spans="1:16" x14ac:dyDescent="0.2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</row>
    <row r="25" spans="1:16" x14ac:dyDescent="0.2">
      <c r="A25" s="1" t="s">
        <v>7</v>
      </c>
      <c r="B25" s="1" t="s">
        <v>8</v>
      </c>
      <c r="C25" s="1">
        <v>97.8</v>
      </c>
      <c r="D25" s="1">
        <v>45.8</v>
      </c>
      <c r="E25" s="1">
        <v>53.3</v>
      </c>
      <c r="F25" s="1">
        <v>6.17</v>
      </c>
      <c r="G25" s="1">
        <v>46.5</v>
      </c>
    </row>
    <row r="26" spans="1:16" x14ac:dyDescent="0.2">
      <c r="A26" s="1" t="s">
        <v>9</v>
      </c>
      <c r="B26" s="1" t="s">
        <v>8</v>
      </c>
      <c r="C26" s="1">
        <v>70.3</v>
      </c>
      <c r="D26" s="1">
        <v>44.8</v>
      </c>
      <c r="E26" s="1">
        <v>39</v>
      </c>
      <c r="F26" s="1">
        <v>6.8879999999999999</v>
      </c>
      <c r="G26" s="1">
        <v>57.4</v>
      </c>
    </row>
    <row r="27" spans="1:16" x14ac:dyDescent="0.2">
      <c r="A27" s="1" t="s">
        <v>10</v>
      </c>
      <c r="B27" s="1" t="s">
        <v>8</v>
      </c>
      <c r="C27" s="1">
        <v>43.2</v>
      </c>
      <c r="D27" s="1">
        <v>35.4</v>
      </c>
      <c r="E27" s="1">
        <v>67.400000000000006</v>
      </c>
      <c r="F27" s="1">
        <v>4.6500000000000004</v>
      </c>
      <c r="G27" s="1">
        <v>48.3</v>
      </c>
    </row>
    <row r="28" spans="1:16" x14ac:dyDescent="0.2">
      <c r="A28" s="1" t="s">
        <v>11</v>
      </c>
      <c r="B28" s="1" t="s">
        <v>12</v>
      </c>
      <c r="C28" s="1">
        <v>38.6</v>
      </c>
      <c r="D28" s="1">
        <v>37.700000000000003</v>
      </c>
      <c r="E28" s="1">
        <v>33.5</v>
      </c>
      <c r="F28" s="1">
        <v>4.08</v>
      </c>
      <c r="G28" s="1">
        <v>44</v>
      </c>
    </row>
    <row r="29" spans="1:16" x14ac:dyDescent="0.2">
      <c r="A29" s="1" t="s">
        <v>13</v>
      </c>
      <c r="B29" s="1" t="s">
        <v>8</v>
      </c>
      <c r="C29" s="1">
        <v>57.3</v>
      </c>
      <c r="D29" s="1">
        <v>68.099999999999994</v>
      </c>
      <c r="E29" s="1">
        <v>60.5</v>
      </c>
      <c r="F29" s="1">
        <v>3.81</v>
      </c>
      <c r="G29" s="1">
        <v>63.8</v>
      </c>
    </row>
    <row r="30" spans="1:16" x14ac:dyDescent="0.2">
      <c r="A30" s="1" t="s">
        <v>14</v>
      </c>
      <c r="B30" s="1" t="s">
        <v>12</v>
      </c>
      <c r="C30" s="1">
        <v>72.599999999999994</v>
      </c>
      <c r="D30" s="1">
        <v>56.8</v>
      </c>
      <c r="E30" s="1">
        <v>55.3</v>
      </c>
      <c r="F30" s="1">
        <v>4.33</v>
      </c>
      <c r="G30" s="1">
        <v>35.1</v>
      </c>
    </row>
    <row r="31" spans="1:16" x14ac:dyDescent="0.2">
      <c r="A31" s="1" t="s">
        <v>11</v>
      </c>
      <c r="B31" s="1" t="s">
        <v>8</v>
      </c>
      <c r="C31" s="1">
        <v>99.1</v>
      </c>
      <c r="D31" s="1">
        <v>37</v>
      </c>
      <c r="E31" s="1">
        <v>71.3</v>
      </c>
      <c r="F31" s="1">
        <v>5.49</v>
      </c>
      <c r="G31" s="1">
        <v>56.8</v>
      </c>
    </row>
    <row r="32" spans="1:16" x14ac:dyDescent="0.2">
      <c r="A32" s="1" t="s">
        <v>16</v>
      </c>
      <c r="B32" s="1" t="s">
        <v>12</v>
      </c>
      <c r="C32" s="1">
        <v>82.8</v>
      </c>
      <c r="D32" s="1">
        <v>45.2</v>
      </c>
      <c r="E32" s="1">
        <v>47.6</v>
      </c>
      <c r="F32" s="1">
        <v>4.91</v>
      </c>
      <c r="G32" s="1">
        <v>44.2</v>
      </c>
    </row>
    <row r="33" spans="1:7" x14ac:dyDescent="0.2">
      <c r="A33" s="1" t="s">
        <v>17</v>
      </c>
      <c r="B33" s="1" t="s">
        <v>8</v>
      </c>
      <c r="C33" s="1">
        <v>63.4</v>
      </c>
      <c r="D33" s="1">
        <v>50.2</v>
      </c>
      <c r="E33" s="1">
        <v>93.9</v>
      </c>
      <c r="F33" s="1">
        <v>5.0199999999999996</v>
      </c>
      <c r="G33" s="1">
        <v>47.5</v>
      </c>
    </row>
    <row r="34" spans="1:7" x14ac:dyDescent="0.2">
      <c r="A34" s="1" t="s">
        <v>18</v>
      </c>
      <c r="B34" s="1" t="s">
        <v>12</v>
      </c>
      <c r="C34" s="1">
        <v>51.1</v>
      </c>
      <c r="D34" s="1">
        <v>63.6</v>
      </c>
      <c r="E34" s="1">
        <v>51.3</v>
      </c>
      <c r="F34" s="1">
        <v>5.79</v>
      </c>
      <c r="G34" s="1">
        <v>52.1</v>
      </c>
    </row>
    <row r="35" spans="1:7" x14ac:dyDescent="0.2">
      <c r="A35" s="1" t="s">
        <v>19</v>
      </c>
      <c r="B35" s="1" t="s">
        <v>8</v>
      </c>
      <c r="C35" s="1">
        <v>70.8</v>
      </c>
      <c r="D35" s="1">
        <v>83.2</v>
      </c>
      <c r="E35" s="1">
        <v>58</v>
      </c>
      <c r="F35" s="1">
        <v>4.2300000000000004</v>
      </c>
      <c r="G35" s="1">
        <v>70.7</v>
      </c>
    </row>
    <row r="36" spans="1:7" x14ac:dyDescent="0.2">
      <c r="A36" s="1" t="s">
        <v>20</v>
      </c>
      <c r="B36" s="1" t="s">
        <v>12</v>
      </c>
      <c r="C36" s="1">
        <v>72</v>
      </c>
      <c r="D36" s="1">
        <v>41.7</v>
      </c>
      <c r="E36" s="1">
        <v>105</v>
      </c>
      <c r="F36" s="1">
        <v>4.99</v>
      </c>
      <c r="G36" s="1">
        <v>50.4</v>
      </c>
    </row>
    <row r="37" spans="1:7" x14ac:dyDescent="0.2">
      <c r="A37" s="1" t="s">
        <v>21</v>
      </c>
      <c r="B37" s="1" t="s">
        <v>12</v>
      </c>
      <c r="C37" s="1">
        <v>54.5</v>
      </c>
      <c r="D37" s="1">
        <v>46</v>
      </c>
      <c r="E37" s="1">
        <v>56.2</v>
      </c>
      <c r="F37" s="1">
        <v>4.8099999999999996</v>
      </c>
      <c r="G37" s="1">
        <v>59.7</v>
      </c>
    </row>
    <row r="38" spans="1:7" x14ac:dyDescent="0.2">
      <c r="A38" s="1" t="s">
        <v>22</v>
      </c>
      <c r="B38" s="1" t="s">
        <v>12</v>
      </c>
      <c r="C38" s="1">
        <v>54.2</v>
      </c>
      <c r="D38" s="1">
        <v>45.6</v>
      </c>
      <c r="E38" s="1">
        <v>50.1</v>
      </c>
      <c r="F38" s="1">
        <v>4.95</v>
      </c>
      <c r="G38" s="1">
        <v>39</v>
      </c>
    </row>
    <row r="39" spans="1:7" x14ac:dyDescent="0.2">
      <c r="A39" s="1" t="s">
        <v>23</v>
      </c>
      <c r="B39" s="1" t="s">
        <v>8</v>
      </c>
      <c r="C39" s="1">
        <v>63.7</v>
      </c>
      <c r="D39" s="1">
        <v>45.1</v>
      </c>
      <c r="E39" s="1">
        <v>61.7</v>
      </c>
      <c r="F39" s="1">
        <v>3.85</v>
      </c>
      <c r="G39" s="1">
        <v>89.2</v>
      </c>
    </row>
    <row r="40" spans="1:7" x14ac:dyDescent="0.2">
      <c r="A40" s="1" t="s">
        <v>24</v>
      </c>
      <c r="B40" s="1" t="s">
        <v>12</v>
      </c>
      <c r="C40" s="1">
        <v>94.7</v>
      </c>
      <c r="D40" s="1">
        <v>48.4</v>
      </c>
      <c r="E40" s="1">
        <v>65.099999999999994</v>
      </c>
      <c r="F40" s="1">
        <v>6.16</v>
      </c>
      <c r="G40" s="1">
        <v>52.6</v>
      </c>
    </row>
    <row r="41" spans="1:7" x14ac:dyDescent="0.2">
      <c r="A41" s="1" t="s">
        <v>25</v>
      </c>
      <c r="B41" s="1" t="s">
        <v>8</v>
      </c>
      <c r="C41" s="1">
        <v>74.8</v>
      </c>
      <c r="D41" s="1">
        <v>79.599999999999994</v>
      </c>
      <c r="E41" s="1">
        <v>61.3</v>
      </c>
      <c r="F41" s="1">
        <v>4.6100000000000003</v>
      </c>
      <c r="G41" s="1">
        <v>47.8</v>
      </c>
    </row>
    <row r="42" spans="1:7" x14ac:dyDescent="0.2">
      <c r="A42" s="1" t="s">
        <v>19</v>
      </c>
      <c r="B42" s="1" t="s">
        <v>12</v>
      </c>
      <c r="C42" s="1">
        <v>58.1</v>
      </c>
      <c r="D42" s="1">
        <v>53.4</v>
      </c>
      <c r="E42" s="1">
        <v>50.2</v>
      </c>
      <c r="F42" s="1">
        <v>5.32</v>
      </c>
      <c r="G42" s="1">
        <v>47.5</v>
      </c>
    </row>
    <row r="43" spans="1:7" x14ac:dyDescent="0.2">
      <c r="A43" s="1" t="s">
        <v>26</v>
      </c>
      <c r="B43" s="1" t="s">
        <v>8</v>
      </c>
      <c r="C43" s="1">
        <v>77</v>
      </c>
      <c r="D43" s="1">
        <v>55.9</v>
      </c>
      <c r="E43" s="1">
        <v>53.4</v>
      </c>
      <c r="F43" s="1">
        <v>5.2</v>
      </c>
      <c r="G43" s="1">
        <v>51.7</v>
      </c>
    </row>
    <row r="44" spans="1:7" x14ac:dyDescent="0.2">
      <c r="A44" s="1" t="s">
        <v>27</v>
      </c>
      <c r="B44" s="1" t="s">
        <v>12</v>
      </c>
      <c r="C44" s="1">
        <v>43.1</v>
      </c>
      <c r="D44" s="1">
        <v>19.8</v>
      </c>
      <c r="E44" s="1">
        <v>42.6</v>
      </c>
      <c r="F44" s="1">
        <v>4.1399999999999997</v>
      </c>
      <c r="G44" s="1">
        <v>70.5</v>
      </c>
    </row>
    <row r="45" spans="1:7" x14ac:dyDescent="0.2">
      <c r="A45" s="1" t="s">
        <v>28</v>
      </c>
      <c r="B45" s="1" t="s">
        <v>8</v>
      </c>
      <c r="C45" s="1">
        <v>84.9</v>
      </c>
      <c r="D45" s="1">
        <v>77.8</v>
      </c>
      <c r="E45" s="1">
        <v>53.2</v>
      </c>
      <c r="F45" s="1">
        <v>4.5199999999999996</v>
      </c>
      <c r="G45" s="1">
        <v>42.9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P28" sqref="P28"/>
    </sheetView>
  </sheetViews>
  <sheetFormatPr baseColWidth="10" defaultRowHeight="16" x14ac:dyDescent="0.2"/>
  <sheetData>
    <row r="1" spans="1:20" x14ac:dyDescent="0.2">
      <c r="A1" s="1" t="s">
        <v>0</v>
      </c>
      <c r="B1" s="1" t="s">
        <v>2</v>
      </c>
      <c r="C1" s="1" t="s">
        <v>2</v>
      </c>
      <c r="D1" s="1" t="s">
        <v>31</v>
      </c>
      <c r="F1" s="1" t="s">
        <v>0</v>
      </c>
      <c r="G1" s="1" t="s">
        <v>4</v>
      </c>
      <c r="H1" s="1" t="s">
        <v>4</v>
      </c>
      <c r="I1" s="1" t="s">
        <v>31</v>
      </c>
      <c r="K1" s="1" t="s">
        <v>0</v>
      </c>
      <c r="L1" s="1" t="s">
        <v>3</v>
      </c>
      <c r="M1" s="1" t="s">
        <v>3</v>
      </c>
      <c r="N1" s="1" t="s">
        <v>31</v>
      </c>
      <c r="Q1" s="1" t="s">
        <v>0</v>
      </c>
      <c r="R1" s="1" t="s">
        <v>6</v>
      </c>
      <c r="S1" s="1" t="s">
        <v>6</v>
      </c>
      <c r="T1" s="1" t="s">
        <v>31</v>
      </c>
    </row>
    <row r="2" spans="1:20" x14ac:dyDescent="0.2">
      <c r="A2" s="1" t="s">
        <v>7</v>
      </c>
      <c r="B2" s="1">
        <v>102</v>
      </c>
      <c r="C2" s="1">
        <v>97.8</v>
      </c>
      <c r="D2">
        <f>B2-C2</f>
        <v>4.2000000000000028</v>
      </c>
      <c r="F2" s="1" t="s">
        <v>7</v>
      </c>
      <c r="G2" s="1">
        <v>51.6</v>
      </c>
      <c r="H2" s="1">
        <v>53.3</v>
      </c>
      <c r="I2">
        <f>G2-H2</f>
        <v>-1.6999999999999957</v>
      </c>
      <c r="K2" s="1" t="s">
        <v>7</v>
      </c>
      <c r="L2" s="1">
        <v>43.5</v>
      </c>
      <c r="M2" s="1">
        <v>45.8</v>
      </c>
      <c r="N2">
        <f>L2-M2</f>
        <v>-2.2999999999999972</v>
      </c>
      <c r="Q2" s="1" t="s">
        <v>7</v>
      </c>
      <c r="R2" s="1">
        <v>40.799999999999997</v>
      </c>
      <c r="S2" s="1">
        <v>46.5</v>
      </c>
      <c r="T2">
        <f>R2-S2</f>
        <v>-5.7000000000000028</v>
      </c>
    </row>
    <row r="3" spans="1:20" x14ac:dyDescent="0.2">
      <c r="A3" s="1" t="s">
        <v>9</v>
      </c>
      <c r="B3" s="1">
        <v>67.8</v>
      </c>
      <c r="C3" s="1">
        <v>70.3</v>
      </c>
      <c r="D3">
        <f t="shared" ref="D3:D22" si="0">B3-C3</f>
        <v>-2.5</v>
      </c>
      <c r="F3" s="1" t="s">
        <v>9</v>
      </c>
      <c r="G3" s="1">
        <v>42.3</v>
      </c>
      <c r="H3" s="1">
        <v>39</v>
      </c>
      <c r="I3">
        <f t="shared" ref="I3:I22" si="1">G3-H3</f>
        <v>3.2999999999999972</v>
      </c>
      <c r="K3" s="1" t="s">
        <v>9</v>
      </c>
      <c r="L3" s="1">
        <v>46.6</v>
      </c>
      <c r="M3" s="1">
        <v>44.8</v>
      </c>
      <c r="N3">
        <f t="shared" ref="N3:N22" si="2">L3-M3</f>
        <v>1.8000000000000043</v>
      </c>
      <c r="Q3" s="1" t="s">
        <v>9</v>
      </c>
      <c r="R3" s="1">
        <v>64.900000000000006</v>
      </c>
      <c r="S3" s="1">
        <v>57.4</v>
      </c>
      <c r="T3">
        <f t="shared" ref="T3:T22" si="3">R3-S3</f>
        <v>7.5000000000000071</v>
      </c>
    </row>
    <row r="4" spans="1:20" x14ac:dyDescent="0.2">
      <c r="A4" s="1" t="s">
        <v>10</v>
      </c>
      <c r="B4" s="1">
        <v>41.5</v>
      </c>
      <c r="C4" s="1">
        <v>43.2</v>
      </c>
      <c r="D4">
        <f t="shared" si="0"/>
        <v>-1.7000000000000028</v>
      </c>
      <c r="F4" s="1" t="s">
        <v>10</v>
      </c>
      <c r="G4" s="1">
        <v>66.8</v>
      </c>
      <c r="H4" s="1">
        <v>67.400000000000006</v>
      </c>
      <c r="I4">
        <f t="shared" si="1"/>
        <v>-0.60000000000000853</v>
      </c>
      <c r="K4" s="1" t="s">
        <v>10</v>
      </c>
      <c r="L4" s="1">
        <v>32</v>
      </c>
      <c r="M4" s="1">
        <v>35.4</v>
      </c>
      <c r="N4">
        <f t="shared" si="2"/>
        <v>-3.3999999999999986</v>
      </c>
      <c r="Q4" s="1" t="s">
        <v>10</v>
      </c>
      <c r="R4" s="1">
        <v>50.6</v>
      </c>
      <c r="S4" s="1">
        <v>48.3</v>
      </c>
      <c r="T4">
        <f t="shared" si="3"/>
        <v>2.3000000000000043</v>
      </c>
    </row>
    <row r="5" spans="1:20" x14ac:dyDescent="0.2">
      <c r="A5" s="1" t="s">
        <v>11</v>
      </c>
      <c r="B5" s="1">
        <v>44</v>
      </c>
      <c r="C5" s="1">
        <v>38.6</v>
      </c>
      <c r="D5">
        <f t="shared" si="0"/>
        <v>5.3999999999999986</v>
      </c>
      <c r="F5" s="1" t="s">
        <v>11</v>
      </c>
      <c r="G5" s="1">
        <v>31.3</v>
      </c>
      <c r="H5" s="1">
        <v>33.5</v>
      </c>
      <c r="I5">
        <f t="shared" si="1"/>
        <v>-2.1999999999999993</v>
      </c>
      <c r="K5" s="1" t="s">
        <v>11</v>
      </c>
      <c r="L5" s="1">
        <v>33.799999999999997</v>
      </c>
      <c r="M5" s="1">
        <v>37.700000000000003</v>
      </c>
      <c r="N5">
        <f t="shared" si="2"/>
        <v>-3.9000000000000057</v>
      </c>
      <c r="Q5" s="1" t="s">
        <v>11</v>
      </c>
      <c r="R5" s="1">
        <v>37.6</v>
      </c>
      <c r="S5" s="1">
        <v>44</v>
      </c>
      <c r="T5">
        <f t="shared" si="3"/>
        <v>-6.3999999999999986</v>
      </c>
    </row>
    <row r="6" spans="1:20" x14ac:dyDescent="0.2">
      <c r="A6" s="1" t="s">
        <v>13</v>
      </c>
      <c r="B6" s="1">
        <v>52.6</v>
      </c>
      <c r="C6" s="1">
        <v>57.3</v>
      </c>
      <c r="D6">
        <f t="shared" si="0"/>
        <v>-4.6999999999999957</v>
      </c>
      <c r="F6" s="1" t="s">
        <v>13</v>
      </c>
      <c r="G6" s="1">
        <v>54.7</v>
      </c>
      <c r="H6" s="1">
        <v>60.5</v>
      </c>
      <c r="I6">
        <f t="shared" si="1"/>
        <v>-5.7999999999999972</v>
      </c>
      <c r="K6" s="1" t="s">
        <v>13</v>
      </c>
      <c r="L6" s="1">
        <v>63.2</v>
      </c>
      <c r="M6" s="1">
        <v>68.099999999999994</v>
      </c>
      <c r="N6">
        <f t="shared" si="2"/>
        <v>-4.8999999999999915</v>
      </c>
      <c r="Q6" s="1" t="s">
        <v>13</v>
      </c>
      <c r="R6" s="1">
        <v>61.8</v>
      </c>
      <c r="S6" s="1">
        <v>63.8</v>
      </c>
      <c r="T6">
        <f t="shared" si="3"/>
        <v>-2</v>
      </c>
    </row>
    <row r="7" spans="1:20" x14ac:dyDescent="0.2">
      <c r="A7" s="1" t="s">
        <v>14</v>
      </c>
      <c r="B7" s="1">
        <v>78</v>
      </c>
      <c r="C7" s="1">
        <v>72.599999999999994</v>
      </c>
      <c r="D7">
        <f t="shared" si="0"/>
        <v>5.4000000000000057</v>
      </c>
      <c r="F7" s="1" t="s">
        <v>14</v>
      </c>
      <c r="G7" s="1">
        <v>46.6</v>
      </c>
      <c r="H7" s="1">
        <v>55.3</v>
      </c>
      <c r="I7">
        <f t="shared" si="1"/>
        <v>-8.6999999999999957</v>
      </c>
      <c r="K7" s="1" t="s">
        <v>14</v>
      </c>
      <c r="L7" s="1">
        <v>57.4</v>
      </c>
      <c r="M7" s="1">
        <v>56.8</v>
      </c>
      <c r="N7">
        <f t="shared" si="2"/>
        <v>0.60000000000000142</v>
      </c>
      <c r="Q7" s="1" t="s">
        <v>14</v>
      </c>
      <c r="R7" s="1">
        <v>43.1</v>
      </c>
      <c r="S7" s="1">
        <v>35.1</v>
      </c>
      <c r="T7">
        <f t="shared" si="3"/>
        <v>8</v>
      </c>
    </row>
    <row r="8" spans="1:20" x14ac:dyDescent="0.2">
      <c r="A8" s="1" t="s">
        <v>11</v>
      </c>
      <c r="B8" s="1">
        <v>104</v>
      </c>
      <c r="C8" s="1">
        <v>99.1</v>
      </c>
      <c r="D8">
        <f t="shared" si="0"/>
        <v>4.9000000000000057</v>
      </c>
      <c r="F8" s="1" t="s">
        <v>11</v>
      </c>
      <c r="G8" s="1">
        <v>73.3</v>
      </c>
      <c r="H8" s="1">
        <v>71.3</v>
      </c>
      <c r="I8">
        <f t="shared" si="1"/>
        <v>2</v>
      </c>
      <c r="K8" s="1" t="s">
        <v>11</v>
      </c>
      <c r="L8" s="1">
        <v>38.4</v>
      </c>
      <c r="M8" s="1">
        <v>37</v>
      </c>
      <c r="N8">
        <f t="shared" si="2"/>
        <v>1.3999999999999986</v>
      </c>
      <c r="Q8" s="1" t="s">
        <v>11</v>
      </c>
      <c r="R8" s="1">
        <v>52.8</v>
      </c>
      <c r="S8" s="1">
        <v>56.8</v>
      </c>
      <c r="T8">
        <f t="shared" si="3"/>
        <v>-4</v>
      </c>
    </row>
    <row r="9" spans="1:20" x14ac:dyDescent="0.2">
      <c r="A9" s="1" t="s">
        <v>16</v>
      </c>
      <c r="B9" s="1">
        <v>77.7</v>
      </c>
      <c r="C9" s="1">
        <v>82.8</v>
      </c>
      <c r="D9">
        <f t="shared" si="0"/>
        <v>-5.0999999999999943</v>
      </c>
      <c r="F9" s="1" t="s">
        <v>16</v>
      </c>
      <c r="G9" s="1">
        <v>51.4</v>
      </c>
      <c r="H9" s="1">
        <v>47.6</v>
      </c>
      <c r="I9">
        <f t="shared" si="1"/>
        <v>3.7999999999999972</v>
      </c>
      <c r="K9" s="1" t="s">
        <v>16</v>
      </c>
      <c r="L9" s="1">
        <v>40.799999999999997</v>
      </c>
      <c r="M9" s="1">
        <v>45.2</v>
      </c>
      <c r="N9">
        <f t="shared" si="2"/>
        <v>-4.4000000000000057</v>
      </c>
      <c r="Q9" s="1" t="s">
        <v>16</v>
      </c>
      <c r="R9" s="1">
        <v>39.1</v>
      </c>
      <c r="S9" s="1">
        <v>44.2</v>
      </c>
      <c r="T9">
        <f t="shared" si="3"/>
        <v>-5.1000000000000014</v>
      </c>
    </row>
    <row r="10" spans="1:20" x14ac:dyDescent="0.2">
      <c r="A10" s="1" t="s">
        <v>17</v>
      </c>
      <c r="B10" s="1">
        <v>60.9</v>
      </c>
      <c r="C10" s="1">
        <v>63.4</v>
      </c>
      <c r="D10">
        <f t="shared" si="0"/>
        <v>-2.5</v>
      </c>
      <c r="F10" s="1" t="s">
        <v>17</v>
      </c>
      <c r="G10" s="1">
        <v>93.2</v>
      </c>
      <c r="H10" s="1">
        <v>93.9</v>
      </c>
      <c r="I10">
        <f t="shared" si="1"/>
        <v>-0.70000000000000284</v>
      </c>
      <c r="K10" s="1" t="s">
        <v>17</v>
      </c>
      <c r="L10" s="1">
        <v>48.2</v>
      </c>
      <c r="M10" s="1">
        <v>50.2</v>
      </c>
      <c r="N10">
        <f t="shared" si="2"/>
        <v>-2</v>
      </c>
      <c r="Q10" s="1" t="s">
        <v>17</v>
      </c>
      <c r="R10" s="1">
        <v>45</v>
      </c>
      <c r="S10" s="1">
        <v>47.5</v>
      </c>
      <c r="T10">
        <f t="shared" si="3"/>
        <v>-2.5</v>
      </c>
    </row>
    <row r="11" spans="1:20" x14ac:dyDescent="0.2">
      <c r="A11" s="1" t="s">
        <v>18</v>
      </c>
      <c r="B11" s="1">
        <v>50</v>
      </c>
      <c r="C11" s="1">
        <v>51.1</v>
      </c>
      <c r="D11">
        <f t="shared" si="0"/>
        <v>-1.1000000000000014</v>
      </c>
      <c r="F11" s="1" t="s">
        <v>18</v>
      </c>
      <c r="G11" s="1">
        <v>50</v>
      </c>
      <c r="H11" s="1">
        <v>51.3</v>
      </c>
      <c r="I11">
        <f t="shared" si="1"/>
        <v>-1.2999999999999972</v>
      </c>
      <c r="K11" s="1" t="s">
        <v>18</v>
      </c>
      <c r="L11" s="1">
        <v>64</v>
      </c>
      <c r="M11" s="1">
        <v>63.6</v>
      </c>
      <c r="N11">
        <f t="shared" si="2"/>
        <v>0.39999999999999858</v>
      </c>
      <c r="Q11" s="1" t="s">
        <v>18</v>
      </c>
      <c r="R11" s="1">
        <v>54.8</v>
      </c>
      <c r="S11" s="1">
        <v>52.1</v>
      </c>
      <c r="T11">
        <f t="shared" si="3"/>
        <v>2.6999999999999957</v>
      </c>
    </row>
    <row r="12" spans="1:20" x14ac:dyDescent="0.2">
      <c r="A12" s="1" t="s">
        <v>19</v>
      </c>
      <c r="B12" s="1">
        <v>70.2</v>
      </c>
      <c r="C12" s="1">
        <v>70.8</v>
      </c>
      <c r="D12">
        <f t="shared" si="0"/>
        <v>-0.59999999999999432</v>
      </c>
      <c r="F12" s="1" t="s">
        <v>19</v>
      </c>
      <c r="G12" s="1">
        <v>58.3</v>
      </c>
      <c r="H12" s="1">
        <v>58</v>
      </c>
      <c r="I12">
        <f t="shared" si="1"/>
        <v>0.29999999999999716</v>
      </c>
      <c r="K12" s="1" t="s">
        <v>19</v>
      </c>
      <c r="L12" s="1">
        <v>77.7</v>
      </c>
      <c r="M12" s="1">
        <v>83.2</v>
      </c>
      <c r="N12">
        <f t="shared" si="2"/>
        <v>-5.5</v>
      </c>
      <c r="Q12" s="1" t="s">
        <v>19</v>
      </c>
      <c r="R12" s="1">
        <v>68.8</v>
      </c>
      <c r="S12" s="1">
        <v>70.7</v>
      </c>
      <c r="T12">
        <f t="shared" si="3"/>
        <v>-1.9000000000000057</v>
      </c>
    </row>
    <row r="13" spans="1:20" x14ac:dyDescent="0.2">
      <c r="A13" s="1" t="s">
        <v>20</v>
      </c>
      <c r="B13" s="1">
        <v>68.3</v>
      </c>
      <c r="C13" s="1">
        <v>72</v>
      </c>
      <c r="D13">
        <f t="shared" si="0"/>
        <v>-3.7000000000000028</v>
      </c>
      <c r="F13" s="1" t="s">
        <v>20</v>
      </c>
      <c r="G13" s="1">
        <v>106</v>
      </c>
      <c r="H13" s="1">
        <v>105</v>
      </c>
      <c r="I13">
        <f t="shared" si="1"/>
        <v>1</v>
      </c>
      <c r="K13" s="1" t="s">
        <v>20</v>
      </c>
      <c r="L13" s="1">
        <v>47.3</v>
      </c>
      <c r="M13" s="1">
        <v>41.7</v>
      </c>
      <c r="N13">
        <f t="shared" si="2"/>
        <v>5.5999999999999943</v>
      </c>
      <c r="Q13" s="1" t="s">
        <v>20</v>
      </c>
      <c r="R13" s="1">
        <v>47.7</v>
      </c>
      <c r="S13" s="1">
        <v>50.4</v>
      </c>
      <c r="T13">
        <f t="shared" si="3"/>
        <v>-2.6999999999999957</v>
      </c>
    </row>
    <row r="14" spans="1:20" x14ac:dyDescent="0.2">
      <c r="A14" s="1" t="s">
        <v>21</v>
      </c>
      <c r="B14" s="1">
        <v>52.7</v>
      </c>
      <c r="C14" s="1">
        <v>54.5</v>
      </c>
      <c r="D14">
        <f t="shared" si="0"/>
        <v>-1.7999999999999972</v>
      </c>
      <c r="F14" s="1" t="s">
        <v>21</v>
      </c>
      <c r="G14" s="1">
        <v>61.9</v>
      </c>
      <c r="H14" s="1">
        <v>56.2</v>
      </c>
      <c r="I14">
        <f t="shared" si="1"/>
        <v>5.6999999999999957</v>
      </c>
      <c r="K14" s="1" t="s">
        <v>21</v>
      </c>
      <c r="L14" s="1">
        <v>40.6</v>
      </c>
      <c r="M14" s="1">
        <v>46</v>
      </c>
      <c r="N14">
        <f t="shared" si="2"/>
        <v>-5.3999999999999986</v>
      </c>
      <c r="Q14" s="1" t="s">
        <v>21</v>
      </c>
      <c r="R14" s="1">
        <v>51.8</v>
      </c>
      <c r="S14" s="1">
        <v>59.7</v>
      </c>
      <c r="T14">
        <f t="shared" si="3"/>
        <v>-7.9000000000000057</v>
      </c>
    </row>
    <row r="15" spans="1:20" x14ac:dyDescent="0.2">
      <c r="A15" s="1" t="s">
        <v>22</v>
      </c>
      <c r="B15" s="1">
        <v>47.3</v>
      </c>
      <c r="C15" s="1">
        <v>54.2</v>
      </c>
      <c r="D15">
        <f t="shared" si="0"/>
        <v>-6.9000000000000057</v>
      </c>
      <c r="F15" s="1" t="s">
        <v>22</v>
      </c>
      <c r="G15" s="1">
        <v>51</v>
      </c>
      <c r="H15" s="1">
        <v>50.1</v>
      </c>
      <c r="I15">
        <f t="shared" si="1"/>
        <v>0.89999999999999858</v>
      </c>
      <c r="K15" s="1" t="s">
        <v>22</v>
      </c>
      <c r="L15" s="1">
        <v>47.3</v>
      </c>
      <c r="M15" s="1">
        <v>45.6</v>
      </c>
      <c r="N15">
        <f t="shared" si="2"/>
        <v>1.6999999999999957</v>
      </c>
      <c r="Q15" s="1" t="s">
        <v>22</v>
      </c>
      <c r="R15" s="1">
        <v>38.9</v>
      </c>
      <c r="S15" s="1">
        <v>39</v>
      </c>
      <c r="T15">
        <f t="shared" si="3"/>
        <v>-0.10000000000000142</v>
      </c>
    </row>
    <row r="16" spans="1:20" x14ac:dyDescent="0.2">
      <c r="A16" s="1" t="s">
        <v>23</v>
      </c>
      <c r="B16" s="1">
        <v>66.099999999999994</v>
      </c>
      <c r="C16" s="1">
        <v>63.7</v>
      </c>
      <c r="D16">
        <f t="shared" si="0"/>
        <v>2.3999999999999915</v>
      </c>
      <c r="F16" s="1" t="s">
        <v>23</v>
      </c>
      <c r="G16" s="1">
        <v>55.1</v>
      </c>
      <c r="H16" s="1">
        <v>61.7</v>
      </c>
      <c r="I16">
        <f t="shared" si="1"/>
        <v>-6.6000000000000014</v>
      </c>
      <c r="K16" s="1" t="s">
        <v>23</v>
      </c>
      <c r="L16" s="1">
        <v>49</v>
      </c>
      <c r="M16" s="1">
        <v>45.1</v>
      </c>
      <c r="N16">
        <f t="shared" si="2"/>
        <v>3.8999999999999986</v>
      </c>
      <c r="Q16" s="1" t="s">
        <v>23</v>
      </c>
      <c r="R16" s="1">
        <v>95.3</v>
      </c>
      <c r="S16" s="1">
        <v>89.2</v>
      </c>
      <c r="T16">
        <f t="shared" si="3"/>
        <v>6.0999999999999943</v>
      </c>
    </row>
    <row r="17" spans="1:20" x14ac:dyDescent="0.2">
      <c r="A17" s="1" t="s">
        <v>24</v>
      </c>
      <c r="B17" s="1">
        <v>94.4</v>
      </c>
      <c r="C17" s="1">
        <v>94.7</v>
      </c>
      <c r="D17">
        <f t="shared" si="0"/>
        <v>-0.29999999999999716</v>
      </c>
      <c r="F17" s="1" t="s">
        <v>24</v>
      </c>
      <c r="G17" s="1">
        <v>65.400000000000006</v>
      </c>
      <c r="H17" s="1">
        <v>65.099999999999994</v>
      </c>
      <c r="I17">
        <f t="shared" si="1"/>
        <v>0.30000000000001137</v>
      </c>
      <c r="K17" s="1" t="s">
        <v>24</v>
      </c>
      <c r="L17" s="1">
        <v>44.6</v>
      </c>
      <c r="M17" s="1">
        <v>48.4</v>
      </c>
      <c r="N17">
        <f t="shared" si="2"/>
        <v>-3.7999999999999972</v>
      </c>
      <c r="Q17" s="1" t="s">
        <v>24</v>
      </c>
      <c r="R17" s="1">
        <v>58.7</v>
      </c>
      <c r="S17" s="1">
        <v>52.6</v>
      </c>
      <c r="T17">
        <f t="shared" si="3"/>
        <v>6.1000000000000014</v>
      </c>
    </row>
    <row r="18" spans="1:20" x14ac:dyDescent="0.2">
      <c r="A18" s="1" t="s">
        <v>25</v>
      </c>
      <c r="B18" s="1">
        <v>73.599999999999994</v>
      </c>
      <c r="C18" s="1">
        <v>74.8</v>
      </c>
      <c r="D18">
        <f t="shared" si="0"/>
        <v>-1.2000000000000028</v>
      </c>
      <c r="F18" s="1" t="s">
        <v>25</v>
      </c>
      <c r="G18" s="1">
        <v>67.599999999999994</v>
      </c>
      <c r="H18" s="1">
        <v>61.3</v>
      </c>
      <c r="I18">
        <f t="shared" si="1"/>
        <v>6.2999999999999972</v>
      </c>
      <c r="K18" s="1" t="s">
        <v>25</v>
      </c>
      <c r="L18" s="1">
        <v>85.7</v>
      </c>
      <c r="M18" s="1">
        <v>79.599999999999994</v>
      </c>
      <c r="N18">
        <f t="shared" si="2"/>
        <v>6.1000000000000085</v>
      </c>
      <c r="Q18" s="1" t="s">
        <v>25</v>
      </c>
      <c r="R18" s="1">
        <v>43.9</v>
      </c>
      <c r="S18" s="1">
        <v>47.8</v>
      </c>
      <c r="T18">
        <f t="shared" si="3"/>
        <v>-3.8999999999999986</v>
      </c>
    </row>
    <row r="19" spans="1:20" x14ac:dyDescent="0.2">
      <c r="A19" s="1" t="s">
        <v>19</v>
      </c>
      <c r="B19" s="1">
        <v>60.1</v>
      </c>
      <c r="C19" s="1">
        <v>58.1</v>
      </c>
      <c r="D19">
        <f t="shared" si="0"/>
        <v>2</v>
      </c>
      <c r="F19" s="1" t="s">
        <v>19</v>
      </c>
      <c r="G19" s="1">
        <v>52.2</v>
      </c>
      <c r="H19" s="1">
        <v>50.2</v>
      </c>
      <c r="I19">
        <f t="shared" si="1"/>
        <v>2</v>
      </c>
      <c r="K19" s="1" t="s">
        <v>19</v>
      </c>
      <c r="L19" s="1">
        <v>46.5</v>
      </c>
      <c r="M19" s="1">
        <v>53.4</v>
      </c>
      <c r="N19">
        <f t="shared" si="2"/>
        <v>-6.8999999999999986</v>
      </c>
      <c r="Q19" s="1" t="s">
        <v>19</v>
      </c>
      <c r="R19" s="1">
        <v>40.4</v>
      </c>
      <c r="S19" s="1">
        <v>47.5</v>
      </c>
      <c r="T19">
        <f t="shared" si="3"/>
        <v>-7.1000000000000014</v>
      </c>
    </row>
    <row r="20" spans="1:20" x14ac:dyDescent="0.2">
      <c r="A20" s="1" t="s">
        <v>26</v>
      </c>
      <c r="B20" s="1">
        <v>71.099999999999994</v>
      </c>
      <c r="C20" s="1">
        <v>77</v>
      </c>
      <c r="D20">
        <f t="shared" si="0"/>
        <v>-5.9000000000000057</v>
      </c>
      <c r="F20" s="1" t="s">
        <v>26</v>
      </c>
      <c r="G20" s="1">
        <v>49.5</v>
      </c>
      <c r="H20" s="1">
        <v>53.4</v>
      </c>
      <c r="I20">
        <f t="shared" si="1"/>
        <v>-3.8999999999999986</v>
      </c>
      <c r="K20" s="1" t="s">
        <v>26</v>
      </c>
      <c r="L20" s="1">
        <v>48.9</v>
      </c>
      <c r="M20" s="1">
        <v>55.9</v>
      </c>
      <c r="N20">
        <f t="shared" si="2"/>
        <v>-7</v>
      </c>
      <c r="Q20" s="1" t="s">
        <v>26</v>
      </c>
      <c r="R20" s="1">
        <v>46.7</v>
      </c>
      <c r="S20" s="1">
        <v>51.7</v>
      </c>
      <c r="T20">
        <f t="shared" si="3"/>
        <v>-5</v>
      </c>
    </row>
    <row r="21" spans="1:20" x14ac:dyDescent="0.2">
      <c r="A21" s="1" t="s">
        <v>27</v>
      </c>
      <c r="B21" s="1">
        <v>41.2</v>
      </c>
      <c r="C21" s="1">
        <v>43.1</v>
      </c>
      <c r="D21">
        <f t="shared" si="0"/>
        <v>-1.8999999999999986</v>
      </c>
      <c r="F21" s="1" t="s">
        <v>27</v>
      </c>
      <c r="G21" s="1">
        <v>46.4</v>
      </c>
      <c r="H21" s="1">
        <v>42.6</v>
      </c>
      <c r="I21">
        <f t="shared" si="1"/>
        <v>3.7999999999999972</v>
      </c>
      <c r="K21" s="1" t="s">
        <v>27</v>
      </c>
      <c r="L21" s="1">
        <v>19.100000000000001</v>
      </c>
      <c r="M21" s="1">
        <v>19.8</v>
      </c>
      <c r="N21">
        <f t="shared" si="2"/>
        <v>-0.69999999999999929</v>
      </c>
      <c r="Q21" s="1" t="s">
        <v>27</v>
      </c>
      <c r="R21" s="1">
        <v>69.099999999999994</v>
      </c>
      <c r="S21" s="1">
        <v>70.5</v>
      </c>
      <c r="T21">
        <f t="shared" si="3"/>
        <v>-1.4000000000000057</v>
      </c>
    </row>
    <row r="22" spans="1:20" x14ac:dyDescent="0.2">
      <c r="A22" s="1" t="s">
        <v>28</v>
      </c>
      <c r="B22" s="1">
        <v>93.2</v>
      </c>
      <c r="C22" s="1">
        <v>84.9</v>
      </c>
      <c r="D22">
        <f t="shared" si="0"/>
        <v>8.2999999999999972</v>
      </c>
      <c r="F22" s="1" t="s">
        <v>28</v>
      </c>
      <c r="G22" s="1">
        <v>52.5</v>
      </c>
      <c r="H22" s="1">
        <v>53.2</v>
      </c>
      <c r="I22">
        <f t="shared" si="1"/>
        <v>-0.70000000000000284</v>
      </c>
      <c r="K22" s="1" t="s">
        <v>28</v>
      </c>
      <c r="L22" s="1">
        <v>80.3</v>
      </c>
      <c r="M22" s="1">
        <v>77.8</v>
      </c>
      <c r="N22">
        <f t="shared" si="2"/>
        <v>2.5</v>
      </c>
      <c r="Q22" s="1" t="s">
        <v>28</v>
      </c>
      <c r="R22" s="1">
        <v>43.7</v>
      </c>
      <c r="S22" s="1">
        <v>42.9</v>
      </c>
      <c r="T22">
        <f t="shared" si="3"/>
        <v>0.80000000000000426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44" sqref="J44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29</v>
      </c>
      <c r="H1" t="s">
        <v>30</v>
      </c>
    </row>
    <row r="2" spans="1:8" x14ac:dyDescent="0.2">
      <c r="A2" t="s">
        <v>7</v>
      </c>
      <c r="B2" t="s">
        <v>8</v>
      </c>
      <c r="C2">
        <v>99.9</v>
      </c>
      <c r="D2">
        <v>44.65</v>
      </c>
      <c r="E2">
        <v>52.45</v>
      </c>
      <c r="F2">
        <v>43.65</v>
      </c>
      <c r="G2">
        <f>SUM(C2:F2)</f>
        <v>240.65</v>
      </c>
      <c r="H2">
        <f>G2/4</f>
        <v>60.162500000000001</v>
      </c>
    </row>
    <row r="3" spans="1:8" x14ac:dyDescent="0.2">
      <c r="A3" t="s">
        <v>9</v>
      </c>
      <c r="B3" t="s">
        <v>8</v>
      </c>
      <c r="C3">
        <v>69.05</v>
      </c>
      <c r="D3">
        <v>45.7</v>
      </c>
      <c r="E3">
        <v>40.65</v>
      </c>
      <c r="F3">
        <v>61.150000000000006</v>
      </c>
      <c r="G3">
        <f>SUM(C3:F3)</f>
        <v>216.55</v>
      </c>
      <c r="H3">
        <f>G3/4</f>
        <v>54.137500000000003</v>
      </c>
    </row>
    <row r="4" spans="1:8" x14ac:dyDescent="0.2">
      <c r="A4" t="s">
        <v>10</v>
      </c>
      <c r="B4" t="s">
        <v>8</v>
      </c>
      <c r="C4">
        <v>42.35</v>
      </c>
      <c r="D4">
        <v>33.700000000000003</v>
      </c>
      <c r="E4">
        <v>67.099999999999994</v>
      </c>
      <c r="F4">
        <v>49.45</v>
      </c>
      <c r="G4">
        <f>SUM(C4:F4)</f>
        <v>192.60000000000002</v>
      </c>
      <c r="H4">
        <f>G4/4</f>
        <v>48.150000000000006</v>
      </c>
    </row>
    <row r="5" spans="1:8" x14ac:dyDescent="0.2">
      <c r="A5" t="s">
        <v>11</v>
      </c>
      <c r="B5" t="s">
        <v>12</v>
      </c>
      <c r="C5">
        <v>41.3</v>
      </c>
      <c r="D5">
        <v>35.75</v>
      </c>
      <c r="E5">
        <v>32.4</v>
      </c>
      <c r="F5">
        <v>40.799999999999997</v>
      </c>
      <c r="G5">
        <f>SUM(C5:F5)</f>
        <v>150.25</v>
      </c>
      <c r="H5">
        <f>G5/4</f>
        <v>37.5625</v>
      </c>
    </row>
    <row r="6" spans="1:8" x14ac:dyDescent="0.2">
      <c r="A6" t="s">
        <v>13</v>
      </c>
      <c r="B6" t="s">
        <v>8</v>
      </c>
      <c r="C6">
        <v>54.95</v>
      </c>
      <c r="D6">
        <v>65.650000000000006</v>
      </c>
      <c r="E6">
        <v>57.6</v>
      </c>
      <c r="F6">
        <v>62.8</v>
      </c>
      <c r="G6">
        <f>SUM(C6:F6)</f>
        <v>241</v>
      </c>
      <c r="H6">
        <f>G6/4</f>
        <v>60.25</v>
      </c>
    </row>
    <row r="7" spans="1:8" x14ac:dyDescent="0.2">
      <c r="A7" t="s">
        <v>14</v>
      </c>
      <c r="B7" t="s">
        <v>12</v>
      </c>
      <c r="C7">
        <v>75.3</v>
      </c>
      <c r="D7">
        <v>57.099999999999994</v>
      </c>
      <c r="E7">
        <v>50.95</v>
      </c>
      <c r="F7">
        <v>39.1</v>
      </c>
      <c r="G7">
        <f>SUM(C7:F7)</f>
        <v>222.44999999999996</v>
      </c>
      <c r="H7">
        <f>G7/4</f>
        <v>55.61249999999999</v>
      </c>
    </row>
    <row r="8" spans="1:8" x14ac:dyDescent="0.2">
      <c r="A8" t="s">
        <v>11</v>
      </c>
      <c r="B8" t="s">
        <v>8</v>
      </c>
      <c r="C8">
        <v>101.55</v>
      </c>
      <c r="D8">
        <v>37.700000000000003</v>
      </c>
      <c r="E8">
        <v>72.3</v>
      </c>
      <c r="F8">
        <v>54.8</v>
      </c>
      <c r="G8">
        <f>SUM(C8:F8)</f>
        <v>266.35000000000002</v>
      </c>
      <c r="H8">
        <f>G8/4</f>
        <v>66.587500000000006</v>
      </c>
    </row>
    <row r="9" spans="1:8" x14ac:dyDescent="0.2">
      <c r="A9" t="s">
        <v>16</v>
      </c>
      <c r="B9" t="s">
        <v>12</v>
      </c>
      <c r="C9">
        <v>80.25</v>
      </c>
      <c r="D9">
        <v>43</v>
      </c>
      <c r="E9">
        <v>49.5</v>
      </c>
      <c r="F9">
        <v>41.650000000000006</v>
      </c>
      <c r="G9">
        <f>SUM(C9:F9)</f>
        <v>214.4</v>
      </c>
      <c r="H9">
        <f>G9/4</f>
        <v>53.6</v>
      </c>
    </row>
    <row r="10" spans="1:8" x14ac:dyDescent="0.2">
      <c r="A10" t="s">
        <v>17</v>
      </c>
      <c r="B10" t="s">
        <v>8</v>
      </c>
      <c r="C10">
        <v>62.15</v>
      </c>
      <c r="D10">
        <v>49.2</v>
      </c>
      <c r="E10">
        <v>93.550000000000011</v>
      </c>
      <c r="F10">
        <v>46.25</v>
      </c>
      <c r="G10">
        <f>SUM(C10:F10)</f>
        <v>251.15</v>
      </c>
      <c r="H10">
        <f>G10/4</f>
        <v>62.787500000000001</v>
      </c>
    </row>
    <row r="11" spans="1:8" x14ac:dyDescent="0.2">
      <c r="A11" t="s">
        <v>18</v>
      </c>
      <c r="B11" t="s">
        <v>12</v>
      </c>
      <c r="C11">
        <v>50.55</v>
      </c>
      <c r="D11">
        <v>63.8</v>
      </c>
      <c r="E11">
        <v>50.65</v>
      </c>
      <c r="F11">
        <v>53.45</v>
      </c>
      <c r="G11">
        <f>SUM(C11:F11)</f>
        <v>218.45</v>
      </c>
      <c r="H11">
        <f>G11/4</f>
        <v>54.612499999999997</v>
      </c>
    </row>
    <row r="12" spans="1:8" x14ac:dyDescent="0.2">
      <c r="A12" t="s">
        <v>19</v>
      </c>
      <c r="B12" t="s">
        <v>8</v>
      </c>
      <c r="C12">
        <v>70.5</v>
      </c>
      <c r="D12">
        <v>80.45</v>
      </c>
      <c r="E12">
        <v>58.15</v>
      </c>
      <c r="F12">
        <v>69.75</v>
      </c>
      <c r="G12">
        <f>SUM(C12:F12)</f>
        <v>278.85000000000002</v>
      </c>
      <c r="H12">
        <f>G12/4</f>
        <v>69.712500000000006</v>
      </c>
    </row>
    <row r="13" spans="1:8" x14ac:dyDescent="0.2">
      <c r="A13" t="s">
        <v>20</v>
      </c>
      <c r="B13" t="s">
        <v>12</v>
      </c>
      <c r="C13">
        <v>70.150000000000006</v>
      </c>
      <c r="D13">
        <v>44.5</v>
      </c>
      <c r="E13">
        <v>105.5</v>
      </c>
      <c r="F13">
        <v>49.05</v>
      </c>
      <c r="G13">
        <f>SUM(C13:F13)</f>
        <v>269.2</v>
      </c>
      <c r="H13">
        <f>G13/4</f>
        <v>67.3</v>
      </c>
    </row>
    <row r="14" spans="1:8" x14ac:dyDescent="0.2">
      <c r="A14" t="s">
        <v>21</v>
      </c>
      <c r="B14" t="s">
        <v>12</v>
      </c>
      <c r="C14">
        <v>53.6</v>
      </c>
      <c r="D14">
        <v>43.3</v>
      </c>
      <c r="E14">
        <v>59.05</v>
      </c>
      <c r="F14">
        <v>55.75</v>
      </c>
      <c r="G14">
        <f>SUM(C14:F14)</f>
        <v>211.7</v>
      </c>
      <c r="H14">
        <f>G14/4</f>
        <v>52.924999999999997</v>
      </c>
    </row>
    <row r="15" spans="1:8" x14ac:dyDescent="0.2">
      <c r="A15" t="s">
        <v>22</v>
      </c>
      <c r="B15" t="s">
        <v>12</v>
      </c>
      <c r="C15">
        <v>50.75</v>
      </c>
      <c r="D15">
        <v>46.45</v>
      </c>
      <c r="E15">
        <v>50.55</v>
      </c>
      <c r="F15">
        <v>38.950000000000003</v>
      </c>
      <c r="G15">
        <f>SUM(C15:F15)</f>
        <v>186.7</v>
      </c>
      <c r="H15">
        <f>G15/4</f>
        <v>46.674999999999997</v>
      </c>
    </row>
    <row r="16" spans="1:8" x14ac:dyDescent="0.2">
      <c r="A16" t="s">
        <v>23</v>
      </c>
      <c r="B16" t="s">
        <v>8</v>
      </c>
      <c r="C16">
        <v>64.900000000000006</v>
      </c>
      <c r="D16">
        <v>47.05</v>
      </c>
      <c r="E16">
        <v>58.400000000000006</v>
      </c>
      <c r="F16">
        <v>92.25</v>
      </c>
      <c r="G16">
        <f>SUM(C16:F16)</f>
        <v>262.60000000000002</v>
      </c>
      <c r="H16">
        <f>G16/4</f>
        <v>65.650000000000006</v>
      </c>
    </row>
    <row r="17" spans="1:8" x14ac:dyDescent="0.2">
      <c r="A17" t="s">
        <v>24</v>
      </c>
      <c r="B17" t="s">
        <v>12</v>
      </c>
      <c r="C17">
        <v>94.550000000000011</v>
      </c>
      <c r="D17">
        <v>46.5</v>
      </c>
      <c r="E17">
        <v>65.25</v>
      </c>
      <c r="F17">
        <v>55.650000000000006</v>
      </c>
      <c r="G17">
        <f>SUM(C17:F17)</f>
        <v>261.95000000000005</v>
      </c>
      <c r="H17">
        <f>G17/4</f>
        <v>65.487500000000011</v>
      </c>
    </row>
    <row r="18" spans="1:8" x14ac:dyDescent="0.2">
      <c r="A18" t="s">
        <v>25</v>
      </c>
      <c r="B18" t="s">
        <v>8</v>
      </c>
      <c r="C18">
        <v>74.199999999999989</v>
      </c>
      <c r="D18">
        <v>82.65</v>
      </c>
      <c r="E18">
        <v>64.449999999999989</v>
      </c>
      <c r="F18">
        <v>45.849999999999994</v>
      </c>
      <c r="G18">
        <f>SUM(C18:F18)</f>
        <v>267.14999999999998</v>
      </c>
      <c r="H18">
        <f>G18/4</f>
        <v>66.787499999999994</v>
      </c>
    </row>
    <row r="19" spans="1:8" x14ac:dyDescent="0.2">
      <c r="A19" t="s">
        <v>19</v>
      </c>
      <c r="B19" t="s">
        <v>12</v>
      </c>
      <c r="C19">
        <v>59.1</v>
      </c>
      <c r="D19">
        <v>49.95</v>
      </c>
      <c r="E19">
        <v>51.2</v>
      </c>
      <c r="F19">
        <v>43.95</v>
      </c>
      <c r="G19">
        <f>SUM(C19:F19)</f>
        <v>204.2</v>
      </c>
      <c r="H19">
        <f>G19/4</f>
        <v>51.05</v>
      </c>
    </row>
    <row r="20" spans="1:8" x14ac:dyDescent="0.2">
      <c r="A20" t="s">
        <v>26</v>
      </c>
      <c r="B20" t="s">
        <v>8</v>
      </c>
      <c r="C20">
        <v>74.05</v>
      </c>
      <c r="D20">
        <v>52.4</v>
      </c>
      <c r="E20">
        <v>51.45</v>
      </c>
      <c r="F20">
        <v>49.2</v>
      </c>
      <c r="G20">
        <f>SUM(C20:F20)</f>
        <v>227.09999999999997</v>
      </c>
      <c r="H20">
        <f>G20/4</f>
        <v>56.774999999999991</v>
      </c>
    </row>
    <row r="21" spans="1:8" x14ac:dyDescent="0.2">
      <c r="A21" t="s">
        <v>27</v>
      </c>
      <c r="B21" t="s">
        <v>12</v>
      </c>
      <c r="C21">
        <v>42.150000000000006</v>
      </c>
      <c r="D21">
        <v>19.450000000000003</v>
      </c>
      <c r="E21">
        <v>44.5</v>
      </c>
      <c r="F21">
        <v>69.8</v>
      </c>
      <c r="G21">
        <f>SUM(C21:F21)</f>
        <v>175.9</v>
      </c>
      <c r="H21">
        <f>G21/4</f>
        <v>43.975000000000001</v>
      </c>
    </row>
    <row r="22" spans="1:8" x14ac:dyDescent="0.2">
      <c r="A22" t="s">
        <v>28</v>
      </c>
      <c r="B22" t="s">
        <v>8</v>
      </c>
      <c r="C22">
        <v>89.050000000000011</v>
      </c>
      <c r="D22">
        <v>79.05</v>
      </c>
      <c r="E22">
        <v>52.85</v>
      </c>
      <c r="F22">
        <v>43.3</v>
      </c>
      <c r="G22">
        <f>SUM(C22:F22)</f>
        <v>264.25</v>
      </c>
      <c r="H22">
        <f>G22/4</f>
        <v>66.0625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1" sqref="C1:C1048576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29</v>
      </c>
      <c r="H1" t="s">
        <v>30</v>
      </c>
    </row>
    <row r="2" spans="1:8" x14ac:dyDescent="0.2">
      <c r="A2" t="s">
        <v>7</v>
      </c>
      <c r="B2" t="s">
        <v>8</v>
      </c>
      <c r="C2">
        <v>99.9</v>
      </c>
      <c r="D2">
        <v>44.65</v>
      </c>
      <c r="E2">
        <v>52.45</v>
      </c>
      <c r="F2">
        <v>43.65</v>
      </c>
      <c r="G2">
        <v>240.65</v>
      </c>
      <c r="H2">
        <v>60.162500000000001</v>
      </c>
    </row>
    <row r="3" spans="1:8" x14ac:dyDescent="0.2">
      <c r="A3" t="s">
        <v>9</v>
      </c>
      <c r="B3" t="s">
        <v>8</v>
      </c>
      <c r="C3">
        <v>69.05</v>
      </c>
      <c r="D3">
        <v>45.7</v>
      </c>
      <c r="E3">
        <v>40.65</v>
      </c>
      <c r="F3">
        <v>61.150000000000006</v>
      </c>
      <c r="G3">
        <v>216.55</v>
      </c>
      <c r="H3">
        <v>54.137500000000003</v>
      </c>
    </row>
    <row r="4" spans="1:8" x14ac:dyDescent="0.2">
      <c r="A4" t="s">
        <v>10</v>
      </c>
      <c r="B4" t="s">
        <v>8</v>
      </c>
      <c r="C4">
        <v>42.35</v>
      </c>
      <c r="D4">
        <v>33.700000000000003</v>
      </c>
      <c r="E4">
        <v>67.099999999999994</v>
      </c>
      <c r="F4">
        <v>49.45</v>
      </c>
      <c r="G4">
        <v>192.60000000000002</v>
      </c>
      <c r="H4">
        <v>48.150000000000006</v>
      </c>
    </row>
    <row r="5" spans="1:8" x14ac:dyDescent="0.2">
      <c r="A5" t="s">
        <v>13</v>
      </c>
      <c r="B5" t="s">
        <v>8</v>
      </c>
      <c r="C5">
        <v>54.95</v>
      </c>
      <c r="D5">
        <v>65.650000000000006</v>
      </c>
      <c r="E5">
        <v>57.6</v>
      </c>
      <c r="F5">
        <v>62.8</v>
      </c>
      <c r="G5">
        <v>241</v>
      </c>
      <c r="H5">
        <v>60.25</v>
      </c>
    </row>
    <row r="6" spans="1:8" x14ac:dyDescent="0.2">
      <c r="A6" t="s">
        <v>11</v>
      </c>
      <c r="B6" t="s">
        <v>8</v>
      </c>
      <c r="C6">
        <v>101.55</v>
      </c>
      <c r="D6">
        <v>37.700000000000003</v>
      </c>
      <c r="E6">
        <v>72.3</v>
      </c>
      <c r="F6">
        <v>54.8</v>
      </c>
      <c r="G6">
        <v>266.35000000000002</v>
      </c>
      <c r="H6">
        <v>66.587500000000006</v>
      </c>
    </row>
    <row r="7" spans="1:8" x14ac:dyDescent="0.2">
      <c r="A7" t="s">
        <v>17</v>
      </c>
      <c r="B7" t="s">
        <v>8</v>
      </c>
      <c r="C7">
        <v>62.15</v>
      </c>
      <c r="D7">
        <v>49.2</v>
      </c>
      <c r="E7">
        <v>93.550000000000011</v>
      </c>
      <c r="F7">
        <v>46.25</v>
      </c>
      <c r="G7">
        <v>251.15</v>
      </c>
      <c r="H7">
        <v>62.787500000000001</v>
      </c>
    </row>
    <row r="8" spans="1:8" x14ac:dyDescent="0.2">
      <c r="A8" t="s">
        <v>19</v>
      </c>
      <c r="B8" t="s">
        <v>8</v>
      </c>
      <c r="C8">
        <v>70.5</v>
      </c>
      <c r="D8">
        <v>80.45</v>
      </c>
      <c r="E8">
        <v>58.15</v>
      </c>
      <c r="F8">
        <v>69.75</v>
      </c>
      <c r="G8">
        <v>278.85000000000002</v>
      </c>
      <c r="H8">
        <v>69.712500000000006</v>
      </c>
    </row>
    <row r="9" spans="1:8" x14ac:dyDescent="0.2">
      <c r="A9" t="s">
        <v>23</v>
      </c>
      <c r="B9" t="s">
        <v>8</v>
      </c>
      <c r="C9">
        <v>64.900000000000006</v>
      </c>
      <c r="D9">
        <v>47.05</v>
      </c>
      <c r="E9">
        <v>58.400000000000006</v>
      </c>
      <c r="F9">
        <v>92.25</v>
      </c>
      <c r="G9">
        <v>262.60000000000002</v>
      </c>
      <c r="H9">
        <v>65.650000000000006</v>
      </c>
    </row>
    <row r="10" spans="1:8" x14ac:dyDescent="0.2">
      <c r="A10" t="s">
        <v>25</v>
      </c>
      <c r="B10" t="s">
        <v>8</v>
      </c>
      <c r="C10">
        <v>74.199999999999989</v>
      </c>
      <c r="D10">
        <v>82.65</v>
      </c>
      <c r="E10">
        <v>64.449999999999989</v>
      </c>
      <c r="F10">
        <v>45.849999999999994</v>
      </c>
      <c r="G10">
        <v>267.14999999999998</v>
      </c>
      <c r="H10">
        <v>66.787499999999994</v>
      </c>
    </row>
    <row r="11" spans="1:8" x14ac:dyDescent="0.2">
      <c r="A11" t="s">
        <v>26</v>
      </c>
      <c r="B11" t="s">
        <v>8</v>
      </c>
      <c r="C11">
        <v>74.05</v>
      </c>
      <c r="D11">
        <v>52.4</v>
      </c>
      <c r="E11">
        <v>51.45</v>
      </c>
      <c r="F11">
        <v>49.2</v>
      </c>
      <c r="G11">
        <v>227.09999999999997</v>
      </c>
      <c r="H11">
        <v>56.774999999999991</v>
      </c>
    </row>
    <row r="12" spans="1:8" x14ac:dyDescent="0.2">
      <c r="A12" t="s">
        <v>28</v>
      </c>
      <c r="B12" t="s">
        <v>8</v>
      </c>
      <c r="C12">
        <v>89.050000000000011</v>
      </c>
      <c r="D12">
        <v>79.05</v>
      </c>
      <c r="E12">
        <v>52.85</v>
      </c>
      <c r="F12">
        <v>43.3</v>
      </c>
      <c r="G12">
        <v>264.25</v>
      </c>
      <c r="H12">
        <v>66.0625</v>
      </c>
    </row>
    <row r="13" spans="1:8" x14ac:dyDescent="0.2">
      <c r="A13" t="s">
        <v>11</v>
      </c>
      <c r="B13" t="s">
        <v>12</v>
      </c>
      <c r="C13">
        <v>41.3</v>
      </c>
      <c r="D13">
        <v>35.75</v>
      </c>
      <c r="E13">
        <v>32.4</v>
      </c>
      <c r="F13">
        <v>40.799999999999997</v>
      </c>
      <c r="G13">
        <v>150.25</v>
      </c>
      <c r="H13">
        <v>37.5625</v>
      </c>
    </row>
    <row r="14" spans="1:8" x14ac:dyDescent="0.2">
      <c r="A14" t="s">
        <v>14</v>
      </c>
      <c r="B14" t="s">
        <v>12</v>
      </c>
      <c r="C14">
        <v>75.3</v>
      </c>
      <c r="D14">
        <v>57.099999999999994</v>
      </c>
      <c r="E14">
        <v>50.95</v>
      </c>
      <c r="F14">
        <v>39.1</v>
      </c>
      <c r="G14">
        <v>222.44999999999996</v>
      </c>
      <c r="H14">
        <v>55.61249999999999</v>
      </c>
    </row>
    <row r="15" spans="1:8" x14ac:dyDescent="0.2">
      <c r="A15" t="s">
        <v>16</v>
      </c>
      <c r="B15" t="s">
        <v>12</v>
      </c>
      <c r="C15">
        <v>80.25</v>
      </c>
      <c r="D15">
        <v>43</v>
      </c>
      <c r="E15">
        <v>49.5</v>
      </c>
      <c r="F15">
        <v>41.650000000000006</v>
      </c>
      <c r="G15">
        <v>214.4</v>
      </c>
      <c r="H15">
        <v>53.6</v>
      </c>
    </row>
    <row r="16" spans="1:8" x14ac:dyDescent="0.2">
      <c r="A16" t="s">
        <v>18</v>
      </c>
      <c r="B16" t="s">
        <v>12</v>
      </c>
      <c r="C16">
        <v>50.55</v>
      </c>
      <c r="D16">
        <v>63.8</v>
      </c>
      <c r="E16">
        <v>50.65</v>
      </c>
      <c r="F16">
        <v>53.45</v>
      </c>
      <c r="G16">
        <v>218.45</v>
      </c>
      <c r="H16">
        <v>54.612499999999997</v>
      </c>
    </row>
    <row r="17" spans="1:8" x14ac:dyDescent="0.2">
      <c r="A17" t="s">
        <v>20</v>
      </c>
      <c r="B17" t="s">
        <v>12</v>
      </c>
      <c r="C17">
        <v>70.150000000000006</v>
      </c>
      <c r="D17">
        <v>44.5</v>
      </c>
      <c r="E17">
        <v>105.5</v>
      </c>
      <c r="F17">
        <v>49.05</v>
      </c>
      <c r="G17">
        <v>269.2</v>
      </c>
      <c r="H17">
        <v>67.3</v>
      </c>
    </row>
    <row r="18" spans="1:8" x14ac:dyDescent="0.2">
      <c r="A18" t="s">
        <v>21</v>
      </c>
      <c r="B18" t="s">
        <v>12</v>
      </c>
      <c r="C18">
        <v>53.6</v>
      </c>
      <c r="D18">
        <v>43.3</v>
      </c>
      <c r="E18">
        <v>59.05</v>
      </c>
      <c r="F18">
        <v>55.75</v>
      </c>
      <c r="G18">
        <v>211.7</v>
      </c>
      <c r="H18">
        <v>52.924999999999997</v>
      </c>
    </row>
    <row r="19" spans="1:8" x14ac:dyDescent="0.2">
      <c r="A19" t="s">
        <v>22</v>
      </c>
      <c r="B19" t="s">
        <v>12</v>
      </c>
      <c r="C19">
        <v>50.75</v>
      </c>
      <c r="D19">
        <v>46.45</v>
      </c>
      <c r="E19">
        <v>50.55</v>
      </c>
      <c r="F19">
        <v>38.950000000000003</v>
      </c>
      <c r="G19">
        <v>186.7</v>
      </c>
      <c r="H19">
        <v>46.674999999999997</v>
      </c>
    </row>
    <row r="20" spans="1:8" x14ac:dyDescent="0.2">
      <c r="A20" t="s">
        <v>24</v>
      </c>
      <c r="B20" t="s">
        <v>12</v>
      </c>
      <c r="C20">
        <v>94.550000000000011</v>
      </c>
      <c r="D20">
        <v>46.5</v>
      </c>
      <c r="E20">
        <v>65.25</v>
      </c>
      <c r="F20">
        <v>55.650000000000006</v>
      </c>
      <c r="G20">
        <v>261.95000000000005</v>
      </c>
      <c r="H20">
        <v>65.487500000000011</v>
      </c>
    </row>
    <row r="21" spans="1:8" x14ac:dyDescent="0.2">
      <c r="A21" t="s">
        <v>19</v>
      </c>
      <c r="B21" t="s">
        <v>12</v>
      </c>
      <c r="C21">
        <v>59.1</v>
      </c>
      <c r="D21">
        <v>49.95</v>
      </c>
      <c r="E21">
        <v>51.2</v>
      </c>
      <c r="F21">
        <v>43.95</v>
      </c>
      <c r="G21">
        <v>204.2</v>
      </c>
      <c r="H21">
        <v>51.05</v>
      </c>
    </row>
    <row r="22" spans="1:8" x14ac:dyDescent="0.2">
      <c r="A22" t="s">
        <v>27</v>
      </c>
      <c r="B22" t="s">
        <v>12</v>
      </c>
      <c r="C22">
        <v>42.150000000000006</v>
      </c>
      <c r="D22">
        <v>19.450000000000003</v>
      </c>
      <c r="E22">
        <v>44.5</v>
      </c>
      <c r="F22">
        <v>69.8</v>
      </c>
      <c r="G22">
        <v>175.9</v>
      </c>
      <c r="H22">
        <v>43.975000000000001</v>
      </c>
    </row>
  </sheetData>
  <sortState ref="A2:I22">
    <sortCondition ref="B2:B2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21" sqref="G21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51</v>
      </c>
      <c r="G1">
        <v>37.5625</v>
      </c>
      <c r="H1">
        <v>60.162500000000001</v>
      </c>
    </row>
    <row r="2" spans="1:8" x14ac:dyDescent="0.2">
      <c r="A2" t="s">
        <v>7</v>
      </c>
      <c r="B2" t="s">
        <v>8</v>
      </c>
      <c r="C2">
        <v>60.162500000000001</v>
      </c>
      <c r="G2">
        <v>55.61249999999999</v>
      </c>
      <c r="H2">
        <v>54.137500000000003</v>
      </c>
    </row>
    <row r="3" spans="1:8" x14ac:dyDescent="0.2">
      <c r="A3" t="s">
        <v>9</v>
      </c>
      <c r="B3" t="s">
        <v>8</v>
      </c>
      <c r="C3">
        <v>54.137500000000003</v>
      </c>
      <c r="G3">
        <v>53.6</v>
      </c>
      <c r="H3">
        <v>48.150000000000006</v>
      </c>
    </row>
    <row r="4" spans="1:8" x14ac:dyDescent="0.2">
      <c r="A4" t="s">
        <v>10</v>
      </c>
      <c r="B4" t="s">
        <v>8</v>
      </c>
      <c r="C4">
        <v>48.150000000000006</v>
      </c>
      <c r="G4">
        <v>54.612499999999997</v>
      </c>
      <c r="H4">
        <v>60.25</v>
      </c>
    </row>
    <row r="5" spans="1:8" x14ac:dyDescent="0.2">
      <c r="A5" t="s">
        <v>13</v>
      </c>
      <c r="B5" t="s">
        <v>8</v>
      </c>
      <c r="C5">
        <v>60.25</v>
      </c>
      <c r="G5">
        <v>67.3</v>
      </c>
      <c r="H5">
        <v>66.587500000000006</v>
      </c>
    </row>
    <row r="6" spans="1:8" x14ac:dyDescent="0.2">
      <c r="A6" t="s">
        <v>11</v>
      </c>
      <c r="B6" t="s">
        <v>8</v>
      </c>
      <c r="C6">
        <v>66.587500000000006</v>
      </c>
      <c r="G6">
        <v>52.924999999999997</v>
      </c>
      <c r="H6">
        <v>62.787500000000001</v>
      </c>
    </row>
    <row r="7" spans="1:8" x14ac:dyDescent="0.2">
      <c r="A7" t="s">
        <v>17</v>
      </c>
      <c r="B7" t="s">
        <v>8</v>
      </c>
      <c r="C7">
        <v>62.787500000000001</v>
      </c>
      <c r="G7">
        <v>46.674999999999997</v>
      </c>
      <c r="H7">
        <v>69.712500000000006</v>
      </c>
    </row>
    <row r="8" spans="1:8" x14ac:dyDescent="0.2">
      <c r="A8" t="s">
        <v>19</v>
      </c>
      <c r="B8" t="s">
        <v>8</v>
      </c>
      <c r="C8">
        <v>69.712500000000006</v>
      </c>
      <c r="G8">
        <v>65.487500000000011</v>
      </c>
      <c r="H8">
        <v>65.650000000000006</v>
      </c>
    </row>
    <row r="9" spans="1:8" x14ac:dyDescent="0.2">
      <c r="A9" t="s">
        <v>23</v>
      </c>
      <c r="B9" t="s">
        <v>8</v>
      </c>
      <c r="C9">
        <v>65.650000000000006</v>
      </c>
      <c r="G9">
        <v>51.05</v>
      </c>
      <c r="H9">
        <v>66.787499999999994</v>
      </c>
    </row>
    <row r="10" spans="1:8" x14ac:dyDescent="0.2">
      <c r="A10" t="s">
        <v>25</v>
      </c>
      <c r="B10" t="s">
        <v>8</v>
      </c>
      <c r="C10">
        <v>66.787499999999994</v>
      </c>
      <c r="G10">
        <v>43.975000000000001</v>
      </c>
      <c r="H10">
        <v>56.774999999999991</v>
      </c>
    </row>
    <row r="11" spans="1:8" x14ac:dyDescent="0.2">
      <c r="A11" t="s">
        <v>26</v>
      </c>
      <c r="B11" t="s">
        <v>8</v>
      </c>
      <c r="C11">
        <v>56.774999999999991</v>
      </c>
      <c r="H11">
        <v>66.0625</v>
      </c>
    </row>
    <row r="12" spans="1:8" x14ac:dyDescent="0.2">
      <c r="A12" t="s">
        <v>28</v>
      </c>
      <c r="B12" t="s">
        <v>8</v>
      </c>
      <c r="C12">
        <v>66.0625</v>
      </c>
    </row>
    <row r="13" spans="1:8" x14ac:dyDescent="0.2">
      <c r="A13" t="s">
        <v>11</v>
      </c>
      <c r="B13" t="s">
        <v>12</v>
      </c>
      <c r="C13">
        <v>37.5625</v>
      </c>
    </row>
    <row r="14" spans="1:8" x14ac:dyDescent="0.2">
      <c r="A14" t="s">
        <v>14</v>
      </c>
      <c r="B14" t="s">
        <v>12</v>
      </c>
      <c r="C14">
        <v>55.61249999999999</v>
      </c>
    </row>
    <row r="15" spans="1:8" x14ac:dyDescent="0.2">
      <c r="A15" t="s">
        <v>16</v>
      </c>
      <c r="B15" t="s">
        <v>12</v>
      </c>
      <c r="C15">
        <v>53.6</v>
      </c>
    </row>
    <row r="16" spans="1:8" x14ac:dyDescent="0.2">
      <c r="A16" t="s">
        <v>18</v>
      </c>
      <c r="B16" t="s">
        <v>12</v>
      </c>
      <c r="C16">
        <v>54.612499999999997</v>
      </c>
    </row>
    <row r="17" spans="1:4" x14ac:dyDescent="0.2">
      <c r="A17" t="s">
        <v>20</v>
      </c>
      <c r="B17" t="s">
        <v>12</v>
      </c>
      <c r="C17">
        <v>67.3</v>
      </c>
    </row>
    <row r="18" spans="1:4" x14ac:dyDescent="0.2">
      <c r="A18" t="s">
        <v>21</v>
      </c>
      <c r="B18" t="s">
        <v>12</v>
      </c>
      <c r="C18">
        <v>52.924999999999997</v>
      </c>
    </row>
    <row r="19" spans="1:4" x14ac:dyDescent="0.2">
      <c r="A19" t="s">
        <v>22</v>
      </c>
      <c r="B19" t="s">
        <v>12</v>
      </c>
      <c r="C19">
        <v>46.674999999999997</v>
      </c>
    </row>
    <row r="20" spans="1:4" x14ac:dyDescent="0.2">
      <c r="A20" t="s">
        <v>24</v>
      </c>
      <c r="B20" t="s">
        <v>12</v>
      </c>
      <c r="C20">
        <v>65.487500000000011</v>
      </c>
    </row>
    <row r="21" spans="1:4" x14ac:dyDescent="0.2">
      <c r="A21" t="s">
        <v>19</v>
      </c>
      <c r="B21" t="s">
        <v>12</v>
      </c>
      <c r="C21">
        <v>51.05</v>
      </c>
    </row>
    <row r="22" spans="1:4" x14ac:dyDescent="0.2">
      <c r="A22" t="s">
        <v>27</v>
      </c>
      <c r="B22" t="s">
        <v>12</v>
      </c>
      <c r="C22">
        <v>43.975000000000001</v>
      </c>
    </row>
    <row r="28" spans="1:4" x14ac:dyDescent="0.2">
      <c r="B28" t="s">
        <v>52</v>
      </c>
      <c r="C28" t="s">
        <v>53</v>
      </c>
      <c r="D28" t="s">
        <v>54</v>
      </c>
    </row>
    <row r="29" spans="1:4" x14ac:dyDescent="0.2">
      <c r="A29" t="s">
        <v>12</v>
      </c>
      <c r="B29">
        <f>AVERAGE(C13:C22)</f>
        <v>52.88000000000001</v>
      </c>
      <c r="C29">
        <f>STDEV(C13:C22)</f>
        <v>9.0286565384274393</v>
      </c>
      <c r="D29">
        <f>(STDEV(C13:C22))/SQRT(COUNT(C13:C22))</f>
        <v>2.8551118872802261</v>
      </c>
    </row>
    <row r="30" spans="1:4" x14ac:dyDescent="0.2">
      <c r="A30" t="s">
        <v>8</v>
      </c>
      <c r="B30">
        <f>AVERAGE(C2:C12)</f>
        <v>61.551136363636367</v>
      </c>
      <c r="C30">
        <f>STDEV(C2:C12)</f>
        <v>6.4734782346544932</v>
      </c>
      <c r="D30">
        <f>(STDEV(C2:C12))/SQRT(COUNT(C2:C12))</f>
        <v>1.9518271266255638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9" sqref="D29"/>
    </sheetView>
  </sheetViews>
  <sheetFormatPr baseColWidth="10" defaultRowHeight="16" x14ac:dyDescent="0.2"/>
  <sheetData>
    <row r="1" spans="1:7" x14ac:dyDescent="0.2">
      <c r="A1" t="s">
        <v>32</v>
      </c>
    </row>
    <row r="3" spans="1:7" ht="17" thickBot="1" x14ac:dyDescent="0.25">
      <c r="A3" t="s">
        <v>33</v>
      </c>
    </row>
    <row r="4" spans="1:7" x14ac:dyDescent="0.2">
      <c r="A4" s="4" t="s">
        <v>34</v>
      </c>
      <c r="B4" s="4" t="s">
        <v>35</v>
      </c>
      <c r="C4" s="4" t="s">
        <v>36</v>
      </c>
      <c r="D4" s="4" t="s">
        <v>37</v>
      </c>
      <c r="E4" s="4" t="s">
        <v>38</v>
      </c>
    </row>
    <row r="5" spans="1:7" x14ac:dyDescent="0.2">
      <c r="A5" s="2" t="s">
        <v>39</v>
      </c>
      <c r="B5" s="2">
        <v>10</v>
      </c>
      <c r="C5" s="2">
        <v>528.80000000000007</v>
      </c>
      <c r="D5" s="2">
        <v>52.88000000000001</v>
      </c>
      <c r="E5" s="2">
        <v>81.516638888888536</v>
      </c>
    </row>
    <row r="6" spans="1:7" ht="17" thickBot="1" x14ac:dyDescent="0.25">
      <c r="A6" s="3" t="s">
        <v>40</v>
      </c>
      <c r="B6" s="3">
        <v>11</v>
      </c>
      <c r="C6" s="3">
        <v>677.0625</v>
      </c>
      <c r="D6" s="3">
        <v>61.551136363636367</v>
      </c>
      <c r="E6" s="3">
        <v>41.905920454545459</v>
      </c>
    </row>
    <row r="9" spans="1:7" ht="17" thickBot="1" x14ac:dyDescent="0.25">
      <c r="A9" t="s">
        <v>41</v>
      </c>
    </row>
    <row r="10" spans="1:7" x14ac:dyDescent="0.2">
      <c r="A10" s="4" t="s">
        <v>42</v>
      </c>
      <c r="B10" s="4" t="s">
        <v>43</v>
      </c>
      <c r="C10" s="4" t="s">
        <v>44</v>
      </c>
      <c r="D10" s="4" t="s">
        <v>45</v>
      </c>
      <c r="E10" s="4" t="s">
        <v>15</v>
      </c>
      <c r="F10" s="4" t="s">
        <v>46</v>
      </c>
      <c r="G10" s="4" t="s">
        <v>47</v>
      </c>
    </row>
    <row r="11" spans="1:7" x14ac:dyDescent="0.2">
      <c r="A11" s="2" t="s">
        <v>48</v>
      </c>
      <c r="B11" s="2">
        <v>393.84507819264104</v>
      </c>
      <c r="C11" s="2">
        <v>1</v>
      </c>
      <c r="D11" s="2">
        <v>393.84507819264104</v>
      </c>
      <c r="E11" s="2">
        <v>6.4917136768586632</v>
      </c>
      <c r="F11" s="2">
        <v>1.9647017644226255E-2</v>
      </c>
      <c r="G11" s="2">
        <v>4.3807496923317979</v>
      </c>
    </row>
    <row r="12" spans="1:7" x14ac:dyDescent="0.2">
      <c r="A12" s="2" t="s">
        <v>49</v>
      </c>
      <c r="B12" s="2">
        <v>1152.7089545454548</v>
      </c>
      <c r="C12" s="2">
        <v>19</v>
      </c>
      <c r="D12" s="2">
        <v>60.668892344497621</v>
      </c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ht="17" thickBot="1" x14ac:dyDescent="0.25">
      <c r="A14" s="3" t="s">
        <v>50</v>
      </c>
      <c r="B14" s="3">
        <v>1546.5540327380959</v>
      </c>
      <c r="C14" s="3">
        <v>20</v>
      </c>
      <c r="D14" s="3"/>
      <c r="E14" s="3"/>
      <c r="F14" s="3"/>
      <c r="G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Round 1 measurements</vt:lpstr>
      <vt:lpstr>Round 2 measurements</vt:lpstr>
      <vt:lpstr>Averages</vt:lpstr>
      <vt:lpstr>differences</vt:lpstr>
      <vt:lpstr>length averages</vt:lpstr>
      <vt:lpstr>sort</vt:lpstr>
      <vt:lpstr>avg,stdev,SEM</vt:lpstr>
      <vt:lpstr>ANOVA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April DeLaurier</cp:lastModifiedBy>
  <dcterms:created xsi:type="dcterms:W3CDTF">2018-09-25T03:23:54Z</dcterms:created>
  <dcterms:modified xsi:type="dcterms:W3CDTF">2018-10-01T19:00:21Z</dcterms:modified>
</cp:coreProperties>
</file>