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prild/Hdac4_paper/Revision1_092718/Raw_data/"/>
    </mc:Choice>
  </mc:AlternateContent>
  <bookViews>
    <workbookView xWindow="860" yWindow="580" windowWidth="35040" windowHeight="16500" tabRatio="693" activeTab="7"/>
  </bookViews>
  <sheets>
    <sheet name="Round 1 measurements" sheetId="1" r:id="rId1"/>
    <sheet name="Round 2 measurements" sheetId="2" r:id="rId2"/>
    <sheet name="differences" sheetId="3" r:id="rId3"/>
    <sheet name="Averages" sheetId="21" r:id="rId4"/>
    <sheet name="length averages" sheetId="22" r:id="rId5"/>
    <sheet name="sort" sheetId="23" r:id="rId6"/>
    <sheet name="avg,stdev,SEM" sheetId="24" r:id="rId7"/>
    <sheet name="ANOVA" sheetId="25" r:id="rId8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24" l="1"/>
  <c r="D23" i="24"/>
  <c r="C24" i="24"/>
  <c r="C23" i="24"/>
  <c r="B24" i="24"/>
  <c r="B23" i="24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2" i="22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2" i="22"/>
  <c r="L2" i="21"/>
  <c r="M2" i="21"/>
  <c r="N2" i="21"/>
  <c r="L3" i="21"/>
  <c r="M3" i="21"/>
  <c r="N3" i="21"/>
  <c r="L4" i="21"/>
  <c r="M4" i="21"/>
  <c r="N4" i="21"/>
  <c r="L5" i="21"/>
  <c r="M5" i="21"/>
  <c r="N5" i="21"/>
  <c r="L6" i="21"/>
  <c r="M6" i="21"/>
  <c r="N6" i="21"/>
  <c r="L7" i="21"/>
  <c r="M7" i="21"/>
  <c r="N7" i="21"/>
  <c r="L8" i="21"/>
  <c r="M8" i="21"/>
  <c r="N8" i="21"/>
  <c r="L9" i="21"/>
  <c r="M9" i="21"/>
  <c r="N9" i="21"/>
  <c r="L10" i="21"/>
  <c r="M10" i="21"/>
  <c r="N10" i="21"/>
  <c r="L11" i="21"/>
  <c r="M11" i="21"/>
  <c r="N11" i="21"/>
  <c r="L12" i="21"/>
  <c r="M12" i="21"/>
  <c r="N12" i="21"/>
  <c r="L13" i="21"/>
  <c r="M13" i="21"/>
  <c r="N13" i="21"/>
  <c r="L14" i="21"/>
  <c r="M14" i="21"/>
  <c r="N14" i="21"/>
  <c r="L15" i="21"/>
  <c r="M15" i="21"/>
  <c r="N15" i="21"/>
  <c r="L16" i="21"/>
  <c r="M16" i="21"/>
  <c r="N16" i="21"/>
  <c r="L17" i="21"/>
  <c r="M17" i="21"/>
  <c r="N17" i="21"/>
  <c r="L18" i="21"/>
  <c r="M18" i="21"/>
  <c r="N18" i="21"/>
  <c r="K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2" i="21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2" i="3"/>
</calcChain>
</file>

<file path=xl/sharedStrings.xml><?xml version="1.0" encoding="utf-8"?>
<sst xmlns="http://schemas.openxmlformats.org/spreadsheetml/2006/main" count="430" uniqueCount="52">
  <si>
    <t>actual fish</t>
  </si>
  <si>
    <t>geno</t>
  </si>
  <si>
    <t>L CH post length</t>
  </si>
  <si>
    <t>L CH ant length</t>
  </si>
  <si>
    <t>R CH post length</t>
  </si>
  <si>
    <t>R CH ant length</t>
  </si>
  <si>
    <t>F</t>
  </si>
  <si>
    <t>S1-S2</t>
  </si>
  <si>
    <t>fish 6</t>
  </si>
  <si>
    <t>fish 7</t>
  </si>
  <si>
    <t>fish 8</t>
  </si>
  <si>
    <t>fish 9</t>
  </si>
  <si>
    <t>fish 10</t>
  </si>
  <si>
    <t>fish 11</t>
  </si>
  <si>
    <t>fish 12</t>
  </si>
  <si>
    <t>fish 13</t>
  </si>
  <si>
    <t>fish 18</t>
  </si>
  <si>
    <t>fish 19</t>
  </si>
  <si>
    <t>fish 20</t>
  </si>
  <si>
    <t>fish 21</t>
  </si>
  <si>
    <t>fish 22</t>
  </si>
  <si>
    <t>fish 23</t>
  </si>
  <si>
    <t>fish 24</t>
  </si>
  <si>
    <t>fish 25</t>
  </si>
  <si>
    <t>fish 26</t>
  </si>
  <si>
    <t>WT</t>
  </si>
  <si>
    <t>mut</t>
  </si>
  <si>
    <t>SUM</t>
  </si>
  <si>
    <t>divide by 4</t>
  </si>
  <si>
    <t>average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</si>
  <si>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</si>
  <si>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</si>
  <si>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</si>
  <si>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</si>
  <si>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</si>
  <si>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</si>
  <si>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</si>
  <si>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</si>
  <si>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</si>
  <si>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</si>
  <si>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</si>
  <si>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</si>
  <si>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</si>
  <si>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</si>
  <si>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</si>
  <si>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</si>
  <si>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</si>
  <si>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</si>
  <si>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</si>
  <si>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expression (avg. length)</t>
  </si>
  <si>
    <t>stdev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</si>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</sst>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9"/>
      <name val="Calibri"/>
      <scheme val="minor"/>
    </font>
    <font>
      <sz val="12"/>
      <color rgb="FFEE0EFF"/>
      <name val="Calibri"/>
      <scheme val="minor"/>
    </font>
    <font>
      <sz val="12"/>
      <color theme="6"/>
      <name val="Calibri"/>
      <scheme val="minor"/>
    </font>
    <font>
      <sz val="12"/>
      <color rgb="FF890CFF"/>
      <name val="Calibri"/>
      <scheme val="minor"/>
    </font>
    <font>
      <sz val="12"/>
      <color rgb="FF0EBB11"/>
      <name val="Calibri"/>
      <scheme val="minor"/>
    </font>
    <font>
      <sz val="12"/>
      <color theme="0" tint="-0.499984740745262"/>
      <name val="Calibri"/>
      <scheme val="minor"/>
    </font>
    <font>
      <sz val="12"/>
      <color theme="5" tint="0.39997558519241921"/>
      <name val="Calibri"/>
      <scheme val="minor"/>
    </font>
    <font>
      <sz val="12"/>
      <color theme="7" tint="-0.249977111117893"/>
      <name val="Calibri"/>
      <scheme val="minor"/>
    </font>
    <font>
      <sz val="12"/>
      <color theme="2" tint="-0.499984740745262"/>
      <name val="Calibri"/>
      <scheme val="minor"/>
    </font>
    <font>
      <sz val="12"/>
      <color rgb="FFBFE448"/>
      <name val="Calibri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14" fillId="0" borderId="2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10" zoomScaleNormal="110" zoomScalePageLayoutView="110" workbookViewId="0">
      <selection sqref="A1:F18"/>
    </sheetView>
  </sheetViews>
  <sheetFormatPr baseColWidth="10" defaultRowHeight="16" x14ac:dyDescent="0.2"/>
  <cols>
    <col min="3" max="3" width="14.6640625" customWidth="1"/>
    <col min="4" max="4" width="13.1640625" customWidth="1"/>
    <col min="5" max="5" width="15.83203125" customWidth="1"/>
    <col min="6" max="6" width="14" customWidth="1"/>
  </cols>
  <sheetData>
    <row r="1" spans="1:6" s="16" customFormat="1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s="16" customFormat="1" x14ac:dyDescent="0.2">
      <c r="A2" s="16" t="s">
        <v>11</v>
      </c>
      <c r="B2" s="16" t="s">
        <v>25</v>
      </c>
      <c r="C2" s="16">
        <v>36.700000000000003</v>
      </c>
      <c r="D2" s="16">
        <v>4.58</v>
      </c>
      <c r="E2" s="16">
        <v>42</v>
      </c>
      <c r="F2" s="16">
        <v>21.3</v>
      </c>
    </row>
    <row r="3" spans="1:6" s="16" customFormat="1" x14ac:dyDescent="0.2">
      <c r="A3" s="16" t="s">
        <v>16</v>
      </c>
      <c r="B3" s="16" t="s">
        <v>26</v>
      </c>
      <c r="C3" s="16">
        <v>43</v>
      </c>
      <c r="D3" s="16">
        <v>27</v>
      </c>
      <c r="E3" s="16">
        <v>41.5</v>
      </c>
      <c r="F3" s="16">
        <v>15.7</v>
      </c>
    </row>
    <row r="4" spans="1:6" s="16" customFormat="1" x14ac:dyDescent="0.2">
      <c r="A4" s="16" t="s">
        <v>9</v>
      </c>
      <c r="B4" s="16" t="s">
        <v>25</v>
      </c>
      <c r="C4" s="16">
        <v>36.700000000000003</v>
      </c>
      <c r="D4" s="16">
        <v>24.6</v>
      </c>
      <c r="E4" s="16">
        <v>42.5</v>
      </c>
      <c r="F4" s="16">
        <v>27.1</v>
      </c>
    </row>
    <row r="5" spans="1:6" s="16" customFormat="1" x14ac:dyDescent="0.2">
      <c r="A5" s="16" t="s">
        <v>20</v>
      </c>
      <c r="B5" s="16" t="s">
        <v>26</v>
      </c>
      <c r="C5" s="16">
        <v>36.6</v>
      </c>
      <c r="D5" s="16">
        <v>30.1</v>
      </c>
      <c r="E5" s="16">
        <v>43.4</v>
      </c>
      <c r="F5" s="16">
        <v>38.4</v>
      </c>
    </row>
    <row r="6" spans="1:6" s="16" customFormat="1" x14ac:dyDescent="0.2">
      <c r="A6" s="16" t="s">
        <v>22</v>
      </c>
      <c r="B6" s="16" t="s">
        <v>26</v>
      </c>
      <c r="C6" s="16">
        <v>45</v>
      </c>
      <c r="D6" s="16">
        <v>23.9</v>
      </c>
      <c r="E6" s="16">
        <v>50.9</v>
      </c>
      <c r="F6" s="16">
        <v>35.700000000000003</v>
      </c>
    </row>
    <row r="7" spans="1:6" s="16" customFormat="1" x14ac:dyDescent="0.2">
      <c r="A7" s="16" t="s">
        <v>12</v>
      </c>
      <c r="B7" s="16" t="s">
        <v>25</v>
      </c>
      <c r="C7" s="16">
        <v>33.4</v>
      </c>
      <c r="D7" s="16">
        <v>21.3</v>
      </c>
      <c r="E7" s="16">
        <v>34.5</v>
      </c>
      <c r="F7" s="16">
        <v>19.100000000000001</v>
      </c>
    </row>
    <row r="8" spans="1:6" s="16" customFormat="1" x14ac:dyDescent="0.2">
      <c r="A8" s="16" t="s">
        <v>14</v>
      </c>
      <c r="B8" s="16" t="s">
        <v>25</v>
      </c>
      <c r="C8" s="16">
        <v>43.2</v>
      </c>
      <c r="D8" s="16">
        <v>22</v>
      </c>
      <c r="E8" s="16">
        <v>34.5</v>
      </c>
      <c r="F8" s="16">
        <v>26.9</v>
      </c>
    </row>
    <row r="9" spans="1:6" s="16" customFormat="1" x14ac:dyDescent="0.2">
      <c r="A9" s="16" t="s">
        <v>18</v>
      </c>
      <c r="B9" s="16" t="s">
        <v>26</v>
      </c>
      <c r="C9" s="16">
        <v>45.6</v>
      </c>
      <c r="D9" s="16">
        <v>23.2</v>
      </c>
      <c r="E9" s="16">
        <v>46</v>
      </c>
      <c r="F9" s="16">
        <v>24.1</v>
      </c>
    </row>
    <row r="10" spans="1:6" s="16" customFormat="1" x14ac:dyDescent="0.2">
      <c r="A10" s="16" t="s">
        <v>8</v>
      </c>
      <c r="B10" s="16" t="s">
        <v>25</v>
      </c>
      <c r="C10" s="16">
        <v>38.700000000000003</v>
      </c>
      <c r="D10" s="16">
        <v>26.2</v>
      </c>
      <c r="E10" s="16">
        <v>25.6</v>
      </c>
      <c r="F10" s="16">
        <v>22.7</v>
      </c>
    </row>
    <row r="11" spans="1:6" s="16" customFormat="1" x14ac:dyDescent="0.2">
      <c r="A11" s="16" t="s">
        <v>17</v>
      </c>
      <c r="B11" s="16" t="s">
        <v>26</v>
      </c>
      <c r="C11" s="16">
        <v>44.7</v>
      </c>
      <c r="D11" s="16">
        <v>30.2</v>
      </c>
      <c r="E11" s="16">
        <v>47.1</v>
      </c>
      <c r="F11" s="16">
        <v>26.1</v>
      </c>
    </row>
    <row r="12" spans="1:6" s="16" customFormat="1" x14ac:dyDescent="0.2">
      <c r="A12" s="16" t="s">
        <v>24</v>
      </c>
      <c r="B12" s="16" t="s">
        <v>26</v>
      </c>
      <c r="C12" s="16">
        <v>34.299999999999997</v>
      </c>
      <c r="D12" s="16">
        <v>21.3</v>
      </c>
      <c r="E12" s="16">
        <v>53.3</v>
      </c>
      <c r="F12" s="16">
        <v>29.8</v>
      </c>
    </row>
    <row r="13" spans="1:6" s="16" customFormat="1" x14ac:dyDescent="0.2">
      <c r="A13" s="16" t="s">
        <v>10</v>
      </c>
      <c r="B13" s="16" t="s">
        <v>25</v>
      </c>
      <c r="C13" s="16">
        <v>50.4</v>
      </c>
      <c r="D13" s="16">
        <v>20.399999999999999</v>
      </c>
      <c r="E13" s="16">
        <v>41.1</v>
      </c>
      <c r="F13" s="16">
        <v>36.5</v>
      </c>
    </row>
    <row r="14" spans="1:6" s="16" customFormat="1" x14ac:dyDescent="0.2">
      <c r="A14" s="16" t="s">
        <v>13</v>
      </c>
      <c r="B14" s="16" t="s">
        <v>25</v>
      </c>
      <c r="C14" s="16">
        <v>37.4</v>
      </c>
      <c r="D14" s="16">
        <v>36.1</v>
      </c>
      <c r="E14" s="16">
        <v>34.1</v>
      </c>
      <c r="F14" s="16">
        <v>21.3</v>
      </c>
    </row>
    <row r="15" spans="1:6" s="16" customFormat="1" x14ac:dyDescent="0.2">
      <c r="A15" s="16" t="s">
        <v>23</v>
      </c>
      <c r="B15" s="16" t="s">
        <v>26</v>
      </c>
      <c r="C15" s="16">
        <v>52.7</v>
      </c>
      <c r="D15" s="16">
        <v>30.4</v>
      </c>
      <c r="E15" s="16">
        <v>44.5</v>
      </c>
      <c r="F15" s="16">
        <v>32.299999999999997</v>
      </c>
    </row>
    <row r="16" spans="1:6" s="16" customFormat="1" x14ac:dyDescent="0.2">
      <c r="A16" s="16" t="s">
        <v>21</v>
      </c>
      <c r="B16" s="16" t="s">
        <v>26</v>
      </c>
      <c r="C16" s="16">
        <v>44.3</v>
      </c>
      <c r="D16" s="16">
        <v>22.3</v>
      </c>
      <c r="E16" s="16">
        <v>47.3</v>
      </c>
      <c r="F16" s="16">
        <v>26.5</v>
      </c>
    </row>
    <row r="17" spans="1:6" s="16" customFormat="1" x14ac:dyDescent="0.2">
      <c r="A17" s="16" t="s">
        <v>15</v>
      </c>
      <c r="B17" s="16" t="s">
        <v>25</v>
      </c>
      <c r="C17" s="16">
        <v>29.1</v>
      </c>
      <c r="D17" s="16">
        <v>15.3</v>
      </c>
      <c r="E17" s="16">
        <v>30.2</v>
      </c>
      <c r="F17" s="16">
        <v>29.2</v>
      </c>
    </row>
    <row r="18" spans="1:6" s="16" customFormat="1" x14ac:dyDescent="0.2">
      <c r="A18" s="16" t="s">
        <v>19</v>
      </c>
      <c r="B18" s="16" t="s">
        <v>26</v>
      </c>
      <c r="C18" s="16">
        <v>41.5</v>
      </c>
      <c r="D18" s="16">
        <v>28.4</v>
      </c>
      <c r="E18" s="16">
        <v>39.1</v>
      </c>
      <c r="F18" s="16">
        <v>32.700000000000003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110" zoomScaleNormal="110" zoomScalePageLayoutView="110" workbookViewId="0">
      <selection sqref="A1:F18"/>
    </sheetView>
  </sheetViews>
  <sheetFormatPr baseColWidth="10" defaultRowHeight="16" x14ac:dyDescent="0.2"/>
  <cols>
    <col min="3" max="3" width="14.1640625" customWidth="1"/>
    <col min="4" max="4" width="13.1640625" customWidth="1"/>
    <col min="5" max="5" width="15.33203125" customWidth="1"/>
    <col min="6" max="6" width="14.5" customWidth="1"/>
  </cols>
  <sheetData>
    <row r="1" spans="1:6" x14ac:dyDescent="0.2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s="6" customFormat="1" x14ac:dyDescent="0.2">
      <c r="A2" s="15" t="s">
        <v>11</v>
      </c>
      <c r="B2" s="15" t="s">
        <v>25</v>
      </c>
      <c r="C2" s="15">
        <v>36.1</v>
      </c>
      <c r="D2" s="15">
        <v>5.88</v>
      </c>
      <c r="E2" s="15">
        <v>42.7</v>
      </c>
      <c r="F2" s="15">
        <v>20.8</v>
      </c>
    </row>
    <row r="3" spans="1:6" s="2" customFormat="1" x14ac:dyDescent="0.2">
      <c r="A3" s="15" t="s">
        <v>16</v>
      </c>
      <c r="B3" s="15" t="s">
        <v>26</v>
      </c>
      <c r="C3" s="15">
        <v>43.3</v>
      </c>
      <c r="D3" s="15">
        <v>27.8</v>
      </c>
      <c r="E3" s="15">
        <v>40.299999999999997</v>
      </c>
      <c r="F3" s="15">
        <v>13.5</v>
      </c>
    </row>
    <row r="4" spans="1:6" x14ac:dyDescent="0.2">
      <c r="A4" s="15" t="s">
        <v>9</v>
      </c>
      <c r="B4" s="15" t="s">
        <v>25</v>
      </c>
      <c r="C4" s="15">
        <v>36.5</v>
      </c>
      <c r="D4" s="15">
        <v>23.4</v>
      </c>
      <c r="E4" s="15">
        <v>42.1</v>
      </c>
      <c r="F4" s="15">
        <v>26.5</v>
      </c>
    </row>
    <row r="5" spans="1:6" x14ac:dyDescent="0.2">
      <c r="A5" s="15" t="s">
        <v>20</v>
      </c>
      <c r="B5" s="15" t="s">
        <v>26</v>
      </c>
      <c r="C5" s="15">
        <v>33.299999999999997</v>
      </c>
      <c r="D5" s="15">
        <v>28.9</v>
      </c>
      <c r="E5" s="15">
        <v>42.7</v>
      </c>
      <c r="F5" s="15">
        <v>38</v>
      </c>
    </row>
    <row r="6" spans="1:6" s="11" customFormat="1" x14ac:dyDescent="0.2">
      <c r="A6" s="15" t="s">
        <v>22</v>
      </c>
      <c r="B6" s="15" t="s">
        <v>26</v>
      </c>
      <c r="C6" s="15">
        <v>36.9</v>
      </c>
      <c r="D6" s="15">
        <v>23.3</v>
      </c>
      <c r="E6" s="15">
        <v>48.5</v>
      </c>
      <c r="F6" s="15">
        <v>34.4</v>
      </c>
    </row>
    <row r="7" spans="1:6" s="9" customFormat="1" x14ac:dyDescent="0.2">
      <c r="A7" s="15" t="s">
        <v>12</v>
      </c>
      <c r="B7" s="15" t="s">
        <v>25</v>
      </c>
      <c r="C7" s="15">
        <v>38.799999999999997</v>
      </c>
      <c r="D7" s="15">
        <v>18.8</v>
      </c>
      <c r="E7" s="15">
        <v>39.9</v>
      </c>
      <c r="F7" s="15">
        <v>20.8</v>
      </c>
    </row>
    <row r="8" spans="1:6" x14ac:dyDescent="0.2">
      <c r="A8" s="15" t="s">
        <v>14</v>
      </c>
      <c r="B8" s="15" t="s">
        <v>25</v>
      </c>
      <c r="C8" s="15">
        <v>41.5</v>
      </c>
      <c r="D8" s="15">
        <v>23.7</v>
      </c>
      <c r="E8" s="15">
        <v>32.1</v>
      </c>
      <c r="F8" s="15">
        <v>32.9</v>
      </c>
    </row>
    <row r="9" spans="1:6" s="7" customFormat="1" x14ac:dyDescent="0.2">
      <c r="A9" s="15" t="s">
        <v>18</v>
      </c>
      <c r="B9" s="15" t="s">
        <v>26</v>
      </c>
      <c r="C9" s="15">
        <v>42</v>
      </c>
      <c r="D9" s="15">
        <v>22.3</v>
      </c>
      <c r="E9" s="15">
        <v>43.3</v>
      </c>
      <c r="F9" s="15">
        <v>23.7</v>
      </c>
    </row>
    <row r="10" spans="1:6" x14ac:dyDescent="0.2">
      <c r="A10" s="15" t="s">
        <v>8</v>
      </c>
      <c r="B10" s="15" t="s">
        <v>25</v>
      </c>
      <c r="C10" s="15">
        <v>37.200000000000003</v>
      </c>
      <c r="D10" s="15">
        <v>24.3</v>
      </c>
      <c r="E10" s="15">
        <v>25.4</v>
      </c>
      <c r="F10" s="15">
        <v>24</v>
      </c>
    </row>
    <row r="11" spans="1:6" x14ac:dyDescent="0.2">
      <c r="A11" s="15" t="s">
        <v>17</v>
      </c>
      <c r="B11" s="15" t="s">
        <v>26</v>
      </c>
      <c r="C11" s="15">
        <v>45.3</v>
      </c>
      <c r="D11" s="15">
        <v>30.7</v>
      </c>
      <c r="E11" s="15">
        <v>43.1</v>
      </c>
      <c r="F11" s="15">
        <v>26.6</v>
      </c>
    </row>
    <row r="12" spans="1:6" x14ac:dyDescent="0.2">
      <c r="A12" s="15" t="s">
        <v>24</v>
      </c>
      <c r="B12" s="15" t="s">
        <v>26</v>
      </c>
      <c r="C12" s="15">
        <v>34.700000000000003</v>
      </c>
      <c r="D12" s="15">
        <v>21.2</v>
      </c>
      <c r="E12" s="15">
        <v>51.9</v>
      </c>
      <c r="F12" s="15">
        <v>30.2</v>
      </c>
    </row>
    <row r="13" spans="1:6" s="3" customFormat="1" x14ac:dyDescent="0.2">
      <c r="A13" s="15" t="s">
        <v>10</v>
      </c>
      <c r="B13" s="15" t="s">
        <v>25</v>
      </c>
      <c r="C13" s="15">
        <v>47.5</v>
      </c>
      <c r="D13" s="15">
        <v>22.6</v>
      </c>
      <c r="E13" s="15">
        <v>38.1</v>
      </c>
      <c r="F13" s="15">
        <v>37.1</v>
      </c>
    </row>
    <row r="14" spans="1:6" s="4" customFormat="1" x14ac:dyDescent="0.2">
      <c r="A14" s="15" t="s">
        <v>13</v>
      </c>
      <c r="B14" s="15" t="s">
        <v>25</v>
      </c>
      <c r="C14" s="15">
        <v>37.700000000000003</v>
      </c>
      <c r="D14" s="15">
        <v>38.299999999999997</v>
      </c>
      <c r="E14" s="15">
        <v>39.299999999999997</v>
      </c>
      <c r="F14" s="15">
        <v>19.399999999999999</v>
      </c>
    </row>
    <row r="15" spans="1:6" s="8" customFormat="1" x14ac:dyDescent="0.2">
      <c r="A15" s="15" t="s">
        <v>23</v>
      </c>
      <c r="B15" s="15" t="s">
        <v>26</v>
      </c>
      <c r="C15" s="15">
        <v>51.9</v>
      </c>
      <c r="D15" s="15">
        <v>28.5</v>
      </c>
      <c r="E15" s="15">
        <v>48.2</v>
      </c>
      <c r="F15" s="15">
        <v>33.5</v>
      </c>
    </row>
    <row r="16" spans="1:6" s="10" customFormat="1" x14ac:dyDescent="0.2">
      <c r="A16" s="15" t="s">
        <v>21</v>
      </c>
      <c r="B16" s="15" t="s">
        <v>26</v>
      </c>
      <c r="C16" s="15">
        <v>41</v>
      </c>
      <c r="D16" s="15">
        <v>22</v>
      </c>
      <c r="E16" s="15">
        <v>46.9</v>
      </c>
      <c r="F16" s="15">
        <v>24.6</v>
      </c>
    </row>
    <row r="17" spans="1:6" s="5" customFormat="1" x14ac:dyDescent="0.2">
      <c r="A17" s="15" t="s">
        <v>15</v>
      </c>
      <c r="B17" s="15" t="s">
        <v>25</v>
      </c>
      <c r="C17" s="15">
        <v>29.7</v>
      </c>
      <c r="D17" s="15">
        <v>15.4</v>
      </c>
      <c r="E17" s="15">
        <v>32.1</v>
      </c>
      <c r="F17" s="15">
        <v>26.1</v>
      </c>
    </row>
    <row r="18" spans="1:6" s="1" customFormat="1" x14ac:dyDescent="0.2">
      <c r="A18" s="15" t="s">
        <v>19</v>
      </c>
      <c r="B18" s="15" t="s">
        <v>26</v>
      </c>
      <c r="C18" s="15">
        <v>44.5</v>
      </c>
      <c r="D18" s="15">
        <v>26.8</v>
      </c>
      <c r="E18" s="15">
        <v>39.9</v>
      </c>
      <c r="F18" s="15">
        <v>33.9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S26" sqref="S26"/>
    </sheetView>
  </sheetViews>
  <sheetFormatPr baseColWidth="10" defaultRowHeight="16" x14ac:dyDescent="0.2"/>
  <cols>
    <col min="2" max="2" width="14.6640625" customWidth="1"/>
    <col min="3" max="3" width="14.1640625" customWidth="1"/>
    <col min="7" max="8" width="13.1640625" customWidth="1"/>
    <col min="12" max="12" width="15.83203125" customWidth="1"/>
    <col min="13" max="13" width="15.33203125" customWidth="1"/>
    <col min="17" max="17" width="14" customWidth="1"/>
    <col min="18" max="18" width="14.5" customWidth="1"/>
  </cols>
  <sheetData>
    <row r="1" spans="1:19" x14ac:dyDescent="0.2">
      <c r="A1" t="s">
        <v>0</v>
      </c>
      <c r="B1" t="s">
        <v>2</v>
      </c>
      <c r="C1" t="s">
        <v>2</v>
      </c>
      <c r="D1" t="s">
        <v>7</v>
      </c>
      <c r="F1" t="s">
        <v>0</v>
      </c>
      <c r="G1" t="s">
        <v>3</v>
      </c>
      <c r="H1" t="s">
        <v>3</v>
      </c>
      <c r="I1" t="s">
        <v>7</v>
      </c>
      <c r="K1" t="s">
        <v>0</v>
      </c>
      <c r="L1" t="s">
        <v>4</v>
      </c>
      <c r="M1" t="s">
        <v>4</v>
      </c>
      <c r="N1" t="s">
        <v>7</v>
      </c>
      <c r="P1" t="s">
        <v>0</v>
      </c>
      <c r="Q1" t="s">
        <v>5</v>
      </c>
      <c r="R1" t="s">
        <v>5</v>
      </c>
      <c r="S1" t="s">
        <v>7</v>
      </c>
    </row>
    <row r="2" spans="1:19" x14ac:dyDescent="0.2">
      <c r="A2" t="s">
        <v>11</v>
      </c>
      <c r="B2">
        <v>36.700000000000003</v>
      </c>
      <c r="C2">
        <v>36.1</v>
      </c>
      <c r="D2">
        <f>B2-C2</f>
        <v>0.60000000000000142</v>
      </c>
      <c r="F2" t="s">
        <v>11</v>
      </c>
      <c r="G2">
        <v>4.58</v>
      </c>
      <c r="H2">
        <v>5.88</v>
      </c>
      <c r="I2">
        <f>G2-H2</f>
        <v>-1.2999999999999998</v>
      </c>
      <c r="K2" t="s">
        <v>11</v>
      </c>
      <c r="L2">
        <v>42</v>
      </c>
      <c r="M2">
        <v>42.7</v>
      </c>
      <c r="N2">
        <f>L2-M2</f>
        <v>-0.70000000000000284</v>
      </c>
      <c r="P2" t="s">
        <v>11</v>
      </c>
      <c r="Q2">
        <v>21.3</v>
      </c>
      <c r="R2">
        <v>20.8</v>
      </c>
      <c r="S2">
        <f>Q2-R2</f>
        <v>0.5</v>
      </c>
    </row>
    <row r="3" spans="1:19" x14ac:dyDescent="0.2">
      <c r="A3" t="s">
        <v>16</v>
      </c>
      <c r="B3">
        <v>43</v>
      </c>
      <c r="C3">
        <v>43.3</v>
      </c>
      <c r="D3">
        <f t="shared" ref="D3:D18" si="0">B3-C3</f>
        <v>-0.29999999999999716</v>
      </c>
      <c r="F3" t="s">
        <v>16</v>
      </c>
      <c r="G3">
        <v>27</v>
      </c>
      <c r="H3">
        <v>27.8</v>
      </c>
      <c r="I3">
        <f t="shared" ref="I3:I18" si="1">G3-H3</f>
        <v>-0.80000000000000071</v>
      </c>
      <c r="K3" t="s">
        <v>16</v>
      </c>
      <c r="L3">
        <v>41.5</v>
      </c>
      <c r="M3">
        <v>40.299999999999997</v>
      </c>
      <c r="N3">
        <f t="shared" ref="N3:N18" si="2">L3-M3</f>
        <v>1.2000000000000028</v>
      </c>
      <c r="P3" t="s">
        <v>16</v>
      </c>
      <c r="Q3">
        <v>15.7</v>
      </c>
      <c r="R3">
        <v>13.5</v>
      </c>
      <c r="S3">
        <f t="shared" ref="S3:S18" si="3">Q3-R3</f>
        <v>2.1999999999999993</v>
      </c>
    </row>
    <row r="4" spans="1:19" x14ac:dyDescent="0.2">
      <c r="A4" t="s">
        <v>9</v>
      </c>
      <c r="B4">
        <v>36.700000000000003</v>
      </c>
      <c r="C4">
        <v>36.5</v>
      </c>
      <c r="D4">
        <f t="shared" si="0"/>
        <v>0.20000000000000284</v>
      </c>
      <c r="F4" t="s">
        <v>9</v>
      </c>
      <c r="G4">
        <v>24.6</v>
      </c>
      <c r="H4">
        <v>23.4</v>
      </c>
      <c r="I4">
        <f t="shared" si="1"/>
        <v>1.2000000000000028</v>
      </c>
      <c r="K4" t="s">
        <v>9</v>
      </c>
      <c r="L4">
        <v>42.5</v>
      </c>
      <c r="M4">
        <v>42.1</v>
      </c>
      <c r="N4">
        <f t="shared" si="2"/>
        <v>0.39999999999999858</v>
      </c>
      <c r="P4" t="s">
        <v>9</v>
      </c>
      <c r="Q4">
        <v>27.1</v>
      </c>
      <c r="R4">
        <v>26.5</v>
      </c>
      <c r="S4">
        <f t="shared" si="3"/>
        <v>0.60000000000000142</v>
      </c>
    </row>
    <row r="5" spans="1:19" x14ac:dyDescent="0.2">
      <c r="A5" t="s">
        <v>20</v>
      </c>
      <c r="B5">
        <v>36.6</v>
      </c>
      <c r="C5">
        <v>33.299999999999997</v>
      </c>
      <c r="D5">
        <f t="shared" si="0"/>
        <v>3.3000000000000043</v>
      </c>
      <c r="F5" t="s">
        <v>20</v>
      </c>
      <c r="G5">
        <v>30.1</v>
      </c>
      <c r="H5">
        <v>28.9</v>
      </c>
      <c r="I5">
        <f t="shared" si="1"/>
        <v>1.2000000000000028</v>
      </c>
      <c r="K5" t="s">
        <v>20</v>
      </c>
      <c r="L5">
        <v>43.4</v>
      </c>
      <c r="M5">
        <v>42.7</v>
      </c>
      <c r="N5">
        <f t="shared" si="2"/>
        <v>0.69999999999999574</v>
      </c>
      <c r="P5" t="s">
        <v>20</v>
      </c>
      <c r="Q5">
        <v>38.4</v>
      </c>
      <c r="R5">
        <v>38</v>
      </c>
      <c r="S5">
        <f t="shared" si="3"/>
        <v>0.39999999999999858</v>
      </c>
    </row>
    <row r="6" spans="1:19" x14ac:dyDescent="0.2">
      <c r="A6" t="s">
        <v>22</v>
      </c>
      <c r="B6">
        <v>45</v>
      </c>
      <c r="C6">
        <v>36.9</v>
      </c>
      <c r="D6">
        <f t="shared" si="0"/>
        <v>8.1000000000000014</v>
      </c>
      <c r="F6" t="s">
        <v>22</v>
      </c>
      <c r="G6">
        <v>23.9</v>
      </c>
      <c r="H6">
        <v>23.3</v>
      </c>
      <c r="I6">
        <f t="shared" si="1"/>
        <v>0.59999999999999787</v>
      </c>
      <c r="K6" t="s">
        <v>22</v>
      </c>
      <c r="L6">
        <v>50.9</v>
      </c>
      <c r="M6">
        <v>48.5</v>
      </c>
      <c r="N6">
        <f t="shared" si="2"/>
        <v>2.3999999999999986</v>
      </c>
      <c r="P6" t="s">
        <v>22</v>
      </c>
      <c r="Q6">
        <v>35.700000000000003</v>
      </c>
      <c r="R6">
        <v>34.4</v>
      </c>
      <c r="S6">
        <f t="shared" si="3"/>
        <v>1.3000000000000043</v>
      </c>
    </row>
    <row r="7" spans="1:19" x14ac:dyDescent="0.2">
      <c r="A7" t="s">
        <v>12</v>
      </c>
      <c r="B7">
        <v>33.4</v>
      </c>
      <c r="C7">
        <v>38.799999999999997</v>
      </c>
      <c r="D7">
        <f t="shared" si="0"/>
        <v>-5.3999999999999986</v>
      </c>
      <c r="F7" t="s">
        <v>12</v>
      </c>
      <c r="G7">
        <v>21.3</v>
      </c>
      <c r="H7">
        <v>18.8</v>
      </c>
      <c r="I7">
        <f t="shared" si="1"/>
        <v>2.5</v>
      </c>
      <c r="K7" t="s">
        <v>12</v>
      </c>
      <c r="L7">
        <v>34.5</v>
      </c>
      <c r="M7">
        <v>39.9</v>
      </c>
      <c r="N7">
        <f t="shared" si="2"/>
        <v>-5.3999999999999986</v>
      </c>
      <c r="P7" t="s">
        <v>12</v>
      </c>
      <c r="Q7">
        <v>19.100000000000001</v>
      </c>
      <c r="R7">
        <v>20.8</v>
      </c>
      <c r="S7">
        <f t="shared" si="3"/>
        <v>-1.6999999999999993</v>
      </c>
    </row>
    <row r="8" spans="1:19" x14ac:dyDescent="0.2">
      <c r="A8" t="s">
        <v>14</v>
      </c>
      <c r="B8">
        <v>43.2</v>
      </c>
      <c r="C8">
        <v>41.5</v>
      </c>
      <c r="D8">
        <f t="shared" si="0"/>
        <v>1.7000000000000028</v>
      </c>
      <c r="F8" t="s">
        <v>14</v>
      </c>
      <c r="G8">
        <v>22</v>
      </c>
      <c r="H8">
        <v>23.7</v>
      </c>
      <c r="I8">
        <f t="shared" si="1"/>
        <v>-1.6999999999999993</v>
      </c>
      <c r="K8" t="s">
        <v>14</v>
      </c>
      <c r="L8">
        <v>34.5</v>
      </c>
      <c r="M8">
        <v>32.1</v>
      </c>
      <c r="N8">
        <f t="shared" si="2"/>
        <v>2.3999999999999986</v>
      </c>
      <c r="P8" t="s">
        <v>14</v>
      </c>
      <c r="Q8">
        <v>26.9</v>
      </c>
      <c r="R8">
        <v>32.9</v>
      </c>
      <c r="S8">
        <f t="shared" si="3"/>
        <v>-6</v>
      </c>
    </row>
    <row r="9" spans="1:19" x14ac:dyDescent="0.2">
      <c r="A9" t="s">
        <v>18</v>
      </c>
      <c r="B9">
        <v>45.6</v>
      </c>
      <c r="C9">
        <v>42</v>
      </c>
      <c r="D9">
        <f t="shared" si="0"/>
        <v>3.6000000000000014</v>
      </c>
      <c r="F9" t="s">
        <v>18</v>
      </c>
      <c r="G9">
        <v>23.2</v>
      </c>
      <c r="H9">
        <v>22.3</v>
      </c>
      <c r="I9">
        <f t="shared" si="1"/>
        <v>0.89999999999999858</v>
      </c>
      <c r="K9" t="s">
        <v>18</v>
      </c>
      <c r="L9">
        <v>46</v>
      </c>
      <c r="M9">
        <v>43.3</v>
      </c>
      <c r="N9">
        <f t="shared" si="2"/>
        <v>2.7000000000000028</v>
      </c>
      <c r="P9" t="s">
        <v>18</v>
      </c>
      <c r="Q9">
        <v>24.1</v>
      </c>
      <c r="R9">
        <v>23.7</v>
      </c>
      <c r="S9">
        <f t="shared" si="3"/>
        <v>0.40000000000000213</v>
      </c>
    </row>
    <row r="10" spans="1:19" x14ac:dyDescent="0.2">
      <c r="A10" t="s">
        <v>8</v>
      </c>
      <c r="B10">
        <v>38.700000000000003</v>
      </c>
      <c r="C10">
        <v>37.200000000000003</v>
      </c>
      <c r="D10">
        <f t="shared" si="0"/>
        <v>1.5</v>
      </c>
      <c r="F10" t="s">
        <v>8</v>
      </c>
      <c r="G10">
        <v>26.2</v>
      </c>
      <c r="H10">
        <v>24.3</v>
      </c>
      <c r="I10">
        <f t="shared" si="1"/>
        <v>1.8999999999999986</v>
      </c>
      <c r="K10" t="s">
        <v>8</v>
      </c>
      <c r="L10">
        <v>25.6</v>
      </c>
      <c r="M10">
        <v>25.4</v>
      </c>
      <c r="N10">
        <f t="shared" si="2"/>
        <v>0.20000000000000284</v>
      </c>
      <c r="P10" t="s">
        <v>8</v>
      </c>
      <c r="Q10">
        <v>22.7</v>
      </c>
      <c r="R10">
        <v>24</v>
      </c>
      <c r="S10">
        <f t="shared" si="3"/>
        <v>-1.3000000000000007</v>
      </c>
    </row>
    <row r="11" spans="1:19" x14ac:dyDescent="0.2">
      <c r="A11" t="s">
        <v>17</v>
      </c>
      <c r="B11">
        <v>44.7</v>
      </c>
      <c r="C11">
        <v>45.3</v>
      </c>
      <c r="D11">
        <f t="shared" si="0"/>
        <v>-0.59999999999999432</v>
      </c>
      <c r="F11" t="s">
        <v>17</v>
      </c>
      <c r="G11">
        <v>30.2</v>
      </c>
      <c r="H11">
        <v>30.7</v>
      </c>
      <c r="I11">
        <f t="shared" si="1"/>
        <v>-0.5</v>
      </c>
      <c r="K11" t="s">
        <v>17</v>
      </c>
      <c r="L11">
        <v>47.1</v>
      </c>
      <c r="M11">
        <v>43.1</v>
      </c>
      <c r="N11">
        <f t="shared" si="2"/>
        <v>4</v>
      </c>
      <c r="P11" t="s">
        <v>17</v>
      </c>
      <c r="Q11">
        <v>26.1</v>
      </c>
      <c r="R11">
        <v>26.6</v>
      </c>
      <c r="S11">
        <f t="shared" si="3"/>
        <v>-0.5</v>
      </c>
    </row>
    <row r="12" spans="1:19" x14ac:dyDescent="0.2">
      <c r="A12" t="s">
        <v>24</v>
      </c>
      <c r="B12">
        <v>34.299999999999997</v>
      </c>
      <c r="C12">
        <v>34.700000000000003</v>
      </c>
      <c r="D12">
        <f t="shared" si="0"/>
        <v>-0.40000000000000568</v>
      </c>
      <c r="F12" t="s">
        <v>24</v>
      </c>
      <c r="G12">
        <v>21.3</v>
      </c>
      <c r="H12">
        <v>21.2</v>
      </c>
      <c r="I12">
        <f t="shared" si="1"/>
        <v>0.10000000000000142</v>
      </c>
      <c r="K12" t="s">
        <v>24</v>
      </c>
      <c r="L12">
        <v>53.3</v>
      </c>
      <c r="M12">
        <v>51.9</v>
      </c>
      <c r="N12">
        <f t="shared" si="2"/>
        <v>1.3999999999999986</v>
      </c>
      <c r="P12" t="s">
        <v>24</v>
      </c>
      <c r="Q12">
        <v>29.8</v>
      </c>
      <c r="R12">
        <v>30.2</v>
      </c>
      <c r="S12">
        <f t="shared" si="3"/>
        <v>-0.39999999999999858</v>
      </c>
    </row>
    <row r="13" spans="1:19" x14ac:dyDescent="0.2">
      <c r="A13" t="s">
        <v>10</v>
      </c>
      <c r="B13">
        <v>50.4</v>
      </c>
      <c r="C13">
        <v>47.5</v>
      </c>
      <c r="D13">
        <f t="shared" si="0"/>
        <v>2.8999999999999986</v>
      </c>
      <c r="F13" t="s">
        <v>10</v>
      </c>
      <c r="G13">
        <v>20.399999999999999</v>
      </c>
      <c r="H13">
        <v>22.6</v>
      </c>
      <c r="I13">
        <f t="shared" si="1"/>
        <v>-2.2000000000000028</v>
      </c>
      <c r="K13" t="s">
        <v>10</v>
      </c>
      <c r="L13">
        <v>41.1</v>
      </c>
      <c r="M13">
        <v>38.1</v>
      </c>
      <c r="N13">
        <f t="shared" si="2"/>
        <v>3</v>
      </c>
      <c r="P13" t="s">
        <v>10</v>
      </c>
      <c r="Q13">
        <v>36.5</v>
      </c>
      <c r="R13">
        <v>37.1</v>
      </c>
      <c r="S13">
        <f t="shared" si="3"/>
        <v>-0.60000000000000142</v>
      </c>
    </row>
    <row r="14" spans="1:19" x14ac:dyDescent="0.2">
      <c r="A14" t="s">
        <v>13</v>
      </c>
      <c r="B14">
        <v>37.4</v>
      </c>
      <c r="C14">
        <v>37.700000000000003</v>
      </c>
      <c r="D14">
        <f t="shared" si="0"/>
        <v>-0.30000000000000426</v>
      </c>
      <c r="F14" t="s">
        <v>13</v>
      </c>
      <c r="G14">
        <v>36.1</v>
      </c>
      <c r="H14">
        <v>38.299999999999997</v>
      </c>
      <c r="I14">
        <f t="shared" si="1"/>
        <v>-2.1999999999999957</v>
      </c>
      <c r="K14" t="s">
        <v>13</v>
      </c>
      <c r="L14">
        <v>34.1</v>
      </c>
      <c r="M14">
        <v>39.299999999999997</v>
      </c>
      <c r="N14">
        <f t="shared" si="2"/>
        <v>-5.1999999999999957</v>
      </c>
      <c r="P14" t="s">
        <v>13</v>
      </c>
      <c r="Q14">
        <v>21.3</v>
      </c>
      <c r="R14">
        <v>19.399999999999999</v>
      </c>
      <c r="S14">
        <f t="shared" si="3"/>
        <v>1.9000000000000021</v>
      </c>
    </row>
    <row r="15" spans="1:19" x14ac:dyDescent="0.2">
      <c r="A15" t="s">
        <v>23</v>
      </c>
      <c r="B15">
        <v>52.7</v>
      </c>
      <c r="C15">
        <v>51.9</v>
      </c>
      <c r="D15">
        <f t="shared" si="0"/>
        <v>0.80000000000000426</v>
      </c>
      <c r="F15" t="s">
        <v>23</v>
      </c>
      <c r="G15">
        <v>30.4</v>
      </c>
      <c r="H15">
        <v>28.5</v>
      </c>
      <c r="I15">
        <f t="shared" si="1"/>
        <v>1.8999999999999986</v>
      </c>
      <c r="K15" t="s">
        <v>23</v>
      </c>
      <c r="L15">
        <v>44.5</v>
      </c>
      <c r="M15">
        <v>48.2</v>
      </c>
      <c r="N15">
        <f t="shared" si="2"/>
        <v>-3.7000000000000028</v>
      </c>
      <c r="P15" t="s">
        <v>23</v>
      </c>
      <c r="Q15">
        <v>32.299999999999997</v>
      </c>
      <c r="R15">
        <v>33.5</v>
      </c>
      <c r="S15">
        <f t="shared" si="3"/>
        <v>-1.2000000000000028</v>
      </c>
    </row>
    <row r="16" spans="1:19" x14ac:dyDescent="0.2">
      <c r="A16" t="s">
        <v>21</v>
      </c>
      <c r="B16">
        <v>44.3</v>
      </c>
      <c r="C16">
        <v>41</v>
      </c>
      <c r="D16">
        <f t="shared" si="0"/>
        <v>3.2999999999999972</v>
      </c>
      <c r="F16" t="s">
        <v>21</v>
      </c>
      <c r="G16">
        <v>22.3</v>
      </c>
      <c r="H16">
        <v>22</v>
      </c>
      <c r="I16">
        <f t="shared" si="1"/>
        <v>0.30000000000000071</v>
      </c>
      <c r="K16" t="s">
        <v>21</v>
      </c>
      <c r="L16">
        <v>47.3</v>
      </c>
      <c r="M16">
        <v>46.9</v>
      </c>
      <c r="N16">
        <f t="shared" si="2"/>
        <v>0.39999999999999858</v>
      </c>
      <c r="P16" t="s">
        <v>21</v>
      </c>
      <c r="Q16">
        <v>26.5</v>
      </c>
      <c r="R16">
        <v>24.6</v>
      </c>
      <c r="S16">
        <f t="shared" si="3"/>
        <v>1.8999999999999986</v>
      </c>
    </row>
    <row r="17" spans="1:19" x14ac:dyDescent="0.2">
      <c r="A17" t="s">
        <v>15</v>
      </c>
      <c r="B17">
        <v>29.1</v>
      </c>
      <c r="C17">
        <v>29.7</v>
      </c>
      <c r="D17">
        <f t="shared" si="0"/>
        <v>-0.59999999999999787</v>
      </c>
      <c r="F17" t="s">
        <v>15</v>
      </c>
      <c r="G17">
        <v>15.3</v>
      </c>
      <c r="H17">
        <v>15.4</v>
      </c>
      <c r="I17">
        <f t="shared" si="1"/>
        <v>-9.9999999999999645E-2</v>
      </c>
      <c r="K17" t="s">
        <v>15</v>
      </c>
      <c r="L17">
        <v>30.2</v>
      </c>
      <c r="M17">
        <v>32.1</v>
      </c>
      <c r="N17">
        <f t="shared" si="2"/>
        <v>-1.9000000000000021</v>
      </c>
      <c r="P17" t="s">
        <v>15</v>
      </c>
      <c r="Q17">
        <v>29.2</v>
      </c>
      <c r="R17">
        <v>26.1</v>
      </c>
      <c r="S17">
        <f t="shared" si="3"/>
        <v>3.0999999999999979</v>
      </c>
    </row>
    <row r="18" spans="1:19" x14ac:dyDescent="0.2">
      <c r="A18" t="s">
        <v>19</v>
      </c>
      <c r="B18">
        <v>41.5</v>
      </c>
      <c r="C18">
        <v>44.5</v>
      </c>
      <c r="D18">
        <f t="shared" si="0"/>
        <v>-3</v>
      </c>
      <c r="F18" t="s">
        <v>19</v>
      </c>
      <c r="G18">
        <v>28.4</v>
      </c>
      <c r="H18">
        <v>26.8</v>
      </c>
      <c r="I18">
        <f t="shared" si="1"/>
        <v>1.5999999999999979</v>
      </c>
      <c r="K18" t="s">
        <v>19</v>
      </c>
      <c r="L18">
        <v>39.1</v>
      </c>
      <c r="M18">
        <v>39.9</v>
      </c>
      <c r="N18">
        <f t="shared" si="2"/>
        <v>-0.79999999999999716</v>
      </c>
      <c r="P18" t="s">
        <v>19</v>
      </c>
      <c r="Q18">
        <v>32.700000000000003</v>
      </c>
      <c r="R18">
        <v>33.9</v>
      </c>
      <c r="S18">
        <f t="shared" si="3"/>
        <v>-1.1999999999999957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I1" sqref="I1:N18"/>
    </sheetView>
  </sheetViews>
  <sheetFormatPr baseColWidth="10" defaultRowHeight="16" x14ac:dyDescent="0.2"/>
  <sheetData>
    <row r="1" spans="1:1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I1" t="s">
        <v>0</v>
      </c>
      <c r="J1" t="s">
        <v>1</v>
      </c>
      <c r="K1" t="s">
        <v>2</v>
      </c>
      <c r="L1" t="s">
        <v>3</v>
      </c>
      <c r="M1" t="s">
        <v>4</v>
      </c>
      <c r="N1" t="s">
        <v>5</v>
      </c>
    </row>
    <row r="2" spans="1:14" x14ac:dyDescent="0.2">
      <c r="A2" t="s">
        <v>11</v>
      </c>
      <c r="B2" t="s">
        <v>25</v>
      </c>
      <c r="C2">
        <v>36.700000000000003</v>
      </c>
      <c r="D2">
        <v>4.58</v>
      </c>
      <c r="E2">
        <v>42</v>
      </c>
      <c r="F2">
        <v>21.3</v>
      </c>
      <c r="I2" t="s">
        <v>11</v>
      </c>
      <c r="J2" t="s">
        <v>25</v>
      </c>
      <c r="K2">
        <f>SUM(C2+C22)/2</f>
        <v>36.400000000000006</v>
      </c>
      <c r="L2">
        <f t="shared" ref="L2:N17" si="0">SUM(D2+D22)/2</f>
        <v>5.23</v>
      </c>
      <c r="M2">
        <f t="shared" si="0"/>
        <v>42.35</v>
      </c>
      <c r="N2">
        <f t="shared" si="0"/>
        <v>21.05</v>
      </c>
    </row>
    <row r="3" spans="1:14" x14ac:dyDescent="0.2">
      <c r="A3" t="s">
        <v>16</v>
      </c>
      <c r="B3" t="s">
        <v>26</v>
      </c>
      <c r="C3">
        <v>43</v>
      </c>
      <c r="D3">
        <v>27</v>
      </c>
      <c r="E3">
        <v>41.5</v>
      </c>
      <c r="F3">
        <v>15.7</v>
      </c>
      <c r="I3" t="s">
        <v>16</v>
      </c>
      <c r="J3" t="s">
        <v>26</v>
      </c>
      <c r="K3">
        <f t="shared" ref="K3:K18" si="1">SUM(C3+C23)/2</f>
        <v>43.15</v>
      </c>
      <c r="L3">
        <f t="shared" si="0"/>
        <v>27.4</v>
      </c>
      <c r="M3">
        <f t="shared" si="0"/>
        <v>40.9</v>
      </c>
      <c r="N3">
        <f t="shared" si="0"/>
        <v>14.6</v>
      </c>
    </row>
    <row r="4" spans="1:14" x14ac:dyDescent="0.2">
      <c r="A4" t="s">
        <v>9</v>
      </c>
      <c r="B4" t="s">
        <v>25</v>
      </c>
      <c r="C4">
        <v>36.700000000000003</v>
      </c>
      <c r="D4">
        <v>24.6</v>
      </c>
      <c r="E4">
        <v>42.5</v>
      </c>
      <c r="F4">
        <v>27.1</v>
      </c>
      <c r="I4" t="s">
        <v>9</v>
      </c>
      <c r="J4" t="s">
        <v>25</v>
      </c>
      <c r="K4">
        <f t="shared" si="1"/>
        <v>36.6</v>
      </c>
      <c r="L4">
        <f t="shared" si="0"/>
        <v>24</v>
      </c>
      <c r="M4">
        <f t="shared" si="0"/>
        <v>42.3</v>
      </c>
      <c r="N4">
        <f t="shared" si="0"/>
        <v>26.8</v>
      </c>
    </row>
    <row r="5" spans="1:14" x14ac:dyDescent="0.2">
      <c r="A5" t="s">
        <v>20</v>
      </c>
      <c r="B5" t="s">
        <v>26</v>
      </c>
      <c r="C5">
        <v>36.6</v>
      </c>
      <c r="D5">
        <v>30.1</v>
      </c>
      <c r="E5">
        <v>43.4</v>
      </c>
      <c r="F5">
        <v>38.4</v>
      </c>
      <c r="I5" t="s">
        <v>20</v>
      </c>
      <c r="J5" t="s">
        <v>26</v>
      </c>
      <c r="K5">
        <f t="shared" si="1"/>
        <v>34.950000000000003</v>
      </c>
      <c r="L5">
        <f t="shared" si="0"/>
        <v>29.5</v>
      </c>
      <c r="M5">
        <f t="shared" si="0"/>
        <v>43.05</v>
      </c>
      <c r="N5">
        <f t="shared" si="0"/>
        <v>38.200000000000003</v>
      </c>
    </row>
    <row r="6" spans="1:14" x14ac:dyDescent="0.2">
      <c r="A6" t="s">
        <v>22</v>
      </c>
      <c r="B6" t="s">
        <v>26</v>
      </c>
      <c r="C6">
        <v>45</v>
      </c>
      <c r="D6">
        <v>23.9</v>
      </c>
      <c r="E6">
        <v>50.9</v>
      </c>
      <c r="F6">
        <v>35.700000000000003</v>
      </c>
      <c r="I6" t="s">
        <v>22</v>
      </c>
      <c r="J6" t="s">
        <v>26</v>
      </c>
      <c r="K6">
        <f t="shared" si="1"/>
        <v>40.950000000000003</v>
      </c>
      <c r="L6">
        <f t="shared" si="0"/>
        <v>23.6</v>
      </c>
      <c r="M6">
        <f t="shared" si="0"/>
        <v>49.7</v>
      </c>
      <c r="N6">
        <f t="shared" si="0"/>
        <v>35.049999999999997</v>
      </c>
    </row>
    <row r="7" spans="1:14" x14ac:dyDescent="0.2">
      <c r="A7" t="s">
        <v>12</v>
      </c>
      <c r="B7" t="s">
        <v>25</v>
      </c>
      <c r="C7">
        <v>33.4</v>
      </c>
      <c r="D7">
        <v>21.3</v>
      </c>
      <c r="E7">
        <v>34.5</v>
      </c>
      <c r="F7">
        <v>19.100000000000001</v>
      </c>
      <c r="I7" t="s">
        <v>12</v>
      </c>
      <c r="J7" t="s">
        <v>25</v>
      </c>
      <c r="K7">
        <f t="shared" si="1"/>
        <v>36.099999999999994</v>
      </c>
      <c r="L7">
        <f t="shared" si="0"/>
        <v>20.05</v>
      </c>
      <c r="M7">
        <f t="shared" si="0"/>
        <v>37.200000000000003</v>
      </c>
      <c r="N7">
        <f t="shared" si="0"/>
        <v>19.950000000000003</v>
      </c>
    </row>
    <row r="8" spans="1:14" x14ac:dyDescent="0.2">
      <c r="A8" t="s">
        <v>14</v>
      </c>
      <c r="B8" t="s">
        <v>25</v>
      </c>
      <c r="C8">
        <v>43.2</v>
      </c>
      <c r="D8">
        <v>22</v>
      </c>
      <c r="E8">
        <v>34.5</v>
      </c>
      <c r="F8">
        <v>26.9</v>
      </c>
      <c r="I8" t="s">
        <v>14</v>
      </c>
      <c r="J8" t="s">
        <v>25</v>
      </c>
      <c r="K8">
        <f t="shared" si="1"/>
        <v>42.35</v>
      </c>
      <c r="L8">
        <f t="shared" si="0"/>
        <v>22.85</v>
      </c>
      <c r="M8">
        <f t="shared" si="0"/>
        <v>33.299999999999997</v>
      </c>
      <c r="N8">
        <f t="shared" si="0"/>
        <v>29.9</v>
      </c>
    </row>
    <row r="9" spans="1:14" x14ac:dyDescent="0.2">
      <c r="A9" t="s">
        <v>18</v>
      </c>
      <c r="B9" t="s">
        <v>26</v>
      </c>
      <c r="C9">
        <v>45.6</v>
      </c>
      <c r="D9">
        <v>23.2</v>
      </c>
      <c r="E9">
        <v>46</v>
      </c>
      <c r="F9">
        <v>24.1</v>
      </c>
      <c r="I9" t="s">
        <v>18</v>
      </c>
      <c r="J9" t="s">
        <v>26</v>
      </c>
      <c r="K9">
        <f t="shared" si="1"/>
        <v>43.8</v>
      </c>
      <c r="L9">
        <f t="shared" si="0"/>
        <v>22.75</v>
      </c>
      <c r="M9">
        <f t="shared" si="0"/>
        <v>44.65</v>
      </c>
      <c r="N9">
        <f t="shared" si="0"/>
        <v>23.9</v>
      </c>
    </row>
    <row r="10" spans="1:14" x14ac:dyDescent="0.2">
      <c r="A10" t="s">
        <v>8</v>
      </c>
      <c r="B10" t="s">
        <v>25</v>
      </c>
      <c r="C10">
        <v>38.700000000000003</v>
      </c>
      <c r="D10">
        <v>26.2</v>
      </c>
      <c r="E10">
        <v>25.6</v>
      </c>
      <c r="F10">
        <v>22.7</v>
      </c>
      <c r="I10" t="s">
        <v>8</v>
      </c>
      <c r="J10" t="s">
        <v>25</v>
      </c>
      <c r="K10">
        <f t="shared" si="1"/>
        <v>37.950000000000003</v>
      </c>
      <c r="L10">
        <f t="shared" si="0"/>
        <v>25.25</v>
      </c>
      <c r="M10">
        <f t="shared" si="0"/>
        <v>25.5</v>
      </c>
      <c r="N10">
        <f t="shared" si="0"/>
        <v>23.35</v>
      </c>
    </row>
    <row r="11" spans="1:14" x14ac:dyDescent="0.2">
      <c r="A11" t="s">
        <v>17</v>
      </c>
      <c r="B11" t="s">
        <v>26</v>
      </c>
      <c r="C11">
        <v>44.7</v>
      </c>
      <c r="D11">
        <v>30.2</v>
      </c>
      <c r="E11">
        <v>47.1</v>
      </c>
      <c r="F11">
        <v>26.1</v>
      </c>
      <c r="I11" t="s">
        <v>17</v>
      </c>
      <c r="J11" t="s">
        <v>26</v>
      </c>
      <c r="K11">
        <f t="shared" si="1"/>
        <v>45</v>
      </c>
      <c r="L11">
        <f t="shared" si="0"/>
        <v>30.45</v>
      </c>
      <c r="M11">
        <f t="shared" si="0"/>
        <v>45.1</v>
      </c>
      <c r="N11">
        <f t="shared" si="0"/>
        <v>26.35</v>
      </c>
    </row>
    <row r="12" spans="1:14" x14ac:dyDescent="0.2">
      <c r="A12" t="s">
        <v>24</v>
      </c>
      <c r="B12" t="s">
        <v>26</v>
      </c>
      <c r="C12">
        <v>34.299999999999997</v>
      </c>
      <c r="D12">
        <v>21.3</v>
      </c>
      <c r="E12">
        <v>53.3</v>
      </c>
      <c r="F12">
        <v>29.8</v>
      </c>
      <c r="I12" t="s">
        <v>24</v>
      </c>
      <c r="J12" t="s">
        <v>26</v>
      </c>
      <c r="K12">
        <f t="shared" si="1"/>
        <v>34.5</v>
      </c>
      <c r="L12">
        <f t="shared" si="0"/>
        <v>21.25</v>
      </c>
      <c r="M12">
        <f t="shared" si="0"/>
        <v>52.599999999999994</v>
      </c>
      <c r="N12">
        <f t="shared" si="0"/>
        <v>30</v>
      </c>
    </row>
    <row r="13" spans="1:14" x14ac:dyDescent="0.2">
      <c r="A13" t="s">
        <v>10</v>
      </c>
      <c r="B13" t="s">
        <v>25</v>
      </c>
      <c r="C13">
        <v>50.4</v>
      </c>
      <c r="D13">
        <v>20.399999999999999</v>
      </c>
      <c r="E13">
        <v>41.1</v>
      </c>
      <c r="F13">
        <v>36.5</v>
      </c>
      <c r="I13" t="s">
        <v>10</v>
      </c>
      <c r="J13" t="s">
        <v>25</v>
      </c>
      <c r="K13">
        <f t="shared" si="1"/>
        <v>48.95</v>
      </c>
      <c r="L13">
        <f t="shared" si="0"/>
        <v>21.5</v>
      </c>
      <c r="M13">
        <f t="shared" si="0"/>
        <v>39.6</v>
      </c>
      <c r="N13">
        <f t="shared" si="0"/>
        <v>36.799999999999997</v>
      </c>
    </row>
    <row r="14" spans="1:14" x14ac:dyDescent="0.2">
      <c r="A14" t="s">
        <v>13</v>
      </c>
      <c r="B14" t="s">
        <v>25</v>
      </c>
      <c r="C14">
        <v>37.4</v>
      </c>
      <c r="D14">
        <v>36.1</v>
      </c>
      <c r="E14">
        <v>34.1</v>
      </c>
      <c r="F14">
        <v>21.3</v>
      </c>
      <c r="I14" t="s">
        <v>13</v>
      </c>
      <c r="J14" t="s">
        <v>25</v>
      </c>
      <c r="K14">
        <f t="shared" si="1"/>
        <v>37.549999999999997</v>
      </c>
      <c r="L14">
        <f t="shared" si="0"/>
        <v>37.200000000000003</v>
      </c>
      <c r="M14">
        <f t="shared" si="0"/>
        <v>36.700000000000003</v>
      </c>
      <c r="N14">
        <f t="shared" si="0"/>
        <v>20.350000000000001</v>
      </c>
    </row>
    <row r="15" spans="1:14" x14ac:dyDescent="0.2">
      <c r="A15" t="s">
        <v>23</v>
      </c>
      <c r="B15" t="s">
        <v>26</v>
      </c>
      <c r="C15">
        <v>52.7</v>
      </c>
      <c r="D15">
        <v>30.4</v>
      </c>
      <c r="E15">
        <v>44.5</v>
      </c>
      <c r="F15">
        <v>32.299999999999997</v>
      </c>
      <c r="I15" t="s">
        <v>23</v>
      </c>
      <c r="J15" t="s">
        <v>26</v>
      </c>
      <c r="K15">
        <f t="shared" si="1"/>
        <v>52.3</v>
      </c>
      <c r="L15">
        <f t="shared" si="0"/>
        <v>29.45</v>
      </c>
      <c r="M15">
        <f t="shared" si="0"/>
        <v>46.35</v>
      </c>
      <c r="N15">
        <f t="shared" si="0"/>
        <v>32.9</v>
      </c>
    </row>
    <row r="16" spans="1:14" x14ac:dyDescent="0.2">
      <c r="A16" t="s">
        <v>21</v>
      </c>
      <c r="B16" t="s">
        <v>26</v>
      </c>
      <c r="C16">
        <v>44.3</v>
      </c>
      <c r="D16">
        <v>22.3</v>
      </c>
      <c r="E16">
        <v>47.3</v>
      </c>
      <c r="F16">
        <v>26.5</v>
      </c>
      <c r="I16" t="s">
        <v>21</v>
      </c>
      <c r="J16" t="s">
        <v>26</v>
      </c>
      <c r="K16">
        <f t="shared" si="1"/>
        <v>42.65</v>
      </c>
      <c r="L16">
        <f t="shared" si="0"/>
        <v>22.15</v>
      </c>
      <c r="M16">
        <f t="shared" si="0"/>
        <v>47.099999999999994</v>
      </c>
      <c r="N16">
        <f t="shared" si="0"/>
        <v>25.55</v>
      </c>
    </row>
    <row r="17" spans="1:14" x14ac:dyDescent="0.2">
      <c r="A17" t="s">
        <v>15</v>
      </c>
      <c r="B17" t="s">
        <v>25</v>
      </c>
      <c r="C17">
        <v>29.1</v>
      </c>
      <c r="D17">
        <v>15.3</v>
      </c>
      <c r="E17">
        <v>30.2</v>
      </c>
      <c r="F17">
        <v>29.2</v>
      </c>
      <c r="I17" t="s">
        <v>15</v>
      </c>
      <c r="J17" t="s">
        <v>25</v>
      </c>
      <c r="K17">
        <f t="shared" si="1"/>
        <v>29.4</v>
      </c>
      <c r="L17">
        <f t="shared" si="0"/>
        <v>15.350000000000001</v>
      </c>
      <c r="M17">
        <f t="shared" si="0"/>
        <v>31.15</v>
      </c>
      <c r="N17">
        <f t="shared" si="0"/>
        <v>27.65</v>
      </c>
    </row>
    <row r="18" spans="1:14" x14ac:dyDescent="0.2">
      <c r="A18" t="s">
        <v>19</v>
      </c>
      <c r="B18" t="s">
        <v>26</v>
      </c>
      <c r="C18">
        <v>41.5</v>
      </c>
      <c r="D18">
        <v>28.4</v>
      </c>
      <c r="E18">
        <v>39.1</v>
      </c>
      <c r="F18">
        <v>32.700000000000003</v>
      </c>
      <c r="I18" t="s">
        <v>19</v>
      </c>
      <c r="J18" t="s">
        <v>26</v>
      </c>
      <c r="K18">
        <f t="shared" si="1"/>
        <v>43</v>
      </c>
      <c r="L18">
        <f t="shared" ref="L18" si="2">SUM(D18+D38)/2</f>
        <v>27.6</v>
      </c>
      <c r="M18">
        <f t="shared" ref="M18" si="3">SUM(E18+E38)/2</f>
        <v>39.5</v>
      </c>
      <c r="N18">
        <f t="shared" ref="N18" si="4">SUM(F18+F38)/2</f>
        <v>33.299999999999997</v>
      </c>
    </row>
    <row r="21" spans="1:14" x14ac:dyDescent="0.2">
      <c r="A21" t="s">
        <v>0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</row>
    <row r="22" spans="1:14" x14ac:dyDescent="0.2">
      <c r="A22" t="s">
        <v>11</v>
      </c>
      <c r="B22" t="s">
        <v>25</v>
      </c>
      <c r="C22">
        <v>36.1</v>
      </c>
      <c r="D22">
        <v>5.88</v>
      </c>
      <c r="E22">
        <v>42.7</v>
      </c>
      <c r="F22">
        <v>20.8</v>
      </c>
    </row>
    <row r="23" spans="1:14" x14ac:dyDescent="0.2">
      <c r="A23" t="s">
        <v>16</v>
      </c>
      <c r="B23" t="s">
        <v>26</v>
      </c>
      <c r="C23">
        <v>43.3</v>
      </c>
      <c r="D23">
        <v>27.8</v>
      </c>
      <c r="E23">
        <v>40.299999999999997</v>
      </c>
      <c r="F23">
        <v>13.5</v>
      </c>
    </row>
    <row r="24" spans="1:14" x14ac:dyDescent="0.2">
      <c r="A24" t="s">
        <v>9</v>
      </c>
      <c r="B24" t="s">
        <v>25</v>
      </c>
      <c r="C24">
        <v>36.5</v>
      </c>
      <c r="D24">
        <v>23.4</v>
      </c>
      <c r="E24">
        <v>42.1</v>
      </c>
      <c r="F24">
        <v>26.5</v>
      </c>
    </row>
    <row r="25" spans="1:14" x14ac:dyDescent="0.2">
      <c r="A25" t="s">
        <v>20</v>
      </c>
      <c r="B25" t="s">
        <v>26</v>
      </c>
      <c r="C25">
        <v>33.299999999999997</v>
      </c>
      <c r="D25">
        <v>28.9</v>
      </c>
      <c r="E25">
        <v>42.7</v>
      </c>
      <c r="F25">
        <v>38</v>
      </c>
    </row>
    <row r="26" spans="1:14" x14ac:dyDescent="0.2">
      <c r="A26" t="s">
        <v>22</v>
      </c>
      <c r="B26" t="s">
        <v>26</v>
      </c>
      <c r="C26">
        <v>36.9</v>
      </c>
      <c r="D26">
        <v>23.3</v>
      </c>
      <c r="E26">
        <v>48.5</v>
      </c>
      <c r="F26">
        <v>34.4</v>
      </c>
    </row>
    <row r="27" spans="1:14" x14ac:dyDescent="0.2">
      <c r="A27" t="s">
        <v>12</v>
      </c>
      <c r="B27" t="s">
        <v>25</v>
      </c>
      <c r="C27">
        <v>38.799999999999997</v>
      </c>
      <c r="D27">
        <v>18.8</v>
      </c>
      <c r="E27">
        <v>39.9</v>
      </c>
      <c r="F27">
        <v>20.8</v>
      </c>
    </row>
    <row r="28" spans="1:14" x14ac:dyDescent="0.2">
      <c r="A28" t="s">
        <v>14</v>
      </c>
      <c r="B28" t="s">
        <v>25</v>
      </c>
      <c r="C28">
        <v>41.5</v>
      </c>
      <c r="D28">
        <v>23.7</v>
      </c>
      <c r="E28">
        <v>32.1</v>
      </c>
      <c r="F28">
        <v>32.9</v>
      </c>
    </row>
    <row r="29" spans="1:14" x14ac:dyDescent="0.2">
      <c r="A29" t="s">
        <v>18</v>
      </c>
      <c r="B29" t="s">
        <v>26</v>
      </c>
      <c r="C29">
        <v>42</v>
      </c>
      <c r="D29">
        <v>22.3</v>
      </c>
      <c r="E29">
        <v>43.3</v>
      </c>
      <c r="F29">
        <v>23.7</v>
      </c>
    </row>
    <row r="30" spans="1:14" x14ac:dyDescent="0.2">
      <c r="A30" t="s">
        <v>8</v>
      </c>
      <c r="B30" t="s">
        <v>25</v>
      </c>
      <c r="C30">
        <v>37.200000000000003</v>
      </c>
      <c r="D30">
        <v>24.3</v>
      </c>
      <c r="E30">
        <v>25.4</v>
      </c>
      <c r="F30">
        <v>24</v>
      </c>
    </row>
    <row r="31" spans="1:14" x14ac:dyDescent="0.2">
      <c r="A31" t="s">
        <v>17</v>
      </c>
      <c r="B31" t="s">
        <v>26</v>
      </c>
      <c r="C31">
        <v>45.3</v>
      </c>
      <c r="D31">
        <v>30.7</v>
      </c>
      <c r="E31">
        <v>43.1</v>
      </c>
      <c r="F31">
        <v>26.6</v>
      </c>
    </row>
    <row r="32" spans="1:14" x14ac:dyDescent="0.2">
      <c r="A32" t="s">
        <v>24</v>
      </c>
      <c r="B32" t="s">
        <v>26</v>
      </c>
      <c r="C32">
        <v>34.700000000000003</v>
      </c>
      <c r="D32">
        <v>21.2</v>
      </c>
      <c r="E32">
        <v>51.9</v>
      </c>
      <c r="F32">
        <v>30.2</v>
      </c>
    </row>
    <row r="33" spans="1:6" x14ac:dyDescent="0.2">
      <c r="A33" t="s">
        <v>10</v>
      </c>
      <c r="B33" t="s">
        <v>25</v>
      </c>
      <c r="C33">
        <v>47.5</v>
      </c>
      <c r="D33">
        <v>22.6</v>
      </c>
      <c r="E33">
        <v>38.1</v>
      </c>
      <c r="F33">
        <v>37.1</v>
      </c>
    </row>
    <row r="34" spans="1:6" x14ac:dyDescent="0.2">
      <c r="A34" t="s">
        <v>13</v>
      </c>
      <c r="B34" t="s">
        <v>25</v>
      </c>
      <c r="C34">
        <v>37.700000000000003</v>
      </c>
      <c r="D34">
        <v>38.299999999999997</v>
      </c>
      <c r="E34">
        <v>39.299999999999997</v>
      </c>
      <c r="F34">
        <v>19.399999999999999</v>
      </c>
    </row>
    <row r="35" spans="1:6" x14ac:dyDescent="0.2">
      <c r="A35" t="s">
        <v>23</v>
      </c>
      <c r="B35" t="s">
        <v>26</v>
      </c>
      <c r="C35">
        <v>51.9</v>
      </c>
      <c r="D35">
        <v>28.5</v>
      </c>
      <c r="E35">
        <v>48.2</v>
      </c>
      <c r="F35">
        <v>33.5</v>
      </c>
    </row>
    <row r="36" spans="1:6" x14ac:dyDescent="0.2">
      <c r="A36" t="s">
        <v>21</v>
      </c>
      <c r="B36" t="s">
        <v>26</v>
      </c>
      <c r="C36">
        <v>41</v>
      </c>
      <c r="D36">
        <v>22</v>
      </c>
      <c r="E36">
        <v>46.9</v>
      </c>
      <c r="F36">
        <v>24.6</v>
      </c>
    </row>
    <row r="37" spans="1:6" x14ac:dyDescent="0.2">
      <c r="A37" t="s">
        <v>15</v>
      </c>
      <c r="B37" t="s">
        <v>25</v>
      </c>
      <c r="C37">
        <v>29.7</v>
      </c>
      <c r="D37">
        <v>15.4</v>
      </c>
      <c r="E37">
        <v>32.1</v>
      </c>
      <c r="F37">
        <v>26.1</v>
      </c>
    </row>
    <row r="38" spans="1:6" x14ac:dyDescent="0.2">
      <c r="A38" t="s">
        <v>19</v>
      </c>
      <c r="B38" t="s">
        <v>26</v>
      </c>
      <c r="C38">
        <v>44.5</v>
      </c>
      <c r="D38">
        <v>26.8</v>
      </c>
      <c r="E38">
        <v>39.9</v>
      </c>
      <c r="F38">
        <v>33.9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8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27</v>
      </c>
      <c r="H1" t="s">
        <v>28</v>
      </c>
    </row>
    <row r="2" spans="1:8" x14ac:dyDescent="0.2">
      <c r="A2" t="s">
        <v>11</v>
      </c>
      <c r="B2" t="s">
        <v>25</v>
      </c>
      <c r="C2">
        <v>36.400000000000006</v>
      </c>
      <c r="D2">
        <v>5.23</v>
      </c>
      <c r="E2">
        <v>42.35</v>
      </c>
      <c r="F2">
        <v>21.05</v>
      </c>
      <c r="G2">
        <f>SUM(C2:F2)</f>
        <v>105.03000000000002</v>
      </c>
      <c r="H2">
        <f>G2/4</f>
        <v>26.257500000000004</v>
      </c>
    </row>
    <row r="3" spans="1:8" x14ac:dyDescent="0.2">
      <c r="A3" t="s">
        <v>16</v>
      </c>
      <c r="B3" t="s">
        <v>26</v>
      </c>
      <c r="C3">
        <v>43.15</v>
      </c>
      <c r="D3">
        <v>27.4</v>
      </c>
      <c r="E3">
        <v>40.9</v>
      </c>
      <c r="F3">
        <v>14.6</v>
      </c>
      <c r="G3">
        <f t="shared" ref="G3:G18" si="0">SUM(C3:F3)</f>
        <v>126.04999999999998</v>
      </c>
      <c r="H3">
        <f t="shared" ref="H3:H18" si="1">G3/4</f>
        <v>31.512499999999996</v>
      </c>
    </row>
    <row r="4" spans="1:8" x14ac:dyDescent="0.2">
      <c r="A4" t="s">
        <v>9</v>
      </c>
      <c r="B4" t="s">
        <v>25</v>
      </c>
      <c r="C4">
        <v>36.6</v>
      </c>
      <c r="D4">
        <v>24</v>
      </c>
      <c r="E4">
        <v>42.3</v>
      </c>
      <c r="F4">
        <v>26.8</v>
      </c>
      <c r="G4">
        <f t="shared" si="0"/>
        <v>129.70000000000002</v>
      </c>
      <c r="H4">
        <f t="shared" si="1"/>
        <v>32.425000000000004</v>
      </c>
    </row>
    <row r="5" spans="1:8" x14ac:dyDescent="0.2">
      <c r="A5" t="s">
        <v>20</v>
      </c>
      <c r="B5" t="s">
        <v>26</v>
      </c>
      <c r="C5">
        <v>34.950000000000003</v>
      </c>
      <c r="D5">
        <v>29.5</v>
      </c>
      <c r="E5">
        <v>43.05</v>
      </c>
      <c r="F5">
        <v>38.200000000000003</v>
      </c>
      <c r="G5">
        <f t="shared" si="0"/>
        <v>145.69999999999999</v>
      </c>
      <c r="H5">
        <f t="shared" si="1"/>
        <v>36.424999999999997</v>
      </c>
    </row>
    <row r="6" spans="1:8" x14ac:dyDescent="0.2">
      <c r="A6" t="s">
        <v>22</v>
      </c>
      <c r="B6" t="s">
        <v>26</v>
      </c>
      <c r="C6">
        <v>40.950000000000003</v>
      </c>
      <c r="D6">
        <v>23.6</v>
      </c>
      <c r="E6">
        <v>49.7</v>
      </c>
      <c r="F6">
        <v>35.049999999999997</v>
      </c>
      <c r="G6">
        <f t="shared" si="0"/>
        <v>149.30000000000001</v>
      </c>
      <c r="H6">
        <f t="shared" si="1"/>
        <v>37.325000000000003</v>
      </c>
    </row>
    <row r="7" spans="1:8" x14ac:dyDescent="0.2">
      <c r="A7" t="s">
        <v>12</v>
      </c>
      <c r="B7" t="s">
        <v>25</v>
      </c>
      <c r="C7">
        <v>36.099999999999994</v>
      </c>
      <c r="D7">
        <v>20.05</v>
      </c>
      <c r="E7">
        <v>37.200000000000003</v>
      </c>
      <c r="F7">
        <v>19.950000000000003</v>
      </c>
      <c r="G7">
        <f t="shared" si="0"/>
        <v>113.3</v>
      </c>
      <c r="H7">
        <f t="shared" si="1"/>
        <v>28.324999999999999</v>
      </c>
    </row>
    <row r="8" spans="1:8" x14ac:dyDescent="0.2">
      <c r="A8" t="s">
        <v>14</v>
      </c>
      <c r="B8" t="s">
        <v>25</v>
      </c>
      <c r="C8">
        <v>42.35</v>
      </c>
      <c r="D8">
        <v>22.85</v>
      </c>
      <c r="E8">
        <v>33.299999999999997</v>
      </c>
      <c r="F8">
        <v>29.9</v>
      </c>
      <c r="G8">
        <f t="shared" si="0"/>
        <v>128.4</v>
      </c>
      <c r="H8">
        <f t="shared" si="1"/>
        <v>32.1</v>
      </c>
    </row>
    <row r="9" spans="1:8" x14ac:dyDescent="0.2">
      <c r="A9" t="s">
        <v>18</v>
      </c>
      <c r="B9" t="s">
        <v>26</v>
      </c>
      <c r="C9">
        <v>43.8</v>
      </c>
      <c r="D9">
        <v>22.75</v>
      </c>
      <c r="E9">
        <v>44.65</v>
      </c>
      <c r="F9">
        <v>23.9</v>
      </c>
      <c r="G9">
        <f t="shared" si="0"/>
        <v>135.1</v>
      </c>
      <c r="H9">
        <f t="shared" si="1"/>
        <v>33.774999999999999</v>
      </c>
    </row>
    <row r="10" spans="1:8" x14ac:dyDescent="0.2">
      <c r="A10" t="s">
        <v>8</v>
      </c>
      <c r="B10" t="s">
        <v>25</v>
      </c>
      <c r="C10">
        <v>37.950000000000003</v>
      </c>
      <c r="D10">
        <v>25.25</v>
      </c>
      <c r="E10">
        <v>25.5</v>
      </c>
      <c r="F10">
        <v>23.35</v>
      </c>
      <c r="G10">
        <f t="shared" si="0"/>
        <v>112.05000000000001</v>
      </c>
      <c r="H10">
        <f t="shared" si="1"/>
        <v>28.012500000000003</v>
      </c>
    </row>
    <row r="11" spans="1:8" x14ac:dyDescent="0.2">
      <c r="A11" t="s">
        <v>17</v>
      </c>
      <c r="B11" t="s">
        <v>26</v>
      </c>
      <c r="C11">
        <v>45</v>
      </c>
      <c r="D11">
        <v>30.45</v>
      </c>
      <c r="E11">
        <v>45.1</v>
      </c>
      <c r="F11">
        <v>26.35</v>
      </c>
      <c r="G11">
        <f t="shared" si="0"/>
        <v>146.9</v>
      </c>
      <c r="H11">
        <f t="shared" si="1"/>
        <v>36.725000000000001</v>
      </c>
    </row>
    <row r="12" spans="1:8" x14ac:dyDescent="0.2">
      <c r="A12" t="s">
        <v>24</v>
      </c>
      <c r="B12" t="s">
        <v>26</v>
      </c>
      <c r="C12">
        <v>34.5</v>
      </c>
      <c r="D12">
        <v>21.25</v>
      </c>
      <c r="E12">
        <v>52.599999999999994</v>
      </c>
      <c r="F12">
        <v>30</v>
      </c>
      <c r="G12">
        <f t="shared" si="0"/>
        <v>138.35</v>
      </c>
      <c r="H12">
        <f t="shared" si="1"/>
        <v>34.587499999999999</v>
      </c>
    </row>
    <row r="13" spans="1:8" x14ac:dyDescent="0.2">
      <c r="A13" t="s">
        <v>10</v>
      </c>
      <c r="B13" t="s">
        <v>25</v>
      </c>
      <c r="C13">
        <v>48.95</v>
      </c>
      <c r="D13">
        <v>21.5</v>
      </c>
      <c r="E13">
        <v>39.6</v>
      </c>
      <c r="F13">
        <v>36.799999999999997</v>
      </c>
      <c r="G13">
        <f t="shared" si="0"/>
        <v>146.85000000000002</v>
      </c>
      <c r="H13">
        <f t="shared" si="1"/>
        <v>36.712500000000006</v>
      </c>
    </row>
    <row r="14" spans="1:8" x14ac:dyDescent="0.2">
      <c r="A14" t="s">
        <v>13</v>
      </c>
      <c r="B14" t="s">
        <v>25</v>
      </c>
      <c r="C14">
        <v>37.549999999999997</v>
      </c>
      <c r="D14">
        <v>37.200000000000003</v>
      </c>
      <c r="E14">
        <v>36.700000000000003</v>
      </c>
      <c r="F14">
        <v>20.350000000000001</v>
      </c>
      <c r="G14">
        <f t="shared" si="0"/>
        <v>131.80000000000001</v>
      </c>
      <c r="H14">
        <f t="shared" si="1"/>
        <v>32.950000000000003</v>
      </c>
    </row>
    <row r="15" spans="1:8" x14ac:dyDescent="0.2">
      <c r="A15" t="s">
        <v>23</v>
      </c>
      <c r="B15" t="s">
        <v>26</v>
      </c>
      <c r="C15">
        <v>52.3</v>
      </c>
      <c r="D15">
        <v>29.45</v>
      </c>
      <c r="E15">
        <v>46.35</v>
      </c>
      <c r="F15">
        <v>32.9</v>
      </c>
      <c r="G15">
        <f t="shared" si="0"/>
        <v>161</v>
      </c>
      <c r="H15">
        <f t="shared" si="1"/>
        <v>40.25</v>
      </c>
    </row>
    <row r="16" spans="1:8" x14ac:dyDescent="0.2">
      <c r="A16" t="s">
        <v>21</v>
      </c>
      <c r="B16" t="s">
        <v>26</v>
      </c>
      <c r="C16">
        <v>42.65</v>
      </c>
      <c r="D16">
        <v>22.15</v>
      </c>
      <c r="E16">
        <v>47.099999999999994</v>
      </c>
      <c r="F16">
        <v>25.55</v>
      </c>
      <c r="G16">
        <f t="shared" si="0"/>
        <v>137.44999999999999</v>
      </c>
      <c r="H16">
        <f t="shared" si="1"/>
        <v>34.362499999999997</v>
      </c>
    </row>
    <row r="17" spans="1:8" x14ac:dyDescent="0.2">
      <c r="A17" t="s">
        <v>15</v>
      </c>
      <c r="B17" t="s">
        <v>25</v>
      </c>
      <c r="C17">
        <v>29.4</v>
      </c>
      <c r="D17">
        <v>15.350000000000001</v>
      </c>
      <c r="E17">
        <v>31.15</v>
      </c>
      <c r="F17">
        <v>27.65</v>
      </c>
      <c r="G17">
        <f t="shared" si="0"/>
        <v>103.55000000000001</v>
      </c>
      <c r="H17">
        <f t="shared" si="1"/>
        <v>25.887500000000003</v>
      </c>
    </row>
    <row r="18" spans="1:8" x14ac:dyDescent="0.2">
      <c r="A18" t="s">
        <v>19</v>
      </c>
      <c r="B18" t="s">
        <v>26</v>
      </c>
      <c r="C18">
        <v>43</v>
      </c>
      <c r="D18">
        <v>27.6</v>
      </c>
      <c r="E18">
        <v>39.5</v>
      </c>
      <c r="F18">
        <v>33.299999999999997</v>
      </c>
      <c r="G18">
        <f t="shared" si="0"/>
        <v>143.39999999999998</v>
      </c>
      <c r="H18">
        <f t="shared" si="1"/>
        <v>35.849999999999994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8"/>
    </sheetView>
  </sheetViews>
  <sheetFormatPr baseColWidth="10" defaultRowHeight="16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27</v>
      </c>
      <c r="H1" t="s">
        <v>28</v>
      </c>
    </row>
    <row r="2" spans="1:8" x14ac:dyDescent="0.2">
      <c r="A2" t="s">
        <v>16</v>
      </c>
      <c r="B2" t="s">
        <v>26</v>
      </c>
      <c r="C2">
        <v>43.15</v>
      </c>
      <c r="D2">
        <v>27.4</v>
      </c>
      <c r="E2">
        <v>40.9</v>
      </c>
      <c r="F2">
        <v>14.6</v>
      </c>
      <c r="G2">
        <v>126.04999999999998</v>
      </c>
      <c r="H2">
        <v>31.512499999999996</v>
      </c>
    </row>
    <row r="3" spans="1:8" x14ac:dyDescent="0.2">
      <c r="A3" t="s">
        <v>20</v>
      </c>
      <c r="B3" t="s">
        <v>26</v>
      </c>
      <c r="C3">
        <v>34.950000000000003</v>
      </c>
      <c r="D3">
        <v>29.5</v>
      </c>
      <c r="E3">
        <v>43.05</v>
      </c>
      <c r="F3">
        <v>38.200000000000003</v>
      </c>
      <c r="G3">
        <v>145.69999999999999</v>
      </c>
      <c r="H3">
        <v>36.424999999999997</v>
      </c>
    </row>
    <row r="4" spans="1:8" x14ac:dyDescent="0.2">
      <c r="A4" t="s">
        <v>22</v>
      </c>
      <c r="B4" t="s">
        <v>26</v>
      </c>
      <c r="C4">
        <v>40.950000000000003</v>
      </c>
      <c r="D4">
        <v>23.6</v>
      </c>
      <c r="E4">
        <v>49.7</v>
      </c>
      <c r="F4">
        <v>35.049999999999997</v>
      </c>
      <c r="G4">
        <v>149.30000000000001</v>
      </c>
      <c r="H4">
        <v>37.325000000000003</v>
      </c>
    </row>
    <row r="5" spans="1:8" x14ac:dyDescent="0.2">
      <c r="A5" t="s">
        <v>18</v>
      </c>
      <c r="B5" t="s">
        <v>26</v>
      </c>
      <c r="C5">
        <v>43.8</v>
      </c>
      <c r="D5">
        <v>22.75</v>
      </c>
      <c r="E5">
        <v>44.65</v>
      </c>
      <c r="F5">
        <v>23.9</v>
      </c>
      <c r="G5">
        <v>135.1</v>
      </c>
      <c r="H5">
        <v>33.774999999999999</v>
      </c>
    </row>
    <row r="6" spans="1:8" x14ac:dyDescent="0.2">
      <c r="A6" t="s">
        <v>17</v>
      </c>
      <c r="B6" t="s">
        <v>26</v>
      </c>
      <c r="C6">
        <v>45</v>
      </c>
      <c r="D6">
        <v>30.45</v>
      </c>
      <c r="E6">
        <v>45.1</v>
      </c>
      <c r="F6">
        <v>26.35</v>
      </c>
      <c r="G6">
        <v>146.9</v>
      </c>
      <c r="H6">
        <v>36.725000000000001</v>
      </c>
    </row>
    <row r="7" spans="1:8" x14ac:dyDescent="0.2">
      <c r="A7" t="s">
        <v>24</v>
      </c>
      <c r="B7" t="s">
        <v>26</v>
      </c>
      <c r="C7">
        <v>34.5</v>
      </c>
      <c r="D7">
        <v>21.25</v>
      </c>
      <c r="E7">
        <v>52.599999999999994</v>
      </c>
      <c r="F7">
        <v>30</v>
      </c>
      <c r="G7">
        <v>138.35</v>
      </c>
      <c r="H7">
        <v>34.587499999999999</v>
      </c>
    </row>
    <row r="8" spans="1:8" x14ac:dyDescent="0.2">
      <c r="A8" t="s">
        <v>23</v>
      </c>
      <c r="B8" t="s">
        <v>26</v>
      </c>
      <c r="C8">
        <v>52.3</v>
      </c>
      <c r="D8">
        <v>29.45</v>
      </c>
      <c r="E8">
        <v>46.35</v>
      </c>
      <c r="F8">
        <v>32.9</v>
      </c>
      <c r="G8">
        <v>161</v>
      </c>
      <c r="H8">
        <v>40.25</v>
      </c>
    </row>
    <row r="9" spans="1:8" x14ac:dyDescent="0.2">
      <c r="A9" t="s">
        <v>21</v>
      </c>
      <c r="B9" t="s">
        <v>26</v>
      </c>
      <c r="C9">
        <v>42.65</v>
      </c>
      <c r="D9">
        <v>22.15</v>
      </c>
      <c r="E9">
        <v>47.099999999999994</v>
      </c>
      <c r="F9">
        <v>25.55</v>
      </c>
      <c r="G9">
        <v>137.44999999999999</v>
      </c>
      <c r="H9">
        <v>34.362499999999997</v>
      </c>
    </row>
    <row r="10" spans="1:8" x14ac:dyDescent="0.2">
      <c r="A10" t="s">
        <v>19</v>
      </c>
      <c r="B10" t="s">
        <v>26</v>
      </c>
      <c r="C10">
        <v>43</v>
      </c>
      <c r="D10">
        <v>27.6</v>
      </c>
      <c r="E10">
        <v>39.5</v>
      </c>
      <c r="F10">
        <v>33.299999999999997</v>
      </c>
      <c r="G10">
        <v>143.39999999999998</v>
      </c>
      <c r="H10">
        <v>35.849999999999994</v>
      </c>
    </row>
    <row r="11" spans="1:8" x14ac:dyDescent="0.2">
      <c r="A11" t="s">
        <v>11</v>
      </c>
      <c r="B11" t="s">
        <v>25</v>
      </c>
      <c r="C11">
        <v>36.400000000000006</v>
      </c>
      <c r="D11">
        <v>5.23</v>
      </c>
      <c r="E11">
        <v>42.35</v>
      </c>
      <c r="F11">
        <v>21.05</v>
      </c>
      <c r="G11">
        <v>105.03000000000002</v>
      </c>
      <c r="H11">
        <v>26.257500000000004</v>
      </c>
    </row>
    <row r="12" spans="1:8" x14ac:dyDescent="0.2">
      <c r="A12" t="s">
        <v>9</v>
      </c>
      <c r="B12" t="s">
        <v>25</v>
      </c>
      <c r="C12">
        <v>36.6</v>
      </c>
      <c r="D12">
        <v>24</v>
      </c>
      <c r="E12">
        <v>42.3</v>
      </c>
      <c r="F12">
        <v>26.8</v>
      </c>
      <c r="G12">
        <v>129.70000000000002</v>
      </c>
      <c r="H12">
        <v>32.425000000000004</v>
      </c>
    </row>
    <row r="13" spans="1:8" x14ac:dyDescent="0.2">
      <c r="A13" t="s">
        <v>12</v>
      </c>
      <c r="B13" t="s">
        <v>25</v>
      </c>
      <c r="C13">
        <v>36.099999999999994</v>
      </c>
      <c r="D13">
        <v>20.05</v>
      </c>
      <c r="E13">
        <v>37.200000000000003</v>
      </c>
      <c r="F13">
        <v>19.950000000000003</v>
      </c>
      <c r="G13">
        <v>113.3</v>
      </c>
      <c r="H13">
        <v>28.324999999999999</v>
      </c>
    </row>
    <row r="14" spans="1:8" x14ac:dyDescent="0.2">
      <c r="A14" t="s">
        <v>14</v>
      </c>
      <c r="B14" t="s">
        <v>25</v>
      </c>
      <c r="C14">
        <v>42.35</v>
      </c>
      <c r="D14">
        <v>22.85</v>
      </c>
      <c r="E14">
        <v>33.299999999999997</v>
      </c>
      <c r="F14">
        <v>29.9</v>
      </c>
      <c r="G14">
        <v>128.4</v>
      </c>
      <c r="H14">
        <v>32.1</v>
      </c>
    </row>
    <row r="15" spans="1:8" x14ac:dyDescent="0.2">
      <c r="A15" t="s">
        <v>8</v>
      </c>
      <c r="B15" t="s">
        <v>25</v>
      </c>
      <c r="C15">
        <v>37.950000000000003</v>
      </c>
      <c r="D15">
        <v>25.25</v>
      </c>
      <c r="E15">
        <v>25.5</v>
      </c>
      <c r="F15">
        <v>23.35</v>
      </c>
      <c r="G15">
        <v>112.05000000000001</v>
      </c>
      <c r="H15">
        <v>28.012500000000003</v>
      </c>
    </row>
    <row r="16" spans="1:8" x14ac:dyDescent="0.2">
      <c r="A16" t="s">
        <v>10</v>
      </c>
      <c r="B16" t="s">
        <v>25</v>
      </c>
      <c r="C16">
        <v>48.95</v>
      </c>
      <c r="D16">
        <v>21.5</v>
      </c>
      <c r="E16">
        <v>39.6</v>
      </c>
      <c r="F16">
        <v>36.799999999999997</v>
      </c>
      <c r="G16">
        <v>146.85000000000002</v>
      </c>
      <c r="H16">
        <v>36.712500000000006</v>
      </c>
    </row>
    <row r="17" spans="1:8" x14ac:dyDescent="0.2">
      <c r="A17" t="s">
        <v>13</v>
      </c>
      <c r="B17" t="s">
        <v>25</v>
      </c>
      <c r="C17">
        <v>37.549999999999997</v>
      </c>
      <c r="D17">
        <v>37.200000000000003</v>
      </c>
      <c r="E17">
        <v>36.700000000000003</v>
      </c>
      <c r="F17">
        <v>20.350000000000001</v>
      </c>
      <c r="G17">
        <v>131.80000000000001</v>
      </c>
      <c r="H17">
        <v>32.950000000000003</v>
      </c>
    </row>
    <row r="18" spans="1:8" x14ac:dyDescent="0.2">
      <c r="A18" t="s">
        <v>15</v>
      </c>
      <c r="B18" t="s">
        <v>25</v>
      </c>
      <c r="C18">
        <v>29.4</v>
      </c>
      <c r="D18">
        <v>15.350000000000001</v>
      </c>
      <c r="E18">
        <v>31.15</v>
      </c>
      <c r="F18">
        <v>27.65</v>
      </c>
      <c r="G18">
        <v>103.55000000000001</v>
      </c>
      <c r="H18">
        <v>25.887500000000003</v>
      </c>
    </row>
  </sheetData>
  <sortState ref="A2:H18">
    <sortCondition ref="B2:B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18" sqref="G18"/>
    </sheetView>
  </sheetViews>
  <sheetFormatPr baseColWidth="10" defaultRowHeight="16" x14ac:dyDescent="0.2"/>
  <sheetData>
    <row r="1" spans="1:7" x14ac:dyDescent="0.2">
      <c r="A1" t="s">
        <v>0</v>
      </c>
      <c r="B1" t="s">
        <v>1</v>
      </c>
      <c r="C1" t="s">
        <v>49</v>
      </c>
      <c r="F1">
        <v>26.257500000000004</v>
      </c>
      <c r="G1">
        <v>31.512499999999996</v>
      </c>
    </row>
    <row r="2" spans="1:7" x14ac:dyDescent="0.2">
      <c r="A2" t="s">
        <v>16</v>
      </c>
      <c r="B2" t="s">
        <v>26</v>
      </c>
      <c r="C2">
        <v>31.512499999999996</v>
      </c>
      <c r="F2">
        <v>32.425000000000004</v>
      </c>
      <c r="G2">
        <v>36.424999999999997</v>
      </c>
    </row>
    <row r="3" spans="1:7" x14ac:dyDescent="0.2">
      <c r="A3" t="s">
        <v>20</v>
      </c>
      <c r="B3" t="s">
        <v>26</v>
      </c>
      <c r="C3">
        <v>36.424999999999997</v>
      </c>
      <c r="F3">
        <v>28.324999999999999</v>
      </c>
      <c r="G3">
        <v>37.325000000000003</v>
      </c>
    </row>
    <row r="4" spans="1:7" x14ac:dyDescent="0.2">
      <c r="A4" t="s">
        <v>22</v>
      </c>
      <c r="B4" t="s">
        <v>26</v>
      </c>
      <c r="C4">
        <v>37.325000000000003</v>
      </c>
      <c r="F4">
        <v>32.1</v>
      </c>
      <c r="G4">
        <v>33.774999999999999</v>
      </c>
    </row>
    <row r="5" spans="1:7" x14ac:dyDescent="0.2">
      <c r="A5" t="s">
        <v>18</v>
      </c>
      <c r="B5" t="s">
        <v>26</v>
      </c>
      <c r="C5">
        <v>33.774999999999999</v>
      </c>
      <c r="F5">
        <v>28.012500000000003</v>
      </c>
      <c r="G5">
        <v>36.725000000000001</v>
      </c>
    </row>
    <row r="6" spans="1:7" x14ac:dyDescent="0.2">
      <c r="A6" t="s">
        <v>17</v>
      </c>
      <c r="B6" t="s">
        <v>26</v>
      </c>
      <c r="C6">
        <v>36.725000000000001</v>
      </c>
      <c r="F6">
        <v>36.712500000000006</v>
      </c>
      <c r="G6">
        <v>34.587499999999999</v>
      </c>
    </row>
    <row r="7" spans="1:7" x14ac:dyDescent="0.2">
      <c r="A7" t="s">
        <v>24</v>
      </c>
      <c r="B7" t="s">
        <v>26</v>
      </c>
      <c r="C7">
        <v>34.587499999999999</v>
      </c>
      <c r="F7">
        <v>32.950000000000003</v>
      </c>
      <c r="G7">
        <v>40.25</v>
      </c>
    </row>
    <row r="8" spans="1:7" x14ac:dyDescent="0.2">
      <c r="A8" t="s">
        <v>23</v>
      </c>
      <c r="B8" t="s">
        <v>26</v>
      </c>
      <c r="C8">
        <v>40.25</v>
      </c>
      <c r="F8">
        <v>25.887500000000003</v>
      </c>
      <c r="G8">
        <v>34.362499999999997</v>
      </c>
    </row>
    <row r="9" spans="1:7" x14ac:dyDescent="0.2">
      <c r="A9" t="s">
        <v>21</v>
      </c>
      <c r="B9" t="s">
        <v>26</v>
      </c>
      <c r="C9">
        <v>34.362499999999997</v>
      </c>
      <c r="G9">
        <v>35.849999999999994</v>
      </c>
    </row>
    <row r="10" spans="1:7" x14ac:dyDescent="0.2">
      <c r="A10" t="s">
        <v>19</v>
      </c>
      <c r="B10" t="s">
        <v>26</v>
      </c>
      <c r="C10">
        <v>35.849999999999994</v>
      </c>
    </row>
    <row r="11" spans="1:7" x14ac:dyDescent="0.2">
      <c r="A11" t="s">
        <v>11</v>
      </c>
      <c r="B11" t="s">
        <v>25</v>
      </c>
      <c r="C11">
        <v>26.257500000000004</v>
      </c>
    </row>
    <row r="12" spans="1:7" x14ac:dyDescent="0.2">
      <c r="A12" t="s">
        <v>9</v>
      </c>
      <c r="B12" t="s">
        <v>25</v>
      </c>
      <c r="C12">
        <v>32.425000000000004</v>
      </c>
    </row>
    <row r="13" spans="1:7" x14ac:dyDescent="0.2">
      <c r="A13" t="s">
        <v>12</v>
      </c>
      <c r="B13" t="s">
        <v>25</v>
      </c>
      <c r="C13">
        <v>28.324999999999999</v>
      </c>
    </row>
    <row r="14" spans="1:7" x14ac:dyDescent="0.2">
      <c r="A14" t="s">
        <v>14</v>
      </c>
      <c r="B14" t="s">
        <v>25</v>
      </c>
      <c r="C14">
        <v>32.1</v>
      </c>
    </row>
    <row r="15" spans="1:7" x14ac:dyDescent="0.2">
      <c r="A15" t="s">
        <v>8</v>
      </c>
      <c r="B15" t="s">
        <v>25</v>
      </c>
      <c r="C15">
        <v>28.012500000000003</v>
      </c>
    </row>
    <row r="16" spans="1:7" x14ac:dyDescent="0.2">
      <c r="A16" t="s">
        <v>10</v>
      </c>
      <c r="B16" t="s">
        <v>25</v>
      </c>
      <c r="C16">
        <v>36.712500000000006</v>
      </c>
    </row>
    <row r="17" spans="1:4" x14ac:dyDescent="0.2">
      <c r="A17" t="s">
        <v>13</v>
      </c>
      <c r="B17" t="s">
        <v>25</v>
      </c>
      <c r="C17">
        <v>32.950000000000003</v>
      </c>
    </row>
    <row r="18" spans="1:4" x14ac:dyDescent="0.2">
      <c r="A18" t="s">
        <v>15</v>
      </c>
      <c r="B18" t="s">
        <v>25</v>
      </c>
      <c r="C18">
        <v>25.887500000000003</v>
      </c>
    </row>
    <row r="22" spans="1:4" x14ac:dyDescent="0.2">
      <c r="B22" t="s">
        <v>29</v>
      </c>
      <c r="C22" t="s">
        <v>50</v>
      </c>
      <c r="D22" t="s">
        <v>51</v>
      </c>
    </row>
    <row r="23" spans="1:4" x14ac:dyDescent="0.2">
      <c r="A23" t="s">
        <v>25</v>
      </c>
      <c r="B23">
        <f>AVERAGE(C11:C18)</f>
        <v>30.333750000000002</v>
      </c>
      <c r="C23">
        <f>STDEV(C11:C18)</f>
        <v>3.7953808862126892</v>
      </c>
      <c r="D23">
        <f>(STDEV(C11:C18))/SQRT(COUNT(C11:C18))</f>
        <v>1.3418697809134004</v>
      </c>
    </row>
    <row r="24" spans="1:4" x14ac:dyDescent="0.2">
      <c r="A24" t="s">
        <v>26</v>
      </c>
      <c r="B24">
        <f>AVERAGE(C2:C10)</f>
        <v>35.645833333333336</v>
      </c>
      <c r="C24">
        <f>STDEV(C2:C10)</f>
        <v>2.4794861488824669</v>
      </c>
      <c r="D24">
        <f>(STDEV(C2:C10))/SQRT(COUNT(C2:C10))</f>
        <v>0.82649538296082226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L29" sqref="L29"/>
    </sheetView>
  </sheetViews>
  <sheetFormatPr baseColWidth="10" defaultRowHeight="16" x14ac:dyDescent="0.2"/>
  <sheetData>
    <row r="1" spans="1:7" x14ac:dyDescent="0.2">
      <c r="A1" t="s">
        <v>30</v>
      </c>
    </row>
    <row r="3" spans="1:7" ht="17" thickBot="1" x14ac:dyDescent="0.25">
      <c r="A3" t="s">
        <v>31</v>
      </c>
    </row>
    <row r="4" spans="1:7" x14ac:dyDescent="0.2">
      <c r="A4" s="14" t="s">
        <v>32</v>
      </c>
      <c r="B4" s="14" t="s">
        <v>33</v>
      </c>
      <c r="C4" s="14" t="s">
        <v>34</v>
      </c>
      <c r="D4" s="14" t="s">
        <v>35</v>
      </c>
      <c r="E4" s="14" t="s">
        <v>36</v>
      </c>
    </row>
    <row r="5" spans="1:7" x14ac:dyDescent="0.2">
      <c r="A5" s="12" t="s">
        <v>37</v>
      </c>
      <c r="B5" s="12">
        <v>8</v>
      </c>
      <c r="C5" s="12">
        <v>242.67000000000002</v>
      </c>
      <c r="D5" s="12">
        <v>30.333750000000002</v>
      </c>
      <c r="E5" s="12">
        <v>14.404916071428618</v>
      </c>
    </row>
    <row r="6" spans="1:7" ht="17" thickBot="1" x14ac:dyDescent="0.25">
      <c r="A6" s="13" t="s">
        <v>38</v>
      </c>
      <c r="B6" s="13">
        <v>9</v>
      </c>
      <c r="C6" s="13">
        <v>320.8125</v>
      </c>
      <c r="D6" s="13">
        <v>35.645833333333336</v>
      </c>
      <c r="E6" s="13">
        <v>6.1478515625000076</v>
      </c>
    </row>
    <row r="9" spans="1:7" ht="17" thickBot="1" x14ac:dyDescent="0.25">
      <c r="A9" t="s">
        <v>39</v>
      </c>
    </row>
    <row r="10" spans="1:7" x14ac:dyDescent="0.2">
      <c r="A10" s="14" t="s">
        <v>40</v>
      </c>
      <c r="B10" s="14" t="s">
        <v>41</v>
      </c>
      <c r="C10" s="14" t="s">
        <v>42</v>
      </c>
      <c r="D10" s="14" t="s">
        <v>43</v>
      </c>
      <c r="E10" s="14" t="s">
        <v>6</v>
      </c>
      <c r="F10" s="14" t="s">
        <v>44</v>
      </c>
      <c r="G10" s="14" t="s">
        <v>45</v>
      </c>
    </row>
    <row r="11" spans="1:7" x14ac:dyDescent="0.2">
      <c r="A11" s="12" t="s">
        <v>46</v>
      </c>
      <c r="B11" s="12">
        <v>119.51250073529388</v>
      </c>
      <c r="C11" s="12">
        <v>1</v>
      </c>
      <c r="D11" s="12">
        <v>119.51250073529388</v>
      </c>
      <c r="E11" s="12">
        <v>11.949877829225324</v>
      </c>
      <c r="F11" s="12">
        <v>3.5219146694863571E-3</v>
      </c>
      <c r="G11" s="12">
        <v>4.5430771652669701</v>
      </c>
    </row>
    <row r="12" spans="1:7" x14ac:dyDescent="0.2">
      <c r="A12" s="12" t="s">
        <v>47</v>
      </c>
      <c r="B12" s="12">
        <v>150.01722500000011</v>
      </c>
      <c r="C12" s="12">
        <v>15</v>
      </c>
      <c r="D12" s="12">
        <v>10.00114833333334</v>
      </c>
      <c r="E12" s="12"/>
      <c r="F12" s="12"/>
      <c r="G12" s="12"/>
    </row>
    <row r="13" spans="1:7" x14ac:dyDescent="0.2">
      <c r="A13" s="12"/>
      <c r="B13" s="12"/>
      <c r="C13" s="12"/>
      <c r="D13" s="12"/>
      <c r="E13" s="12"/>
      <c r="F13" s="12"/>
      <c r="G13" s="12"/>
    </row>
    <row r="14" spans="1:7" ht="17" thickBot="1" x14ac:dyDescent="0.25">
      <c r="A14" s="13" t="s">
        <v>48</v>
      </c>
      <c r="B14" s="13">
        <v>269.52972573529399</v>
      </c>
      <c r="C14" s="13">
        <v>16</v>
      </c>
      <c r="D14" s="13"/>
      <c r="E14" s="13"/>
      <c r="F14" s="13"/>
      <c r="G1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Round 1 measurements</vt:lpstr>
      <vt:lpstr>Round 2 measurements</vt:lpstr>
      <vt:lpstr>differences</vt:lpstr>
      <vt:lpstr>Averages</vt:lpstr>
      <vt:lpstr>length averages</vt:lpstr>
      <vt:lpstr>sort</vt:lpstr>
      <vt:lpstr>avg,stdev,SEM</vt:lpstr>
      <vt:lpstr>ANOVA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</dc:creator>
  <cp:lastModifiedBy>April DeLaurier</cp:lastModifiedBy>
  <dcterms:created xsi:type="dcterms:W3CDTF">2018-09-25T18:20:31Z</dcterms:created>
  <dcterms:modified xsi:type="dcterms:W3CDTF">2018-10-01T19:26:20Z</dcterms:modified>
</cp:coreProperties>
</file>