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prild/Hdac4_paper/Revision1_092718/Raw_data/"/>
    </mc:Choice>
  </mc:AlternateContent>
  <bookViews>
    <workbookView xWindow="1120" yWindow="940" windowWidth="33600" windowHeight="19720" tabRatio="886" activeTab="7"/>
  </bookViews>
  <sheets>
    <sheet name="Round 1 measurements" sheetId="6" r:id="rId1"/>
    <sheet name="Round 2 measurements" sheetId="2" r:id="rId2"/>
    <sheet name="differences" sheetId="3" r:id="rId3"/>
    <sheet name="Averages" sheetId="4" r:id="rId4"/>
    <sheet name="length average" sheetId="33" r:id="rId5"/>
    <sheet name="sort" sheetId="34" r:id="rId6"/>
    <sheet name="avg,stdev,SEM" sheetId="35" r:id="rId7"/>
    <sheet name="ANOVA" sheetId="36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35" l="1"/>
  <c r="D28" i="35"/>
  <c r="C29" i="35"/>
  <c r="C28" i="35"/>
  <c r="B29" i="35"/>
  <c r="B28" i="35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" i="33"/>
  <c r="G23" i="33"/>
  <c r="G3" i="33"/>
  <c r="G4" i="33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" i="33"/>
  <c r="L2" i="4"/>
  <c r="M2" i="4"/>
  <c r="N2" i="4"/>
  <c r="L3" i="4"/>
  <c r="M3" i="4"/>
  <c r="N3" i="4"/>
  <c r="L4" i="4"/>
  <c r="M4" i="4"/>
  <c r="N4" i="4"/>
  <c r="L5" i="4"/>
  <c r="M5" i="4"/>
  <c r="N5" i="4"/>
  <c r="L6" i="4"/>
  <c r="M6" i="4"/>
  <c r="N6" i="4"/>
  <c r="L7" i="4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0" i="4"/>
  <c r="M20" i="4"/>
  <c r="N20" i="4"/>
  <c r="L21" i="4"/>
  <c r="M21" i="4"/>
  <c r="N21" i="4"/>
  <c r="L22" i="4"/>
  <c r="M22" i="4"/>
  <c r="N22" i="4"/>
  <c r="L23" i="4"/>
  <c r="M23" i="4"/>
  <c r="N23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" i="4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2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" i="3"/>
</calcChain>
</file>

<file path=xl/sharedStrings.xml><?xml version="1.0" encoding="utf-8"?>
<sst xmlns="http://schemas.openxmlformats.org/spreadsheetml/2006/main" count="530" uniqueCount="56">
  <si>
    <t>actual fish</t>
  </si>
  <si>
    <t>geno</t>
  </si>
  <si>
    <t>L CH post length</t>
  </si>
  <si>
    <t>L CH ant length</t>
  </si>
  <si>
    <t>R CH post length</t>
  </si>
  <si>
    <t>R CH ant length</t>
  </si>
  <si>
    <t>F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</si>
  <si>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</si>
  <si>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</si>
  <si>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</si>
  <si>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</si>
  <si>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</si>
  <si>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</si>
  <si>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</si>
  <si>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</si>
  <si>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</si>
  <si>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fish 13</t>
  </si>
  <si>
    <t>fish 14</t>
  </si>
  <si>
    <t>fish 15</t>
  </si>
  <si>
    <t>fish 19</t>
  </si>
  <si>
    <t>fish 20</t>
  </si>
  <si>
    <t>fish 21</t>
  </si>
  <si>
    <t>fish 22</t>
  </si>
  <si>
    <t>fish 23</t>
  </si>
  <si>
    <t>fish 24</t>
  </si>
  <si>
    <t>fish 25</t>
  </si>
  <si>
    <t>fish 26</t>
  </si>
  <si>
    <t>fish 27</t>
  </si>
  <si>
    <t>fish 28</t>
  </si>
  <si>
    <t>WT</t>
  </si>
  <si>
    <t>mut</t>
  </si>
  <si>
    <t>SUM</t>
  </si>
  <si>
    <t>SEM</t>
  </si>
  <si>
    <t>stdev</t>
  </si>
  <si>
    <t>Average</t>
  </si>
  <si>
    <t>Anova: Single Factor</t>
  </si>
  <si>
    <t>SUMMARY</t>
  </si>
  <si>
    <t>Groups</t>
  </si>
  <si>
    <t>Count</t>
  </si>
  <si>
    <t>Sum</t>
  </si>
  <si>
    <t>Variance</t>
  </si>
  <si>
    <t>Column 1</t>
  </si>
  <si>
    <t>Column 2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</si>
  <si>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</si>
  <si>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</si>
  <si>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</si>
  <si>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</si>
  <si>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</si>
  <si>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</si>
  <si>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</si>
  <si>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</si>
  <si>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</si>
  <si>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</si>
  <si>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S1-S2</t>
  </si>
  <si>
    <t>divide/4</t>
  </si>
  <si>
    <t>expression (avg. length)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</si>
</sst>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scheme val="minor"/>
    </font>
    <font>
      <sz val="12"/>
      <color theme="4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applyFont="1" applyFill="1"/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1" zoomScaleNormal="111" zoomScalePageLayoutView="111" workbookViewId="0">
      <selection activeCell="H7" sqref="H7"/>
    </sheetView>
  </sheetViews>
  <sheetFormatPr baseColWidth="10" defaultRowHeight="16" x14ac:dyDescent="0.2"/>
  <cols>
    <col min="3" max="3" width="14.83203125" customWidth="1"/>
    <col min="4" max="4" width="15.1640625" customWidth="1"/>
    <col min="5" max="5" width="17.83203125" customWidth="1"/>
    <col min="6" max="6" width="14.83203125" customWidth="1"/>
  </cols>
  <sheetData>
    <row r="1" spans="1:6" s="9" customForma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s="8" customFormat="1" x14ac:dyDescent="0.2">
      <c r="A2" s="8" t="s">
        <v>15</v>
      </c>
      <c r="B2" s="8" t="s">
        <v>29</v>
      </c>
      <c r="C2" s="8">
        <v>24.4</v>
      </c>
      <c r="D2" s="8">
        <v>8.7899999999999991</v>
      </c>
      <c r="E2" s="8">
        <v>23</v>
      </c>
      <c r="F2" s="8">
        <v>0</v>
      </c>
    </row>
    <row r="3" spans="1:6" s="8" customFormat="1" x14ac:dyDescent="0.2">
      <c r="A3" s="8" t="s">
        <v>12</v>
      </c>
      <c r="B3" s="8" t="s">
        <v>29</v>
      </c>
      <c r="C3" s="8">
        <v>16.5</v>
      </c>
      <c r="D3" s="8">
        <v>0</v>
      </c>
      <c r="E3" s="8">
        <v>10.1</v>
      </c>
      <c r="F3" s="8">
        <v>0</v>
      </c>
    </row>
    <row r="4" spans="1:6" s="8" customFormat="1" x14ac:dyDescent="0.2">
      <c r="A4" s="8" t="s">
        <v>18</v>
      </c>
      <c r="B4" s="8" t="s">
        <v>29</v>
      </c>
      <c r="C4" s="8">
        <v>21.5</v>
      </c>
      <c r="D4" s="8">
        <v>14.2</v>
      </c>
      <c r="E4" s="8">
        <v>21.3</v>
      </c>
      <c r="F4" s="8">
        <v>16.2</v>
      </c>
    </row>
    <row r="5" spans="1:6" s="8" customFormat="1" x14ac:dyDescent="0.2">
      <c r="A5" s="8" t="s">
        <v>9</v>
      </c>
      <c r="B5" s="8" t="s">
        <v>29</v>
      </c>
      <c r="C5" s="8">
        <v>19.899999999999999</v>
      </c>
      <c r="D5" s="8">
        <v>18.8</v>
      </c>
      <c r="E5" s="8">
        <v>26.9</v>
      </c>
      <c r="F5" s="8">
        <v>14.7</v>
      </c>
    </row>
    <row r="6" spans="1:6" s="8" customFormat="1" x14ac:dyDescent="0.2">
      <c r="A6" s="8" t="s">
        <v>21</v>
      </c>
      <c r="B6" s="8" t="s">
        <v>30</v>
      </c>
      <c r="C6" s="8">
        <v>20.3</v>
      </c>
      <c r="D6" s="8">
        <v>0</v>
      </c>
      <c r="E6" s="8">
        <v>16.600000000000001</v>
      </c>
      <c r="F6" s="8">
        <v>15.1</v>
      </c>
    </row>
    <row r="7" spans="1:6" s="8" customFormat="1" x14ac:dyDescent="0.2">
      <c r="A7" s="8" t="s">
        <v>28</v>
      </c>
      <c r="B7" s="8" t="s">
        <v>30</v>
      </c>
      <c r="C7" s="8">
        <v>6.97</v>
      </c>
      <c r="D7" s="8">
        <v>8.86</v>
      </c>
      <c r="E7" s="8">
        <v>31.2</v>
      </c>
      <c r="F7" s="8">
        <v>16.3</v>
      </c>
    </row>
    <row r="8" spans="1:6" s="8" customFormat="1" x14ac:dyDescent="0.2">
      <c r="A8" s="8" t="s">
        <v>24</v>
      </c>
      <c r="B8" s="8" t="s">
        <v>30</v>
      </c>
      <c r="C8" s="8">
        <v>21.8</v>
      </c>
      <c r="D8" s="8">
        <v>3.38</v>
      </c>
      <c r="E8" s="8">
        <v>18.8</v>
      </c>
      <c r="F8" s="8">
        <v>0</v>
      </c>
    </row>
    <row r="9" spans="1:6" s="8" customFormat="1" x14ac:dyDescent="0.2">
      <c r="A9" s="8" t="s">
        <v>25</v>
      </c>
      <c r="B9" s="8" t="s">
        <v>30</v>
      </c>
      <c r="C9" s="8">
        <v>6.26</v>
      </c>
      <c r="D9" s="8">
        <v>0</v>
      </c>
      <c r="E9" s="8">
        <v>6.26</v>
      </c>
      <c r="F9" s="8">
        <v>0</v>
      </c>
    </row>
    <row r="10" spans="1:6" s="8" customFormat="1" x14ac:dyDescent="0.2">
      <c r="A10" s="8" t="s">
        <v>27</v>
      </c>
      <c r="B10" s="8" t="s">
        <v>30</v>
      </c>
      <c r="C10" s="8">
        <v>18.7</v>
      </c>
      <c r="D10" s="8">
        <v>0</v>
      </c>
      <c r="E10" s="8">
        <v>11.8</v>
      </c>
      <c r="F10" s="8">
        <v>0</v>
      </c>
    </row>
    <row r="11" spans="1:6" s="8" customFormat="1" x14ac:dyDescent="0.2">
      <c r="A11" s="8" t="s">
        <v>22</v>
      </c>
      <c r="B11" s="8" t="s">
        <v>30</v>
      </c>
      <c r="C11" s="8">
        <v>6.77</v>
      </c>
      <c r="D11" s="8">
        <v>1.74</v>
      </c>
      <c r="E11" s="8">
        <v>11.3</v>
      </c>
      <c r="F11" s="8">
        <v>0</v>
      </c>
    </row>
    <row r="12" spans="1:6" s="8" customFormat="1" x14ac:dyDescent="0.2">
      <c r="A12" s="8" t="s">
        <v>20</v>
      </c>
      <c r="B12" s="8" t="s">
        <v>30</v>
      </c>
      <c r="C12" s="8">
        <v>19.399999999999999</v>
      </c>
      <c r="D12" s="8">
        <v>3.25</v>
      </c>
      <c r="E12" s="8">
        <v>18.899999999999999</v>
      </c>
      <c r="F12" s="8">
        <v>6.36</v>
      </c>
    </row>
    <row r="13" spans="1:6" s="8" customFormat="1" x14ac:dyDescent="0.2">
      <c r="A13" s="8" t="s">
        <v>10</v>
      </c>
      <c r="B13" s="8" t="s">
        <v>29</v>
      </c>
      <c r="C13" s="8">
        <v>13.9</v>
      </c>
      <c r="D13" s="8">
        <v>9.9</v>
      </c>
      <c r="E13" s="8">
        <v>16.7</v>
      </c>
      <c r="F13" s="8">
        <v>13.1</v>
      </c>
    </row>
    <row r="14" spans="1:6" s="8" customFormat="1" x14ac:dyDescent="0.2">
      <c r="A14" s="8" t="s">
        <v>19</v>
      </c>
      <c r="B14" s="8" t="s">
        <v>30</v>
      </c>
      <c r="C14" s="8">
        <v>26.6</v>
      </c>
      <c r="D14" s="8">
        <v>10.9</v>
      </c>
      <c r="E14" s="8">
        <v>32</v>
      </c>
      <c r="F14" s="8">
        <v>8.73</v>
      </c>
    </row>
    <row r="15" spans="1:6" s="8" customFormat="1" x14ac:dyDescent="0.2">
      <c r="A15" s="8" t="s">
        <v>11</v>
      </c>
      <c r="B15" s="8" t="s">
        <v>29</v>
      </c>
      <c r="C15" s="8">
        <v>0</v>
      </c>
      <c r="D15" s="8">
        <v>0</v>
      </c>
      <c r="E15" s="8">
        <v>9.34</v>
      </c>
      <c r="F15" s="8">
        <v>6.04</v>
      </c>
    </row>
    <row r="16" spans="1:6" s="8" customFormat="1" x14ac:dyDescent="0.2">
      <c r="A16" s="8" t="s">
        <v>14</v>
      </c>
      <c r="B16" s="8" t="s">
        <v>29</v>
      </c>
      <c r="C16" s="8">
        <v>30.5</v>
      </c>
      <c r="D16" s="8">
        <v>20.9</v>
      </c>
      <c r="E16" s="8">
        <v>33.200000000000003</v>
      </c>
      <c r="F16" s="8">
        <v>4.51</v>
      </c>
    </row>
    <row r="17" spans="1:6" s="8" customFormat="1" x14ac:dyDescent="0.2">
      <c r="A17" s="8" t="s">
        <v>17</v>
      </c>
      <c r="B17" s="8" t="s">
        <v>29</v>
      </c>
      <c r="C17" s="8">
        <v>24.6</v>
      </c>
      <c r="D17" s="8">
        <v>4.12</v>
      </c>
      <c r="E17" s="8">
        <v>13.1</v>
      </c>
      <c r="F17" s="8">
        <v>0</v>
      </c>
    </row>
    <row r="18" spans="1:6" s="8" customFormat="1" x14ac:dyDescent="0.2">
      <c r="A18" s="8" t="s">
        <v>23</v>
      </c>
      <c r="B18" s="8" t="s">
        <v>30</v>
      </c>
      <c r="C18" s="8">
        <v>12.9</v>
      </c>
      <c r="D18" s="8">
        <v>0</v>
      </c>
      <c r="E18" s="8">
        <v>13.6</v>
      </c>
      <c r="F18" s="8">
        <v>6.13</v>
      </c>
    </row>
    <row r="19" spans="1:6" s="8" customFormat="1" x14ac:dyDescent="0.2">
      <c r="A19" s="8" t="s">
        <v>7</v>
      </c>
      <c r="B19" s="8" t="s">
        <v>29</v>
      </c>
      <c r="C19" s="8">
        <v>9.9</v>
      </c>
      <c r="D19" s="8">
        <v>0</v>
      </c>
      <c r="E19" s="8">
        <v>11.3</v>
      </c>
      <c r="F19" s="8">
        <v>0</v>
      </c>
    </row>
    <row r="20" spans="1:6" s="8" customFormat="1" x14ac:dyDescent="0.2">
      <c r="A20" s="8" t="s">
        <v>26</v>
      </c>
      <c r="B20" s="8" t="s">
        <v>30</v>
      </c>
      <c r="C20" s="8">
        <v>19.899999999999999</v>
      </c>
      <c r="D20" s="8">
        <v>13.4</v>
      </c>
      <c r="E20" s="8">
        <v>19.2</v>
      </c>
      <c r="F20" s="8">
        <v>6.74</v>
      </c>
    </row>
    <row r="21" spans="1:6" s="8" customFormat="1" x14ac:dyDescent="0.2">
      <c r="A21" s="8" t="s">
        <v>16</v>
      </c>
      <c r="B21" s="8" t="s">
        <v>29</v>
      </c>
      <c r="C21" s="8">
        <v>16.100000000000001</v>
      </c>
      <c r="D21" s="8">
        <v>6.85</v>
      </c>
      <c r="E21" s="8">
        <v>13.8</v>
      </c>
      <c r="F21" s="8">
        <v>0</v>
      </c>
    </row>
    <row r="22" spans="1:6" s="8" customFormat="1" x14ac:dyDescent="0.2">
      <c r="A22" s="8" t="s">
        <v>13</v>
      </c>
      <c r="B22" s="8" t="s">
        <v>29</v>
      </c>
      <c r="C22" s="8">
        <v>0</v>
      </c>
      <c r="D22" s="8">
        <v>0</v>
      </c>
      <c r="E22" s="8">
        <v>13.2</v>
      </c>
      <c r="F22" s="8">
        <v>0</v>
      </c>
    </row>
    <row r="23" spans="1:6" s="8" customFormat="1" x14ac:dyDescent="0.2">
      <c r="A23" s="8" t="s">
        <v>8</v>
      </c>
      <c r="B23" s="8" t="s">
        <v>29</v>
      </c>
      <c r="C23" s="8">
        <v>5.98</v>
      </c>
      <c r="D23" s="8">
        <v>4.13</v>
      </c>
      <c r="E23" s="8">
        <v>8.43</v>
      </c>
      <c r="F23" s="8">
        <v>9.09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4" zoomScaleNormal="114" zoomScalePageLayoutView="114" workbookViewId="0">
      <selection activeCell="G1" sqref="G1:G1048576"/>
    </sheetView>
  </sheetViews>
  <sheetFormatPr baseColWidth="10" defaultRowHeight="16" x14ac:dyDescent="0.2"/>
  <cols>
    <col min="3" max="3" width="14.83203125" customWidth="1"/>
    <col min="4" max="4" width="14" customWidth="1"/>
    <col min="5" max="5" width="14.1640625" customWidth="1"/>
    <col min="6" max="6" width="14.33203125" customWidth="1"/>
  </cols>
  <sheetData>
    <row r="1" spans="1:6" s="7" customForma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">
      <c r="A2" t="s">
        <v>15</v>
      </c>
      <c r="B2" t="s">
        <v>29</v>
      </c>
      <c r="C2">
        <v>21.3</v>
      </c>
      <c r="D2">
        <v>8.35</v>
      </c>
      <c r="E2">
        <v>20.6</v>
      </c>
      <c r="F2">
        <v>3.42</v>
      </c>
    </row>
    <row r="3" spans="1:6" x14ac:dyDescent="0.2">
      <c r="A3" t="s">
        <v>12</v>
      </c>
      <c r="B3" t="s">
        <v>29</v>
      </c>
      <c r="C3">
        <v>14.8</v>
      </c>
      <c r="D3">
        <v>0</v>
      </c>
      <c r="E3">
        <v>10.6</v>
      </c>
      <c r="F3">
        <v>0</v>
      </c>
    </row>
    <row r="4" spans="1:6" x14ac:dyDescent="0.2">
      <c r="A4" t="s">
        <v>18</v>
      </c>
      <c r="B4" t="s">
        <v>29</v>
      </c>
      <c r="C4">
        <v>20.2</v>
      </c>
      <c r="D4">
        <v>13.2</v>
      </c>
      <c r="E4">
        <v>20.9</v>
      </c>
      <c r="F4">
        <v>16.2</v>
      </c>
    </row>
    <row r="5" spans="1:6" x14ac:dyDescent="0.2">
      <c r="A5" t="s">
        <v>9</v>
      </c>
      <c r="B5" t="s">
        <v>29</v>
      </c>
      <c r="C5">
        <v>20.9</v>
      </c>
      <c r="D5">
        <v>18.899999999999999</v>
      </c>
      <c r="E5">
        <v>23.5</v>
      </c>
      <c r="F5">
        <v>13.2</v>
      </c>
    </row>
    <row r="6" spans="1:6" x14ac:dyDescent="0.2">
      <c r="A6" t="s">
        <v>21</v>
      </c>
      <c r="B6" t="s">
        <v>30</v>
      </c>
      <c r="C6">
        <v>21.1</v>
      </c>
      <c r="D6">
        <v>0</v>
      </c>
      <c r="E6">
        <v>16</v>
      </c>
      <c r="F6">
        <v>12.1</v>
      </c>
    </row>
    <row r="7" spans="1:6" x14ac:dyDescent="0.2">
      <c r="A7" t="s">
        <v>28</v>
      </c>
      <c r="B7" t="s">
        <v>30</v>
      </c>
      <c r="C7">
        <v>6.85</v>
      </c>
      <c r="D7">
        <v>9.33</v>
      </c>
      <c r="E7">
        <v>27.7</v>
      </c>
      <c r="F7">
        <v>17</v>
      </c>
    </row>
    <row r="8" spans="1:6" x14ac:dyDescent="0.2">
      <c r="A8" t="s">
        <v>24</v>
      </c>
      <c r="B8" t="s">
        <v>30</v>
      </c>
      <c r="C8">
        <v>21.6</v>
      </c>
      <c r="D8">
        <v>3.83</v>
      </c>
      <c r="E8">
        <v>22.3</v>
      </c>
      <c r="F8">
        <v>0</v>
      </c>
    </row>
    <row r="9" spans="1:6" x14ac:dyDescent="0.2">
      <c r="A9" t="s">
        <v>25</v>
      </c>
      <c r="B9" t="s">
        <v>30</v>
      </c>
      <c r="C9">
        <v>3.35</v>
      </c>
      <c r="D9">
        <v>0</v>
      </c>
      <c r="E9">
        <v>3.72</v>
      </c>
      <c r="F9">
        <v>3.89</v>
      </c>
    </row>
    <row r="10" spans="1:6" x14ac:dyDescent="0.2">
      <c r="A10" t="s">
        <v>27</v>
      </c>
      <c r="B10" t="s">
        <v>30</v>
      </c>
      <c r="C10">
        <v>18.5</v>
      </c>
      <c r="D10">
        <v>0</v>
      </c>
      <c r="E10">
        <v>17.2</v>
      </c>
      <c r="F10">
        <v>0</v>
      </c>
    </row>
    <row r="11" spans="1:6" x14ac:dyDescent="0.2">
      <c r="A11" t="s">
        <v>22</v>
      </c>
      <c r="B11" t="s">
        <v>30</v>
      </c>
      <c r="C11">
        <v>8.25</v>
      </c>
      <c r="D11">
        <v>0</v>
      </c>
      <c r="E11">
        <v>13.1</v>
      </c>
      <c r="F11">
        <v>0</v>
      </c>
    </row>
    <row r="12" spans="1:6" x14ac:dyDescent="0.2">
      <c r="A12" t="s">
        <v>20</v>
      </c>
      <c r="B12" t="s">
        <v>30</v>
      </c>
      <c r="C12">
        <v>18.899999999999999</v>
      </c>
      <c r="D12">
        <v>0</v>
      </c>
      <c r="E12">
        <v>17</v>
      </c>
      <c r="F12">
        <v>6.1</v>
      </c>
    </row>
    <row r="13" spans="1:6" x14ac:dyDescent="0.2">
      <c r="A13" t="s">
        <v>10</v>
      </c>
      <c r="B13" t="s">
        <v>29</v>
      </c>
      <c r="C13">
        <v>14</v>
      </c>
      <c r="D13">
        <v>7.67</v>
      </c>
      <c r="E13">
        <v>18.2</v>
      </c>
      <c r="F13">
        <v>13.5</v>
      </c>
    </row>
    <row r="14" spans="1:6" x14ac:dyDescent="0.2">
      <c r="A14" t="s">
        <v>19</v>
      </c>
      <c r="B14" t="s">
        <v>30</v>
      </c>
      <c r="C14">
        <v>28.4</v>
      </c>
      <c r="D14">
        <v>8.82</v>
      </c>
      <c r="E14">
        <v>31.6</v>
      </c>
      <c r="F14">
        <v>9.24</v>
      </c>
    </row>
    <row r="15" spans="1:6" x14ac:dyDescent="0.2">
      <c r="A15" t="s">
        <v>11</v>
      </c>
      <c r="B15" t="s">
        <v>29</v>
      </c>
      <c r="C15">
        <v>0</v>
      </c>
      <c r="D15">
        <v>0</v>
      </c>
      <c r="E15">
        <v>8.9</v>
      </c>
      <c r="F15">
        <v>7.3</v>
      </c>
    </row>
    <row r="16" spans="1:6" x14ac:dyDescent="0.2">
      <c r="A16" t="s">
        <v>14</v>
      </c>
      <c r="B16" t="s">
        <v>29</v>
      </c>
      <c r="C16">
        <v>27.6</v>
      </c>
      <c r="D16">
        <v>17.100000000000001</v>
      </c>
      <c r="E16">
        <v>34</v>
      </c>
      <c r="F16">
        <v>0</v>
      </c>
    </row>
    <row r="17" spans="1:6" x14ac:dyDescent="0.2">
      <c r="A17" t="s">
        <v>17</v>
      </c>
      <c r="B17" t="s">
        <v>29</v>
      </c>
      <c r="C17">
        <v>27.2</v>
      </c>
      <c r="D17">
        <v>0</v>
      </c>
      <c r="E17">
        <v>12.9</v>
      </c>
      <c r="F17">
        <v>0</v>
      </c>
    </row>
    <row r="18" spans="1:6" x14ac:dyDescent="0.2">
      <c r="A18" t="s">
        <v>23</v>
      </c>
      <c r="B18" t="s">
        <v>30</v>
      </c>
      <c r="C18">
        <v>10.3</v>
      </c>
      <c r="D18">
        <v>0</v>
      </c>
      <c r="E18">
        <v>15.2</v>
      </c>
      <c r="F18">
        <v>4.84</v>
      </c>
    </row>
    <row r="19" spans="1:6" x14ac:dyDescent="0.2">
      <c r="A19" t="s">
        <v>7</v>
      </c>
      <c r="B19" t="s">
        <v>29</v>
      </c>
      <c r="C19">
        <v>12.3</v>
      </c>
      <c r="D19">
        <v>0</v>
      </c>
      <c r="E19">
        <v>10.199999999999999</v>
      </c>
      <c r="F19">
        <v>0</v>
      </c>
    </row>
    <row r="20" spans="1:6" x14ac:dyDescent="0.2">
      <c r="A20" t="s">
        <v>26</v>
      </c>
      <c r="B20" t="s">
        <v>30</v>
      </c>
      <c r="C20">
        <v>19.899999999999999</v>
      </c>
      <c r="D20">
        <v>11.7</v>
      </c>
      <c r="E20">
        <v>17.7</v>
      </c>
      <c r="F20">
        <v>5.79</v>
      </c>
    </row>
    <row r="21" spans="1:6" x14ac:dyDescent="0.2">
      <c r="A21" t="s">
        <v>16</v>
      </c>
      <c r="B21" t="s">
        <v>29</v>
      </c>
      <c r="C21">
        <v>16.5</v>
      </c>
      <c r="D21">
        <v>7.41</v>
      </c>
      <c r="E21">
        <v>10.3</v>
      </c>
      <c r="F21">
        <v>0</v>
      </c>
    </row>
    <row r="22" spans="1:6" x14ac:dyDescent="0.2">
      <c r="A22" t="s">
        <v>13</v>
      </c>
      <c r="B22" t="s">
        <v>29</v>
      </c>
      <c r="C22">
        <v>0</v>
      </c>
      <c r="D22">
        <v>0</v>
      </c>
      <c r="E22">
        <v>14.8</v>
      </c>
      <c r="F22">
        <v>0</v>
      </c>
    </row>
    <row r="23" spans="1:6" x14ac:dyDescent="0.2">
      <c r="A23" t="s">
        <v>8</v>
      </c>
      <c r="B23" t="s">
        <v>29</v>
      </c>
      <c r="C23">
        <v>2.87</v>
      </c>
      <c r="D23">
        <v>3.36</v>
      </c>
      <c r="E23">
        <v>7.1</v>
      </c>
      <c r="F23">
        <v>9.11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8" workbookViewId="0">
      <selection activeCell="L1" sqref="L1:O1048576"/>
    </sheetView>
  </sheetViews>
  <sheetFormatPr baseColWidth="10" defaultRowHeight="16" x14ac:dyDescent="0.2"/>
  <cols>
    <col min="2" max="3" width="14.83203125" customWidth="1"/>
    <col min="8" max="8" width="15.1640625" customWidth="1"/>
    <col min="9" max="9" width="14" customWidth="1"/>
  </cols>
  <sheetData>
    <row r="1" spans="1:10" s="7" customFormat="1" x14ac:dyDescent="0.2">
      <c r="A1" s="7" t="s">
        <v>0</v>
      </c>
      <c r="B1" s="7" t="s">
        <v>2</v>
      </c>
      <c r="C1" s="7" t="s">
        <v>2</v>
      </c>
      <c r="D1" s="7" t="s">
        <v>53</v>
      </c>
      <c r="G1" s="7" t="s">
        <v>0</v>
      </c>
      <c r="H1" s="7" t="s">
        <v>3</v>
      </c>
      <c r="I1" s="7" t="s">
        <v>3</v>
      </c>
      <c r="J1" s="7" t="s">
        <v>53</v>
      </c>
    </row>
    <row r="2" spans="1:10" x14ac:dyDescent="0.2">
      <c r="A2" t="s">
        <v>15</v>
      </c>
      <c r="B2">
        <v>24.4</v>
      </c>
      <c r="C2">
        <v>21.3</v>
      </c>
      <c r="D2">
        <f>B2-C2</f>
        <v>3.0999999999999979</v>
      </c>
      <c r="G2" t="s">
        <v>15</v>
      </c>
      <c r="H2">
        <v>8.7899999999999991</v>
      </c>
      <c r="I2">
        <v>8.35</v>
      </c>
      <c r="J2">
        <f>H2-I2</f>
        <v>0.4399999999999995</v>
      </c>
    </row>
    <row r="3" spans="1:10" x14ac:dyDescent="0.2">
      <c r="A3" t="s">
        <v>12</v>
      </c>
      <c r="B3">
        <v>16.5</v>
      </c>
      <c r="C3">
        <v>14.8</v>
      </c>
      <c r="D3">
        <f t="shared" ref="D3:D23" si="0">B3-C3</f>
        <v>1.6999999999999993</v>
      </c>
      <c r="G3" t="s">
        <v>12</v>
      </c>
      <c r="H3">
        <v>0</v>
      </c>
      <c r="I3">
        <v>0</v>
      </c>
      <c r="J3">
        <f t="shared" ref="J3:J23" si="1">H3-I3</f>
        <v>0</v>
      </c>
    </row>
    <row r="4" spans="1:10" x14ac:dyDescent="0.2">
      <c r="A4" t="s">
        <v>18</v>
      </c>
      <c r="B4">
        <v>21.5</v>
      </c>
      <c r="C4">
        <v>20.2</v>
      </c>
      <c r="D4">
        <f t="shared" si="0"/>
        <v>1.3000000000000007</v>
      </c>
      <c r="G4" t="s">
        <v>18</v>
      </c>
      <c r="H4">
        <v>14.2</v>
      </c>
      <c r="I4">
        <v>13.2</v>
      </c>
      <c r="J4">
        <f t="shared" si="1"/>
        <v>1</v>
      </c>
    </row>
    <row r="5" spans="1:10" x14ac:dyDescent="0.2">
      <c r="A5" t="s">
        <v>9</v>
      </c>
      <c r="B5">
        <v>19.899999999999999</v>
      </c>
      <c r="C5">
        <v>20.9</v>
      </c>
      <c r="D5">
        <f t="shared" si="0"/>
        <v>-1</v>
      </c>
      <c r="G5" t="s">
        <v>9</v>
      </c>
      <c r="H5">
        <v>18.8</v>
      </c>
      <c r="I5">
        <v>18.899999999999999</v>
      </c>
      <c r="J5">
        <f t="shared" si="1"/>
        <v>-9.9999999999997868E-2</v>
      </c>
    </row>
    <row r="6" spans="1:10" x14ac:dyDescent="0.2">
      <c r="A6" t="s">
        <v>21</v>
      </c>
      <c r="B6">
        <v>20.3</v>
      </c>
      <c r="C6">
        <v>21.1</v>
      </c>
      <c r="D6">
        <f t="shared" si="0"/>
        <v>-0.80000000000000071</v>
      </c>
      <c r="G6" t="s">
        <v>21</v>
      </c>
      <c r="H6">
        <v>0</v>
      </c>
      <c r="I6">
        <v>0</v>
      </c>
      <c r="J6">
        <f t="shared" si="1"/>
        <v>0</v>
      </c>
    </row>
    <row r="7" spans="1:10" x14ac:dyDescent="0.2">
      <c r="A7" t="s">
        <v>28</v>
      </c>
      <c r="B7">
        <v>6.97</v>
      </c>
      <c r="C7">
        <v>6.85</v>
      </c>
      <c r="D7">
        <f t="shared" si="0"/>
        <v>0.12000000000000011</v>
      </c>
      <c r="G7" t="s">
        <v>28</v>
      </c>
      <c r="H7">
        <v>8.86</v>
      </c>
      <c r="I7">
        <v>9.33</v>
      </c>
      <c r="J7">
        <f t="shared" si="1"/>
        <v>-0.47000000000000064</v>
      </c>
    </row>
    <row r="8" spans="1:10" x14ac:dyDescent="0.2">
      <c r="A8" t="s">
        <v>24</v>
      </c>
      <c r="B8">
        <v>21.8</v>
      </c>
      <c r="C8">
        <v>21.6</v>
      </c>
      <c r="D8">
        <f t="shared" si="0"/>
        <v>0.19999999999999929</v>
      </c>
      <c r="G8" t="s">
        <v>24</v>
      </c>
      <c r="H8">
        <v>3.38</v>
      </c>
      <c r="I8">
        <v>3.83</v>
      </c>
      <c r="J8">
        <f t="shared" si="1"/>
        <v>-0.45000000000000018</v>
      </c>
    </row>
    <row r="9" spans="1:10" x14ac:dyDescent="0.2">
      <c r="A9" t="s">
        <v>25</v>
      </c>
      <c r="B9">
        <v>6.26</v>
      </c>
      <c r="C9">
        <v>3.35</v>
      </c>
      <c r="D9">
        <f t="shared" si="0"/>
        <v>2.9099999999999997</v>
      </c>
      <c r="G9" t="s">
        <v>25</v>
      </c>
      <c r="H9">
        <v>0</v>
      </c>
      <c r="I9">
        <v>0</v>
      </c>
      <c r="J9">
        <f t="shared" si="1"/>
        <v>0</v>
      </c>
    </row>
    <row r="10" spans="1:10" x14ac:dyDescent="0.2">
      <c r="A10" t="s">
        <v>27</v>
      </c>
      <c r="B10">
        <v>18.7</v>
      </c>
      <c r="C10">
        <v>18.5</v>
      </c>
      <c r="D10">
        <f t="shared" si="0"/>
        <v>0.19999999999999929</v>
      </c>
      <c r="G10" t="s">
        <v>27</v>
      </c>
      <c r="H10">
        <v>0</v>
      </c>
      <c r="I10">
        <v>0</v>
      </c>
      <c r="J10">
        <f t="shared" si="1"/>
        <v>0</v>
      </c>
    </row>
    <row r="11" spans="1:10" x14ac:dyDescent="0.2">
      <c r="A11" t="s">
        <v>22</v>
      </c>
      <c r="B11">
        <v>6.77</v>
      </c>
      <c r="C11">
        <v>8.25</v>
      </c>
      <c r="D11">
        <f t="shared" si="0"/>
        <v>-1.4800000000000004</v>
      </c>
      <c r="G11" t="s">
        <v>22</v>
      </c>
      <c r="H11">
        <v>1.74</v>
      </c>
      <c r="I11">
        <v>0</v>
      </c>
      <c r="J11">
        <f t="shared" si="1"/>
        <v>1.74</v>
      </c>
    </row>
    <row r="12" spans="1:10" x14ac:dyDescent="0.2">
      <c r="A12" t="s">
        <v>20</v>
      </c>
      <c r="B12">
        <v>19.399999999999999</v>
      </c>
      <c r="C12">
        <v>18.899999999999999</v>
      </c>
      <c r="D12">
        <f t="shared" si="0"/>
        <v>0.5</v>
      </c>
      <c r="G12" t="s">
        <v>20</v>
      </c>
      <c r="H12">
        <v>3.25</v>
      </c>
      <c r="I12">
        <v>0</v>
      </c>
      <c r="J12">
        <f t="shared" si="1"/>
        <v>3.25</v>
      </c>
    </row>
    <row r="13" spans="1:10" x14ac:dyDescent="0.2">
      <c r="A13" t="s">
        <v>10</v>
      </c>
      <c r="B13">
        <v>13.9</v>
      </c>
      <c r="C13">
        <v>14</v>
      </c>
      <c r="D13">
        <f t="shared" si="0"/>
        <v>-9.9999999999999645E-2</v>
      </c>
      <c r="G13" t="s">
        <v>10</v>
      </c>
      <c r="H13">
        <v>9.9</v>
      </c>
      <c r="I13">
        <v>7.67</v>
      </c>
      <c r="J13">
        <f t="shared" si="1"/>
        <v>2.2300000000000004</v>
      </c>
    </row>
    <row r="14" spans="1:10" x14ac:dyDescent="0.2">
      <c r="A14" t="s">
        <v>19</v>
      </c>
      <c r="B14">
        <v>26.6</v>
      </c>
      <c r="C14">
        <v>28.4</v>
      </c>
      <c r="D14">
        <f t="shared" si="0"/>
        <v>-1.7999999999999972</v>
      </c>
      <c r="G14" t="s">
        <v>19</v>
      </c>
      <c r="H14">
        <v>10.9</v>
      </c>
      <c r="I14">
        <v>8.82</v>
      </c>
      <c r="J14">
        <f t="shared" si="1"/>
        <v>2.08</v>
      </c>
    </row>
    <row r="15" spans="1:10" x14ac:dyDescent="0.2">
      <c r="A15" t="s">
        <v>11</v>
      </c>
      <c r="B15">
        <v>0</v>
      </c>
      <c r="C15">
        <v>0</v>
      </c>
      <c r="D15">
        <f t="shared" si="0"/>
        <v>0</v>
      </c>
      <c r="G15" t="s">
        <v>11</v>
      </c>
      <c r="H15">
        <v>0</v>
      </c>
      <c r="I15">
        <v>0</v>
      </c>
      <c r="J15">
        <f t="shared" si="1"/>
        <v>0</v>
      </c>
    </row>
    <row r="16" spans="1:10" x14ac:dyDescent="0.2">
      <c r="A16" t="s">
        <v>14</v>
      </c>
      <c r="B16">
        <v>30.5</v>
      </c>
      <c r="C16">
        <v>27.6</v>
      </c>
      <c r="D16">
        <f t="shared" si="0"/>
        <v>2.8999999999999986</v>
      </c>
      <c r="G16" t="s">
        <v>14</v>
      </c>
      <c r="H16">
        <v>20.9</v>
      </c>
      <c r="I16">
        <v>17.100000000000001</v>
      </c>
      <c r="J16">
        <f t="shared" si="1"/>
        <v>3.7999999999999972</v>
      </c>
    </row>
    <row r="17" spans="1:10" x14ac:dyDescent="0.2">
      <c r="A17" t="s">
        <v>17</v>
      </c>
      <c r="B17">
        <v>24.6</v>
      </c>
      <c r="C17">
        <v>27.2</v>
      </c>
      <c r="D17">
        <f t="shared" si="0"/>
        <v>-2.5999999999999979</v>
      </c>
      <c r="G17" t="s">
        <v>17</v>
      </c>
      <c r="H17">
        <v>4.12</v>
      </c>
      <c r="I17">
        <v>0</v>
      </c>
      <c r="J17">
        <f t="shared" si="1"/>
        <v>4.12</v>
      </c>
    </row>
    <row r="18" spans="1:10" x14ac:dyDescent="0.2">
      <c r="A18" t="s">
        <v>23</v>
      </c>
      <c r="B18">
        <v>12.9</v>
      </c>
      <c r="C18">
        <v>10.3</v>
      </c>
      <c r="D18">
        <f t="shared" si="0"/>
        <v>2.5999999999999996</v>
      </c>
      <c r="G18" t="s">
        <v>23</v>
      </c>
      <c r="H18">
        <v>0</v>
      </c>
      <c r="I18">
        <v>0</v>
      </c>
      <c r="J18">
        <f t="shared" si="1"/>
        <v>0</v>
      </c>
    </row>
    <row r="19" spans="1:10" x14ac:dyDescent="0.2">
      <c r="A19" t="s">
        <v>7</v>
      </c>
      <c r="B19">
        <v>9.9</v>
      </c>
      <c r="C19">
        <v>12.3</v>
      </c>
      <c r="D19">
        <f t="shared" si="0"/>
        <v>-2.4000000000000004</v>
      </c>
      <c r="G19" t="s">
        <v>7</v>
      </c>
      <c r="H19">
        <v>0</v>
      </c>
      <c r="I19">
        <v>0</v>
      </c>
      <c r="J19">
        <f t="shared" si="1"/>
        <v>0</v>
      </c>
    </row>
    <row r="20" spans="1:10" x14ac:dyDescent="0.2">
      <c r="A20" t="s">
        <v>26</v>
      </c>
      <c r="B20">
        <v>19.899999999999999</v>
      </c>
      <c r="C20">
        <v>19.899999999999999</v>
      </c>
      <c r="D20">
        <f t="shared" si="0"/>
        <v>0</v>
      </c>
      <c r="G20" t="s">
        <v>26</v>
      </c>
      <c r="H20">
        <v>13.4</v>
      </c>
      <c r="I20">
        <v>11.7</v>
      </c>
      <c r="J20">
        <f t="shared" si="1"/>
        <v>1.7000000000000011</v>
      </c>
    </row>
    <row r="21" spans="1:10" x14ac:dyDescent="0.2">
      <c r="A21" t="s">
        <v>16</v>
      </c>
      <c r="B21">
        <v>16.100000000000001</v>
      </c>
      <c r="C21">
        <v>16.5</v>
      </c>
      <c r="D21">
        <f t="shared" si="0"/>
        <v>-0.39999999999999858</v>
      </c>
      <c r="G21" t="s">
        <v>16</v>
      </c>
      <c r="H21">
        <v>6.85</v>
      </c>
      <c r="I21">
        <v>7.41</v>
      </c>
      <c r="J21">
        <f t="shared" si="1"/>
        <v>-0.5600000000000005</v>
      </c>
    </row>
    <row r="22" spans="1:10" x14ac:dyDescent="0.2">
      <c r="A22" t="s">
        <v>13</v>
      </c>
      <c r="B22">
        <v>0</v>
      </c>
      <c r="C22">
        <v>0</v>
      </c>
      <c r="D22">
        <f t="shared" si="0"/>
        <v>0</v>
      </c>
      <c r="G22" t="s">
        <v>13</v>
      </c>
      <c r="H22">
        <v>0</v>
      </c>
      <c r="I22">
        <v>0</v>
      </c>
      <c r="J22">
        <f t="shared" si="1"/>
        <v>0</v>
      </c>
    </row>
    <row r="23" spans="1:10" x14ac:dyDescent="0.2">
      <c r="A23" t="s">
        <v>8</v>
      </c>
      <c r="B23">
        <v>5.98</v>
      </c>
      <c r="C23">
        <v>2.87</v>
      </c>
      <c r="D23">
        <f t="shared" si="0"/>
        <v>3.1100000000000003</v>
      </c>
      <c r="G23" t="s">
        <v>8</v>
      </c>
      <c r="H23">
        <v>4.13</v>
      </c>
      <c r="I23">
        <v>3.36</v>
      </c>
      <c r="J23">
        <f t="shared" si="1"/>
        <v>0.77</v>
      </c>
    </row>
    <row r="28" spans="1:10" x14ac:dyDescent="0.2">
      <c r="A28" t="s">
        <v>0</v>
      </c>
      <c r="B28" t="s">
        <v>4</v>
      </c>
      <c r="C28" t="s">
        <v>4</v>
      </c>
      <c r="D28" t="s">
        <v>53</v>
      </c>
      <c r="G28" t="s">
        <v>0</v>
      </c>
      <c r="H28" t="s">
        <v>5</v>
      </c>
      <c r="I28" t="s">
        <v>5</v>
      </c>
      <c r="J28" t="s">
        <v>53</v>
      </c>
    </row>
    <row r="29" spans="1:10" x14ac:dyDescent="0.2">
      <c r="A29" t="s">
        <v>15</v>
      </c>
      <c r="B29">
        <v>23</v>
      </c>
      <c r="C29">
        <v>20.6</v>
      </c>
      <c r="D29">
        <f>B29-C29</f>
        <v>2.3999999999999986</v>
      </c>
      <c r="G29" t="s">
        <v>15</v>
      </c>
      <c r="H29">
        <v>0</v>
      </c>
      <c r="I29">
        <v>3.42</v>
      </c>
      <c r="J29">
        <f>H29-I29</f>
        <v>-3.42</v>
      </c>
    </row>
    <row r="30" spans="1:10" x14ac:dyDescent="0.2">
      <c r="A30" t="s">
        <v>12</v>
      </c>
      <c r="B30">
        <v>10.1</v>
      </c>
      <c r="C30">
        <v>10.6</v>
      </c>
      <c r="D30">
        <f t="shared" ref="D30:D50" si="2">B30-C30</f>
        <v>-0.5</v>
      </c>
      <c r="G30" t="s">
        <v>12</v>
      </c>
      <c r="H30">
        <v>0</v>
      </c>
      <c r="I30">
        <v>0</v>
      </c>
      <c r="J30">
        <f t="shared" ref="J30:J50" si="3">H30-I30</f>
        <v>0</v>
      </c>
    </row>
    <row r="31" spans="1:10" x14ac:dyDescent="0.2">
      <c r="A31" t="s">
        <v>18</v>
      </c>
      <c r="B31">
        <v>21.3</v>
      </c>
      <c r="C31">
        <v>20.9</v>
      </c>
      <c r="D31">
        <f t="shared" si="2"/>
        <v>0.40000000000000213</v>
      </c>
      <c r="G31" t="s">
        <v>18</v>
      </c>
      <c r="H31">
        <v>16.2</v>
      </c>
      <c r="I31">
        <v>16.2</v>
      </c>
      <c r="J31">
        <f t="shared" si="3"/>
        <v>0</v>
      </c>
    </row>
    <row r="32" spans="1:10" s="7" customFormat="1" x14ac:dyDescent="0.2">
      <c r="A32" s="7" t="s">
        <v>9</v>
      </c>
      <c r="B32" s="7">
        <v>26.9</v>
      </c>
      <c r="C32" s="7">
        <v>23.5</v>
      </c>
      <c r="D32" s="7">
        <f t="shared" si="2"/>
        <v>3.3999999999999986</v>
      </c>
      <c r="G32" s="7" t="s">
        <v>9</v>
      </c>
      <c r="H32" s="7">
        <v>14.7</v>
      </c>
      <c r="I32" s="7">
        <v>13.2</v>
      </c>
      <c r="J32" s="7">
        <f t="shared" si="3"/>
        <v>1.5</v>
      </c>
    </row>
    <row r="33" spans="1:10" x14ac:dyDescent="0.2">
      <c r="A33" t="s">
        <v>21</v>
      </c>
      <c r="B33">
        <v>16.600000000000001</v>
      </c>
      <c r="C33">
        <v>16</v>
      </c>
      <c r="D33">
        <f t="shared" si="2"/>
        <v>0.60000000000000142</v>
      </c>
      <c r="G33" t="s">
        <v>21</v>
      </c>
      <c r="H33">
        <v>15.1</v>
      </c>
      <c r="I33">
        <v>12.1</v>
      </c>
      <c r="J33">
        <f t="shared" si="3"/>
        <v>3</v>
      </c>
    </row>
    <row r="34" spans="1:10" x14ac:dyDescent="0.2">
      <c r="A34" t="s">
        <v>28</v>
      </c>
      <c r="B34">
        <v>31.2</v>
      </c>
      <c r="C34">
        <v>27.7</v>
      </c>
      <c r="D34">
        <f t="shared" si="2"/>
        <v>3.5</v>
      </c>
      <c r="G34" t="s">
        <v>28</v>
      </c>
      <c r="H34">
        <v>16.3</v>
      </c>
      <c r="I34">
        <v>17</v>
      </c>
      <c r="J34">
        <f t="shared" si="3"/>
        <v>-0.69999999999999929</v>
      </c>
    </row>
    <row r="35" spans="1:10" x14ac:dyDescent="0.2">
      <c r="A35" t="s">
        <v>24</v>
      </c>
      <c r="B35">
        <v>18.8</v>
      </c>
      <c r="C35">
        <v>22.3</v>
      </c>
      <c r="D35">
        <f t="shared" si="2"/>
        <v>-3.5</v>
      </c>
      <c r="G35" t="s">
        <v>24</v>
      </c>
      <c r="H35">
        <v>0</v>
      </c>
      <c r="I35">
        <v>0</v>
      </c>
      <c r="J35">
        <f t="shared" si="3"/>
        <v>0</v>
      </c>
    </row>
    <row r="36" spans="1:10" x14ac:dyDescent="0.2">
      <c r="A36" t="s">
        <v>25</v>
      </c>
      <c r="B36">
        <v>6.26</v>
      </c>
      <c r="C36">
        <v>3.72</v>
      </c>
      <c r="D36">
        <f t="shared" si="2"/>
        <v>2.5399999999999996</v>
      </c>
      <c r="G36" t="s">
        <v>25</v>
      </c>
      <c r="H36">
        <v>0</v>
      </c>
      <c r="I36">
        <v>3.89</v>
      </c>
      <c r="J36">
        <f t="shared" si="3"/>
        <v>-3.89</v>
      </c>
    </row>
    <row r="37" spans="1:10" x14ac:dyDescent="0.2">
      <c r="A37" t="s">
        <v>27</v>
      </c>
      <c r="B37">
        <v>11.8</v>
      </c>
      <c r="C37">
        <v>17.2</v>
      </c>
      <c r="D37">
        <f t="shared" si="2"/>
        <v>-5.3999999999999986</v>
      </c>
      <c r="G37" t="s">
        <v>27</v>
      </c>
      <c r="H37">
        <v>0</v>
      </c>
      <c r="I37">
        <v>0</v>
      </c>
      <c r="J37">
        <f t="shared" si="3"/>
        <v>0</v>
      </c>
    </row>
    <row r="38" spans="1:10" x14ac:dyDescent="0.2">
      <c r="A38" t="s">
        <v>22</v>
      </c>
      <c r="B38">
        <v>11.3</v>
      </c>
      <c r="C38">
        <v>13.1</v>
      </c>
      <c r="D38">
        <f t="shared" si="2"/>
        <v>-1.7999999999999989</v>
      </c>
      <c r="G38" t="s">
        <v>22</v>
      </c>
      <c r="H38">
        <v>0</v>
      </c>
      <c r="I38">
        <v>0</v>
      </c>
      <c r="J38">
        <f t="shared" si="3"/>
        <v>0</v>
      </c>
    </row>
    <row r="39" spans="1:10" x14ac:dyDescent="0.2">
      <c r="A39" t="s">
        <v>20</v>
      </c>
      <c r="B39">
        <v>18.899999999999999</v>
      </c>
      <c r="C39">
        <v>17</v>
      </c>
      <c r="D39">
        <f t="shared" si="2"/>
        <v>1.8999999999999986</v>
      </c>
      <c r="G39" t="s">
        <v>20</v>
      </c>
      <c r="H39">
        <v>6.36</v>
      </c>
      <c r="I39">
        <v>6.1</v>
      </c>
      <c r="J39">
        <f t="shared" si="3"/>
        <v>0.26000000000000068</v>
      </c>
    </row>
    <row r="40" spans="1:10" x14ac:dyDescent="0.2">
      <c r="A40" t="s">
        <v>10</v>
      </c>
      <c r="B40">
        <v>16.7</v>
      </c>
      <c r="C40">
        <v>18.2</v>
      </c>
      <c r="D40">
        <f t="shared" si="2"/>
        <v>-1.5</v>
      </c>
      <c r="G40" t="s">
        <v>10</v>
      </c>
      <c r="H40">
        <v>13.1</v>
      </c>
      <c r="I40">
        <v>13.5</v>
      </c>
      <c r="J40">
        <f t="shared" si="3"/>
        <v>-0.40000000000000036</v>
      </c>
    </row>
    <row r="41" spans="1:10" x14ac:dyDescent="0.2">
      <c r="A41" t="s">
        <v>19</v>
      </c>
      <c r="B41">
        <v>32</v>
      </c>
      <c r="C41">
        <v>31.6</v>
      </c>
      <c r="D41">
        <f t="shared" si="2"/>
        <v>0.39999999999999858</v>
      </c>
      <c r="G41" t="s">
        <v>19</v>
      </c>
      <c r="H41">
        <v>8.73</v>
      </c>
      <c r="I41">
        <v>9.24</v>
      </c>
      <c r="J41">
        <f t="shared" si="3"/>
        <v>-0.50999999999999979</v>
      </c>
    </row>
    <row r="42" spans="1:10" x14ac:dyDescent="0.2">
      <c r="A42" t="s">
        <v>11</v>
      </c>
      <c r="B42">
        <v>9.34</v>
      </c>
      <c r="C42">
        <v>8.9</v>
      </c>
      <c r="D42">
        <f t="shared" si="2"/>
        <v>0.4399999999999995</v>
      </c>
      <c r="G42" t="s">
        <v>11</v>
      </c>
      <c r="H42">
        <v>6.04</v>
      </c>
      <c r="I42">
        <v>7.3</v>
      </c>
      <c r="J42">
        <f t="shared" si="3"/>
        <v>-1.2599999999999998</v>
      </c>
    </row>
    <row r="43" spans="1:10" x14ac:dyDescent="0.2">
      <c r="A43" t="s">
        <v>14</v>
      </c>
      <c r="B43">
        <v>33.200000000000003</v>
      </c>
      <c r="C43">
        <v>34</v>
      </c>
      <c r="D43">
        <f t="shared" si="2"/>
        <v>-0.79999999999999716</v>
      </c>
      <c r="G43" t="s">
        <v>14</v>
      </c>
      <c r="H43">
        <v>4.51</v>
      </c>
      <c r="I43">
        <v>0</v>
      </c>
      <c r="J43">
        <f t="shared" si="3"/>
        <v>4.51</v>
      </c>
    </row>
    <row r="44" spans="1:10" x14ac:dyDescent="0.2">
      <c r="A44" t="s">
        <v>17</v>
      </c>
      <c r="B44">
        <v>13.1</v>
      </c>
      <c r="C44">
        <v>12.9</v>
      </c>
      <c r="D44">
        <f t="shared" si="2"/>
        <v>0.19999999999999929</v>
      </c>
      <c r="G44" t="s">
        <v>17</v>
      </c>
      <c r="H44">
        <v>0</v>
      </c>
      <c r="I44">
        <v>0</v>
      </c>
      <c r="J44">
        <f t="shared" si="3"/>
        <v>0</v>
      </c>
    </row>
    <row r="45" spans="1:10" x14ac:dyDescent="0.2">
      <c r="A45" t="s">
        <v>23</v>
      </c>
      <c r="B45">
        <v>13.6</v>
      </c>
      <c r="C45">
        <v>15.2</v>
      </c>
      <c r="D45">
        <f t="shared" si="2"/>
        <v>-1.5999999999999996</v>
      </c>
      <c r="G45" t="s">
        <v>23</v>
      </c>
      <c r="H45">
        <v>6.13</v>
      </c>
      <c r="I45">
        <v>4.84</v>
      </c>
      <c r="J45">
        <f t="shared" si="3"/>
        <v>1.29</v>
      </c>
    </row>
    <row r="46" spans="1:10" x14ac:dyDescent="0.2">
      <c r="A46" t="s">
        <v>7</v>
      </c>
      <c r="B46">
        <v>11.3</v>
      </c>
      <c r="C46">
        <v>10.199999999999999</v>
      </c>
      <c r="D46">
        <f t="shared" si="2"/>
        <v>1.1000000000000014</v>
      </c>
      <c r="G46" t="s">
        <v>7</v>
      </c>
      <c r="H46">
        <v>0</v>
      </c>
      <c r="I46">
        <v>0</v>
      </c>
      <c r="J46">
        <f t="shared" si="3"/>
        <v>0</v>
      </c>
    </row>
    <row r="47" spans="1:10" x14ac:dyDescent="0.2">
      <c r="A47" t="s">
        <v>26</v>
      </c>
      <c r="B47">
        <v>19.2</v>
      </c>
      <c r="C47">
        <v>17.7</v>
      </c>
      <c r="D47">
        <f t="shared" si="2"/>
        <v>1.5</v>
      </c>
      <c r="G47" t="s">
        <v>26</v>
      </c>
      <c r="H47">
        <v>6.74</v>
      </c>
      <c r="I47">
        <v>5.79</v>
      </c>
      <c r="J47">
        <f t="shared" si="3"/>
        <v>0.95000000000000018</v>
      </c>
    </row>
    <row r="48" spans="1:10" x14ac:dyDescent="0.2">
      <c r="A48" t="s">
        <v>16</v>
      </c>
      <c r="B48">
        <v>13.8</v>
      </c>
      <c r="C48">
        <v>10.3</v>
      </c>
      <c r="D48">
        <f t="shared" si="2"/>
        <v>3.5</v>
      </c>
      <c r="G48" t="s">
        <v>16</v>
      </c>
      <c r="H48">
        <v>0</v>
      </c>
      <c r="I48">
        <v>0</v>
      </c>
      <c r="J48">
        <f t="shared" si="3"/>
        <v>0</v>
      </c>
    </row>
    <row r="49" spans="1:10" x14ac:dyDescent="0.2">
      <c r="A49" t="s">
        <v>13</v>
      </c>
      <c r="B49">
        <v>13.2</v>
      </c>
      <c r="C49">
        <v>14.8</v>
      </c>
      <c r="D49">
        <f t="shared" si="2"/>
        <v>-1.6000000000000014</v>
      </c>
      <c r="G49" t="s">
        <v>13</v>
      </c>
      <c r="H49">
        <v>0</v>
      </c>
      <c r="I49">
        <v>0</v>
      </c>
      <c r="J49">
        <f t="shared" si="3"/>
        <v>0</v>
      </c>
    </row>
    <row r="50" spans="1:10" x14ac:dyDescent="0.2">
      <c r="A50" t="s">
        <v>8</v>
      </c>
      <c r="B50">
        <v>8.43</v>
      </c>
      <c r="C50">
        <v>7.1</v>
      </c>
      <c r="D50">
        <f t="shared" si="2"/>
        <v>1.33</v>
      </c>
      <c r="G50" t="s">
        <v>8</v>
      </c>
      <c r="H50">
        <v>9.09</v>
      </c>
      <c r="I50">
        <v>9.11</v>
      </c>
      <c r="J50">
        <f t="shared" si="3"/>
        <v>-1.9999999999999574E-2</v>
      </c>
    </row>
    <row r="63" spans="1:10" x14ac:dyDescent="0.2">
      <c r="B63" s="2"/>
      <c r="C63" s="2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I1" sqref="I1:N23"/>
    </sheetView>
  </sheetViews>
  <sheetFormatPr baseColWidth="10" defaultRowHeight="16" x14ac:dyDescent="0.2"/>
  <sheetData>
    <row r="1" spans="1:19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/>
      <c r="H1" s="1"/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1"/>
      <c r="P1" s="1"/>
      <c r="Q1" s="1"/>
      <c r="R1" s="1"/>
      <c r="S1" s="3"/>
    </row>
    <row r="2" spans="1:19" x14ac:dyDescent="0.2">
      <c r="A2" s="7" t="s">
        <v>15</v>
      </c>
      <c r="B2" s="7" t="s">
        <v>29</v>
      </c>
      <c r="C2" s="7">
        <v>24.4</v>
      </c>
      <c r="D2" s="7">
        <v>8.7899999999999991</v>
      </c>
      <c r="E2" s="7">
        <v>23</v>
      </c>
      <c r="F2" s="7">
        <v>0</v>
      </c>
      <c r="I2" t="s">
        <v>15</v>
      </c>
      <c r="J2" t="s">
        <v>29</v>
      </c>
      <c r="K2">
        <f>SUM(C2+C27)</f>
        <v>45.7</v>
      </c>
      <c r="L2">
        <f>SUM(D2+D27)</f>
        <v>17.14</v>
      </c>
      <c r="M2">
        <f>SUM(E2+E27)</f>
        <v>43.6</v>
      </c>
      <c r="N2">
        <f>SUM(F2+F27)</f>
        <v>3.42</v>
      </c>
    </row>
    <row r="3" spans="1:19" x14ac:dyDescent="0.2">
      <c r="A3" s="7" t="s">
        <v>12</v>
      </c>
      <c r="B3" s="7" t="s">
        <v>29</v>
      </c>
      <c r="C3" s="7">
        <v>16.5</v>
      </c>
      <c r="D3" s="7">
        <v>0</v>
      </c>
      <c r="E3" s="7">
        <v>10.1</v>
      </c>
      <c r="F3" s="7">
        <v>0</v>
      </c>
      <c r="I3" t="s">
        <v>12</v>
      </c>
      <c r="J3" t="s">
        <v>29</v>
      </c>
      <c r="K3">
        <f>SUM(C3+C28)</f>
        <v>31.3</v>
      </c>
      <c r="L3">
        <f>SUM(D3+D28)</f>
        <v>0</v>
      </c>
      <c r="M3">
        <f>SUM(E3+E28)</f>
        <v>20.7</v>
      </c>
      <c r="N3">
        <f>SUM(F3+F28)</f>
        <v>0</v>
      </c>
    </row>
    <row r="4" spans="1:19" x14ac:dyDescent="0.2">
      <c r="A4" s="7" t="s">
        <v>18</v>
      </c>
      <c r="B4" s="7" t="s">
        <v>29</v>
      </c>
      <c r="C4" s="7">
        <v>21.5</v>
      </c>
      <c r="D4" s="7">
        <v>14.2</v>
      </c>
      <c r="E4" s="7">
        <v>21.3</v>
      </c>
      <c r="F4" s="7">
        <v>16.2</v>
      </c>
      <c r="I4" t="s">
        <v>18</v>
      </c>
      <c r="J4" t="s">
        <v>29</v>
      </c>
      <c r="K4">
        <f>SUM(C4+C29)</f>
        <v>41.7</v>
      </c>
      <c r="L4">
        <f>SUM(D4+D29)</f>
        <v>27.4</v>
      </c>
      <c r="M4">
        <f>SUM(E4+E29)</f>
        <v>42.2</v>
      </c>
      <c r="N4">
        <f>SUM(F4+F29)</f>
        <v>32.4</v>
      </c>
    </row>
    <row r="5" spans="1:19" x14ac:dyDescent="0.2">
      <c r="A5" s="7" t="s">
        <v>9</v>
      </c>
      <c r="B5" s="7" t="s">
        <v>29</v>
      </c>
      <c r="C5" s="7">
        <v>19.899999999999999</v>
      </c>
      <c r="D5" s="7">
        <v>18.8</v>
      </c>
      <c r="E5" s="7">
        <v>26.9</v>
      </c>
      <c r="F5" s="7">
        <v>14.7</v>
      </c>
      <c r="I5" t="s">
        <v>9</v>
      </c>
      <c r="J5" t="s">
        <v>29</v>
      </c>
      <c r="K5">
        <f>SUM(C5+C30)</f>
        <v>40.799999999999997</v>
      </c>
      <c r="L5">
        <f>SUM(D5+D30)</f>
        <v>37.700000000000003</v>
      </c>
      <c r="M5">
        <f>SUM(E5+E30)</f>
        <v>50.4</v>
      </c>
      <c r="N5">
        <f>SUM(F5+F30)</f>
        <v>27.9</v>
      </c>
    </row>
    <row r="6" spans="1:19" x14ac:dyDescent="0.2">
      <c r="A6" s="7" t="s">
        <v>21</v>
      </c>
      <c r="B6" s="7" t="s">
        <v>30</v>
      </c>
      <c r="C6" s="7">
        <v>20.3</v>
      </c>
      <c r="D6" s="7">
        <v>0</v>
      </c>
      <c r="E6" s="7">
        <v>16.600000000000001</v>
      </c>
      <c r="F6" s="7">
        <v>15.1</v>
      </c>
      <c r="I6" t="s">
        <v>21</v>
      </c>
      <c r="J6" t="s">
        <v>30</v>
      </c>
      <c r="K6">
        <f>SUM(C6+C31)</f>
        <v>41.400000000000006</v>
      </c>
      <c r="L6">
        <f>SUM(D6+D31)</f>
        <v>0</v>
      </c>
      <c r="M6">
        <f>SUM(E6+E31)</f>
        <v>32.6</v>
      </c>
      <c r="N6">
        <f>SUM(F6+F31)</f>
        <v>27.2</v>
      </c>
    </row>
    <row r="7" spans="1:19" x14ac:dyDescent="0.2">
      <c r="A7" s="7" t="s">
        <v>28</v>
      </c>
      <c r="B7" s="7" t="s">
        <v>30</v>
      </c>
      <c r="C7" s="7">
        <v>6.97</v>
      </c>
      <c r="D7" s="7">
        <v>8.86</v>
      </c>
      <c r="E7" s="7">
        <v>31.2</v>
      </c>
      <c r="F7" s="7">
        <v>16.3</v>
      </c>
      <c r="I7" t="s">
        <v>28</v>
      </c>
      <c r="J7" t="s">
        <v>30</v>
      </c>
      <c r="K7">
        <f>SUM(C7+C32)</f>
        <v>13.82</v>
      </c>
      <c r="L7">
        <f>SUM(D7+D32)</f>
        <v>18.189999999999998</v>
      </c>
      <c r="M7">
        <f>SUM(E7+E32)</f>
        <v>58.9</v>
      </c>
      <c r="N7">
        <f>SUM(F7+F32)</f>
        <v>33.299999999999997</v>
      </c>
    </row>
    <row r="8" spans="1:19" x14ac:dyDescent="0.2">
      <c r="A8" s="7" t="s">
        <v>24</v>
      </c>
      <c r="B8" s="7" t="s">
        <v>30</v>
      </c>
      <c r="C8" s="7">
        <v>21.8</v>
      </c>
      <c r="D8" s="7">
        <v>3.38</v>
      </c>
      <c r="E8" s="7">
        <v>18.8</v>
      </c>
      <c r="F8" s="7">
        <v>0</v>
      </c>
      <c r="I8" t="s">
        <v>24</v>
      </c>
      <c r="J8" t="s">
        <v>30</v>
      </c>
      <c r="K8">
        <f>SUM(C8+C33)</f>
        <v>43.400000000000006</v>
      </c>
      <c r="L8">
        <f>SUM(D8+D33)</f>
        <v>7.21</v>
      </c>
      <c r="M8">
        <f>SUM(E8+E33)</f>
        <v>41.1</v>
      </c>
      <c r="N8">
        <f>SUM(F8+F33)</f>
        <v>0</v>
      </c>
    </row>
    <row r="9" spans="1:19" x14ac:dyDescent="0.2">
      <c r="A9" s="7" t="s">
        <v>25</v>
      </c>
      <c r="B9" s="7" t="s">
        <v>30</v>
      </c>
      <c r="C9" s="7">
        <v>6.26</v>
      </c>
      <c r="D9" s="7">
        <v>0</v>
      </c>
      <c r="E9" s="7">
        <v>6.26</v>
      </c>
      <c r="F9" s="7">
        <v>0</v>
      </c>
      <c r="I9" t="s">
        <v>25</v>
      </c>
      <c r="J9" t="s">
        <v>30</v>
      </c>
      <c r="K9">
        <f>SUM(C9+C34)</f>
        <v>9.61</v>
      </c>
      <c r="L9">
        <f>SUM(D9+D34)</f>
        <v>0</v>
      </c>
      <c r="M9">
        <f>SUM(E9+E34)</f>
        <v>9.98</v>
      </c>
      <c r="N9">
        <f>SUM(F9+F34)</f>
        <v>3.89</v>
      </c>
    </row>
    <row r="10" spans="1:19" x14ac:dyDescent="0.2">
      <c r="A10" s="7" t="s">
        <v>27</v>
      </c>
      <c r="B10" s="7" t="s">
        <v>30</v>
      </c>
      <c r="C10" s="7">
        <v>18.7</v>
      </c>
      <c r="D10" s="7">
        <v>0</v>
      </c>
      <c r="E10" s="7">
        <v>11.8</v>
      </c>
      <c r="F10" s="7">
        <v>0</v>
      </c>
      <c r="I10" t="s">
        <v>27</v>
      </c>
      <c r="J10" t="s">
        <v>30</v>
      </c>
      <c r="K10">
        <f>SUM(C10+C35)</f>
        <v>37.200000000000003</v>
      </c>
      <c r="L10">
        <f>SUM(D10+D35)</f>
        <v>0</v>
      </c>
      <c r="M10">
        <f>SUM(E10+E35)</f>
        <v>29</v>
      </c>
      <c r="N10">
        <f>SUM(F10+F35)</f>
        <v>0</v>
      </c>
    </row>
    <row r="11" spans="1:19" x14ac:dyDescent="0.2">
      <c r="A11" s="7" t="s">
        <v>22</v>
      </c>
      <c r="B11" s="7" t="s">
        <v>30</v>
      </c>
      <c r="C11" s="7">
        <v>6.77</v>
      </c>
      <c r="D11" s="7">
        <v>1.74</v>
      </c>
      <c r="E11" s="7">
        <v>11.3</v>
      </c>
      <c r="F11" s="7">
        <v>0</v>
      </c>
      <c r="I11" t="s">
        <v>22</v>
      </c>
      <c r="J11" t="s">
        <v>30</v>
      </c>
      <c r="K11">
        <f>SUM(C11+C36)</f>
        <v>15.02</v>
      </c>
      <c r="L11">
        <f>SUM(D11+D36)</f>
        <v>1.74</v>
      </c>
      <c r="M11">
        <f>SUM(E11+E36)</f>
        <v>24.4</v>
      </c>
      <c r="N11">
        <f>SUM(F11+F36)</f>
        <v>0</v>
      </c>
    </row>
    <row r="12" spans="1:19" x14ac:dyDescent="0.2">
      <c r="A12" s="7" t="s">
        <v>20</v>
      </c>
      <c r="B12" s="7" t="s">
        <v>30</v>
      </c>
      <c r="C12" s="7">
        <v>19.399999999999999</v>
      </c>
      <c r="D12" s="7">
        <v>3.25</v>
      </c>
      <c r="E12" s="7">
        <v>18.899999999999999</v>
      </c>
      <c r="F12" s="7">
        <v>6.36</v>
      </c>
      <c r="I12" t="s">
        <v>20</v>
      </c>
      <c r="J12" t="s">
        <v>30</v>
      </c>
      <c r="K12">
        <f>SUM(C12+C37)</f>
        <v>38.299999999999997</v>
      </c>
      <c r="L12">
        <f>SUM(D12+D37)</f>
        <v>3.25</v>
      </c>
      <c r="M12">
        <f>SUM(E12+E37)</f>
        <v>35.9</v>
      </c>
      <c r="N12">
        <f>SUM(F12+F37)</f>
        <v>12.46</v>
      </c>
    </row>
    <row r="13" spans="1:19" x14ac:dyDescent="0.2">
      <c r="A13" s="7" t="s">
        <v>10</v>
      </c>
      <c r="B13" s="7" t="s">
        <v>29</v>
      </c>
      <c r="C13" s="7">
        <v>13.9</v>
      </c>
      <c r="D13" s="7">
        <v>9.9</v>
      </c>
      <c r="E13" s="7">
        <v>16.7</v>
      </c>
      <c r="F13" s="7">
        <v>13.1</v>
      </c>
      <c r="I13" t="s">
        <v>10</v>
      </c>
      <c r="J13" t="s">
        <v>29</v>
      </c>
      <c r="K13">
        <f>SUM(C13+C38)</f>
        <v>27.9</v>
      </c>
      <c r="L13">
        <f>SUM(D13+D38)</f>
        <v>17.57</v>
      </c>
      <c r="M13">
        <f>SUM(E13+E38)</f>
        <v>34.9</v>
      </c>
      <c r="N13">
        <f>SUM(F13+F38)</f>
        <v>26.6</v>
      </c>
    </row>
    <row r="14" spans="1:19" x14ac:dyDescent="0.2">
      <c r="A14" s="7" t="s">
        <v>19</v>
      </c>
      <c r="B14" s="7" t="s">
        <v>30</v>
      </c>
      <c r="C14" s="7">
        <v>26.6</v>
      </c>
      <c r="D14" s="7">
        <v>10.9</v>
      </c>
      <c r="E14" s="7">
        <v>32</v>
      </c>
      <c r="F14" s="7">
        <v>8.73</v>
      </c>
      <c r="I14" t="s">
        <v>19</v>
      </c>
      <c r="J14" t="s">
        <v>30</v>
      </c>
      <c r="K14">
        <f>SUM(C14+C39)</f>
        <v>55</v>
      </c>
      <c r="L14">
        <f>SUM(D14+D39)</f>
        <v>19.72</v>
      </c>
      <c r="M14">
        <f>SUM(E14+E39)</f>
        <v>63.6</v>
      </c>
      <c r="N14">
        <f>SUM(F14+F39)</f>
        <v>17.97</v>
      </c>
    </row>
    <row r="15" spans="1:19" x14ac:dyDescent="0.2">
      <c r="A15" s="7" t="s">
        <v>11</v>
      </c>
      <c r="B15" s="7" t="s">
        <v>29</v>
      </c>
      <c r="C15" s="7">
        <v>0</v>
      </c>
      <c r="D15" s="7">
        <v>0</v>
      </c>
      <c r="E15" s="7">
        <v>9.34</v>
      </c>
      <c r="F15" s="7">
        <v>6.04</v>
      </c>
      <c r="I15" t="s">
        <v>11</v>
      </c>
      <c r="J15" t="s">
        <v>29</v>
      </c>
      <c r="K15">
        <f>SUM(C15+C40)</f>
        <v>0</v>
      </c>
      <c r="L15">
        <f>SUM(D15+D40)</f>
        <v>0</v>
      </c>
      <c r="M15">
        <f>SUM(E15+E40)</f>
        <v>18.240000000000002</v>
      </c>
      <c r="N15">
        <f>SUM(F15+F40)</f>
        <v>13.34</v>
      </c>
    </row>
    <row r="16" spans="1:19" x14ac:dyDescent="0.2">
      <c r="A16" s="7" t="s">
        <v>14</v>
      </c>
      <c r="B16" s="7" t="s">
        <v>29</v>
      </c>
      <c r="C16" s="7">
        <v>30.5</v>
      </c>
      <c r="D16" s="7">
        <v>20.9</v>
      </c>
      <c r="E16" s="7">
        <v>33.200000000000003</v>
      </c>
      <c r="F16" s="7">
        <v>4.51</v>
      </c>
      <c r="I16" t="s">
        <v>14</v>
      </c>
      <c r="J16" t="s">
        <v>29</v>
      </c>
      <c r="K16">
        <f>SUM(C16+C41)</f>
        <v>58.1</v>
      </c>
      <c r="L16">
        <f>SUM(D16+D41)</f>
        <v>38</v>
      </c>
      <c r="M16">
        <f>SUM(E16+E41)</f>
        <v>67.2</v>
      </c>
      <c r="N16">
        <f>SUM(F16+F41)</f>
        <v>4.51</v>
      </c>
    </row>
    <row r="17" spans="1:14" x14ac:dyDescent="0.2">
      <c r="A17" s="7" t="s">
        <v>17</v>
      </c>
      <c r="B17" s="7" t="s">
        <v>29</v>
      </c>
      <c r="C17" s="7">
        <v>24.6</v>
      </c>
      <c r="D17" s="7">
        <v>4.12</v>
      </c>
      <c r="E17" s="7">
        <v>13.1</v>
      </c>
      <c r="F17" s="7">
        <v>0</v>
      </c>
      <c r="I17" t="s">
        <v>17</v>
      </c>
      <c r="J17" t="s">
        <v>29</v>
      </c>
      <c r="K17">
        <f>SUM(C17+C42)</f>
        <v>51.8</v>
      </c>
      <c r="L17">
        <f>SUM(D17+D42)</f>
        <v>4.12</v>
      </c>
      <c r="M17">
        <f>SUM(E17+E42)</f>
        <v>26</v>
      </c>
      <c r="N17">
        <f>SUM(F17+F42)</f>
        <v>0</v>
      </c>
    </row>
    <row r="18" spans="1:14" x14ac:dyDescent="0.2">
      <c r="A18" s="7" t="s">
        <v>23</v>
      </c>
      <c r="B18" s="7" t="s">
        <v>30</v>
      </c>
      <c r="C18" s="7">
        <v>12.9</v>
      </c>
      <c r="D18" s="7">
        <v>0</v>
      </c>
      <c r="E18" s="7">
        <v>13.6</v>
      </c>
      <c r="F18" s="7">
        <v>6.13</v>
      </c>
      <c r="I18" t="s">
        <v>23</v>
      </c>
      <c r="J18" t="s">
        <v>30</v>
      </c>
      <c r="K18">
        <f>SUM(C18+C43)</f>
        <v>23.200000000000003</v>
      </c>
      <c r="L18">
        <f>SUM(D18+D43)</f>
        <v>0</v>
      </c>
      <c r="M18">
        <f>SUM(E18+E43)</f>
        <v>28.799999999999997</v>
      </c>
      <c r="N18">
        <f>SUM(F18+F43)</f>
        <v>10.969999999999999</v>
      </c>
    </row>
    <row r="19" spans="1:14" x14ac:dyDescent="0.2">
      <c r="A19" s="7" t="s">
        <v>7</v>
      </c>
      <c r="B19" s="7" t="s">
        <v>29</v>
      </c>
      <c r="C19" s="7">
        <v>9.9</v>
      </c>
      <c r="D19" s="7">
        <v>0</v>
      </c>
      <c r="E19" s="7">
        <v>11.3</v>
      </c>
      <c r="F19" s="7">
        <v>0</v>
      </c>
      <c r="I19" t="s">
        <v>7</v>
      </c>
      <c r="J19" t="s">
        <v>29</v>
      </c>
      <c r="K19">
        <f>SUM(C19+C44)</f>
        <v>22.200000000000003</v>
      </c>
      <c r="L19">
        <f>SUM(D19+D44)</f>
        <v>0</v>
      </c>
      <c r="M19">
        <f>SUM(E19+E44)</f>
        <v>21.5</v>
      </c>
      <c r="N19">
        <f>SUM(F19+F44)</f>
        <v>0</v>
      </c>
    </row>
    <row r="20" spans="1:14" x14ac:dyDescent="0.2">
      <c r="A20" s="7" t="s">
        <v>26</v>
      </c>
      <c r="B20" s="7" t="s">
        <v>30</v>
      </c>
      <c r="C20" s="7">
        <v>19.899999999999999</v>
      </c>
      <c r="D20" s="7">
        <v>13.4</v>
      </c>
      <c r="E20" s="7">
        <v>19.2</v>
      </c>
      <c r="F20" s="7">
        <v>6.74</v>
      </c>
      <c r="I20" t="s">
        <v>26</v>
      </c>
      <c r="J20" t="s">
        <v>30</v>
      </c>
      <c r="K20">
        <f>SUM(C20+C45)</f>
        <v>39.799999999999997</v>
      </c>
      <c r="L20">
        <f>SUM(D20+D45)</f>
        <v>25.1</v>
      </c>
      <c r="M20">
        <f>SUM(E20+E45)</f>
        <v>36.9</v>
      </c>
      <c r="N20">
        <f>SUM(F20+F45)</f>
        <v>12.530000000000001</v>
      </c>
    </row>
    <row r="21" spans="1:14" x14ac:dyDescent="0.2">
      <c r="A21" s="7" t="s">
        <v>16</v>
      </c>
      <c r="B21" s="7" t="s">
        <v>29</v>
      </c>
      <c r="C21" s="7">
        <v>16.100000000000001</v>
      </c>
      <c r="D21" s="7">
        <v>6.85</v>
      </c>
      <c r="E21" s="7">
        <v>13.8</v>
      </c>
      <c r="F21" s="7">
        <v>0</v>
      </c>
      <c r="I21" t="s">
        <v>16</v>
      </c>
      <c r="J21" t="s">
        <v>29</v>
      </c>
      <c r="K21">
        <f>SUM(C21+C46)</f>
        <v>32.6</v>
      </c>
      <c r="L21">
        <f>SUM(D21+D46)</f>
        <v>14.26</v>
      </c>
      <c r="M21">
        <f>SUM(E21+E46)</f>
        <v>24.1</v>
      </c>
      <c r="N21">
        <f>SUM(F21+F46)</f>
        <v>0</v>
      </c>
    </row>
    <row r="22" spans="1:14" x14ac:dyDescent="0.2">
      <c r="A22" s="7" t="s">
        <v>13</v>
      </c>
      <c r="B22" s="7" t="s">
        <v>29</v>
      </c>
      <c r="C22" s="7">
        <v>0</v>
      </c>
      <c r="D22" s="7">
        <v>0</v>
      </c>
      <c r="E22" s="7">
        <v>13.2</v>
      </c>
      <c r="F22" s="7">
        <v>0</v>
      </c>
      <c r="I22" t="s">
        <v>13</v>
      </c>
      <c r="J22" t="s">
        <v>29</v>
      </c>
      <c r="K22">
        <f>SUM(C22+C47)</f>
        <v>0</v>
      </c>
      <c r="L22">
        <f>SUM(D22+D47)</f>
        <v>0</v>
      </c>
      <c r="M22">
        <f>SUM(E22+E47)</f>
        <v>28</v>
      </c>
      <c r="N22">
        <f>SUM(F22+F47)</f>
        <v>0</v>
      </c>
    </row>
    <row r="23" spans="1:14" x14ac:dyDescent="0.2">
      <c r="A23" s="7" t="s">
        <v>8</v>
      </c>
      <c r="B23" s="7" t="s">
        <v>29</v>
      </c>
      <c r="C23" s="7">
        <v>5.98</v>
      </c>
      <c r="D23" s="7">
        <v>4.13</v>
      </c>
      <c r="E23" s="7">
        <v>8.43</v>
      </c>
      <c r="F23" s="7">
        <v>9.09</v>
      </c>
      <c r="I23" t="s">
        <v>8</v>
      </c>
      <c r="J23" t="s">
        <v>29</v>
      </c>
      <c r="K23">
        <f>SUM(C23+C48)</f>
        <v>8.8500000000000014</v>
      </c>
      <c r="L23">
        <f>SUM(D23+D48)</f>
        <v>7.49</v>
      </c>
      <c r="M23">
        <f>SUM(E23+E48)</f>
        <v>15.53</v>
      </c>
      <c r="N23">
        <f>SUM(F23+F48)</f>
        <v>18.2</v>
      </c>
    </row>
    <row r="24" spans="1:14" x14ac:dyDescent="0.2">
      <c r="A24" s="7"/>
      <c r="B24" s="7"/>
      <c r="C24" s="7"/>
      <c r="D24" s="7"/>
      <c r="E24" s="7"/>
      <c r="F24" s="7"/>
    </row>
    <row r="25" spans="1:14" x14ac:dyDescent="0.2">
      <c r="A25" s="7"/>
      <c r="B25" s="7"/>
      <c r="C25" s="7"/>
      <c r="D25" s="7"/>
      <c r="E25" s="7"/>
      <c r="F25" s="7"/>
    </row>
    <row r="26" spans="1:14" x14ac:dyDescent="0.2">
      <c r="A26" s="7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</row>
    <row r="27" spans="1:14" x14ac:dyDescent="0.2">
      <c r="A27" s="7" t="s">
        <v>15</v>
      </c>
      <c r="B27" s="7" t="s">
        <v>29</v>
      </c>
      <c r="C27" s="7">
        <v>21.3</v>
      </c>
      <c r="D27" s="7">
        <v>8.35</v>
      </c>
      <c r="E27" s="7">
        <v>20.6</v>
      </c>
      <c r="F27" s="7">
        <v>3.42</v>
      </c>
    </row>
    <row r="28" spans="1:14" x14ac:dyDescent="0.2">
      <c r="A28" s="7" t="s">
        <v>12</v>
      </c>
      <c r="B28" s="7" t="s">
        <v>29</v>
      </c>
      <c r="C28" s="7">
        <v>14.8</v>
      </c>
      <c r="D28" s="7">
        <v>0</v>
      </c>
      <c r="E28" s="7">
        <v>10.6</v>
      </c>
      <c r="F28" s="7">
        <v>0</v>
      </c>
    </row>
    <row r="29" spans="1:14" x14ac:dyDescent="0.2">
      <c r="A29" s="7" t="s">
        <v>18</v>
      </c>
      <c r="B29" s="7" t="s">
        <v>29</v>
      </c>
      <c r="C29" s="7">
        <v>20.2</v>
      </c>
      <c r="D29" s="7">
        <v>13.2</v>
      </c>
      <c r="E29" s="7">
        <v>20.9</v>
      </c>
      <c r="F29" s="7">
        <v>16.2</v>
      </c>
    </row>
    <row r="30" spans="1:14" x14ac:dyDescent="0.2">
      <c r="A30" s="7" t="s">
        <v>9</v>
      </c>
      <c r="B30" s="7" t="s">
        <v>29</v>
      </c>
      <c r="C30" s="7">
        <v>20.9</v>
      </c>
      <c r="D30" s="7">
        <v>18.899999999999999</v>
      </c>
      <c r="E30" s="7">
        <v>23.5</v>
      </c>
      <c r="F30" s="7">
        <v>13.2</v>
      </c>
    </row>
    <row r="31" spans="1:14" x14ac:dyDescent="0.2">
      <c r="A31" s="7" t="s">
        <v>21</v>
      </c>
      <c r="B31" s="7" t="s">
        <v>30</v>
      </c>
      <c r="C31" s="7">
        <v>21.1</v>
      </c>
      <c r="D31" s="7">
        <v>0</v>
      </c>
      <c r="E31" s="7">
        <v>16</v>
      </c>
      <c r="F31" s="7">
        <v>12.1</v>
      </c>
    </row>
    <row r="32" spans="1:14" x14ac:dyDescent="0.2">
      <c r="A32" s="7" t="s">
        <v>28</v>
      </c>
      <c r="B32" s="7" t="s">
        <v>30</v>
      </c>
      <c r="C32" s="7">
        <v>6.85</v>
      </c>
      <c r="D32" s="7">
        <v>9.33</v>
      </c>
      <c r="E32" s="7">
        <v>27.7</v>
      </c>
      <c r="F32" s="7">
        <v>17</v>
      </c>
      <c r="G32" s="1"/>
      <c r="H32" s="1"/>
      <c r="I32" s="3"/>
    </row>
    <row r="33" spans="1:6" x14ac:dyDescent="0.2">
      <c r="A33" s="7" t="s">
        <v>24</v>
      </c>
      <c r="B33" s="7" t="s">
        <v>30</v>
      </c>
      <c r="C33" s="7">
        <v>21.6</v>
      </c>
      <c r="D33" s="7">
        <v>3.83</v>
      </c>
      <c r="E33" s="7">
        <v>22.3</v>
      </c>
      <c r="F33" s="7">
        <v>0</v>
      </c>
    </row>
    <row r="34" spans="1:6" x14ac:dyDescent="0.2">
      <c r="A34" s="7" t="s">
        <v>25</v>
      </c>
      <c r="B34" s="7" t="s">
        <v>30</v>
      </c>
      <c r="C34" s="7">
        <v>3.35</v>
      </c>
      <c r="D34" s="7">
        <v>0</v>
      </c>
      <c r="E34" s="7">
        <v>3.72</v>
      </c>
      <c r="F34" s="7">
        <v>3.89</v>
      </c>
    </row>
    <row r="35" spans="1:6" x14ac:dyDescent="0.2">
      <c r="A35" s="7" t="s">
        <v>27</v>
      </c>
      <c r="B35" s="7" t="s">
        <v>30</v>
      </c>
      <c r="C35" s="7">
        <v>18.5</v>
      </c>
      <c r="D35" s="7">
        <v>0</v>
      </c>
      <c r="E35" s="7">
        <v>17.2</v>
      </c>
      <c r="F35" s="7">
        <v>0</v>
      </c>
    </row>
    <row r="36" spans="1:6" x14ac:dyDescent="0.2">
      <c r="A36" s="7" t="s">
        <v>22</v>
      </c>
      <c r="B36" s="7" t="s">
        <v>30</v>
      </c>
      <c r="C36" s="7">
        <v>8.25</v>
      </c>
      <c r="D36" s="7">
        <v>0</v>
      </c>
      <c r="E36" s="7">
        <v>13.1</v>
      </c>
      <c r="F36" s="7">
        <v>0</v>
      </c>
    </row>
    <row r="37" spans="1:6" x14ac:dyDescent="0.2">
      <c r="A37" s="7" t="s">
        <v>20</v>
      </c>
      <c r="B37" s="7" t="s">
        <v>30</v>
      </c>
      <c r="C37" s="7">
        <v>18.899999999999999</v>
      </c>
      <c r="D37" s="7">
        <v>0</v>
      </c>
      <c r="E37" s="7">
        <v>17</v>
      </c>
      <c r="F37" s="7">
        <v>6.1</v>
      </c>
    </row>
    <row r="38" spans="1:6" x14ac:dyDescent="0.2">
      <c r="A38" s="7" t="s">
        <v>10</v>
      </c>
      <c r="B38" s="7" t="s">
        <v>29</v>
      </c>
      <c r="C38" s="7">
        <v>14</v>
      </c>
      <c r="D38" s="7">
        <v>7.67</v>
      </c>
      <c r="E38" s="7">
        <v>18.2</v>
      </c>
      <c r="F38" s="7">
        <v>13.5</v>
      </c>
    </row>
    <row r="39" spans="1:6" x14ac:dyDescent="0.2">
      <c r="A39" s="7" t="s">
        <v>19</v>
      </c>
      <c r="B39" s="7" t="s">
        <v>30</v>
      </c>
      <c r="C39" s="7">
        <v>28.4</v>
      </c>
      <c r="D39" s="7">
        <v>8.82</v>
      </c>
      <c r="E39" s="7">
        <v>31.6</v>
      </c>
      <c r="F39" s="7">
        <v>9.24</v>
      </c>
    </row>
    <row r="40" spans="1:6" x14ac:dyDescent="0.2">
      <c r="A40" s="7" t="s">
        <v>11</v>
      </c>
      <c r="B40" s="7" t="s">
        <v>29</v>
      </c>
      <c r="C40" s="7">
        <v>0</v>
      </c>
      <c r="D40" s="7">
        <v>0</v>
      </c>
      <c r="E40" s="7">
        <v>8.9</v>
      </c>
      <c r="F40" s="7">
        <v>7.3</v>
      </c>
    </row>
    <row r="41" spans="1:6" x14ac:dyDescent="0.2">
      <c r="A41" s="7" t="s">
        <v>14</v>
      </c>
      <c r="B41" s="7" t="s">
        <v>29</v>
      </c>
      <c r="C41" s="7">
        <v>27.6</v>
      </c>
      <c r="D41" s="7">
        <v>17.100000000000001</v>
      </c>
      <c r="E41" s="7">
        <v>34</v>
      </c>
      <c r="F41" s="7">
        <v>0</v>
      </c>
    </row>
    <row r="42" spans="1:6" x14ac:dyDescent="0.2">
      <c r="A42" s="7" t="s">
        <v>17</v>
      </c>
      <c r="B42" s="7" t="s">
        <v>29</v>
      </c>
      <c r="C42" s="7">
        <v>27.2</v>
      </c>
      <c r="D42" s="7">
        <v>0</v>
      </c>
      <c r="E42" s="7">
        <v>12.9</v>
      </c>
      <c r="F42" s="7">
        <v>0</v>
      </c>
    </row>
    <row r="43" spans="1:6" x14ac:dyDescent="0.2">
      <c r="A43" s="7" t="s">
        <v>23</v>
      </c>
      <c r="B43" s="7" t="s">
        <v>30</v>
      </c>
      <c r="C43" s="7">
        <v>10.3</v>
      </c>
      <c r="D43" s="7">
        <v>0</v>
      </c>
      <c r="E43" s="7">
        <v>15.2</v>
      </c>
      <c r="F43" s="7">
        <v>4.84</v>
      </c>
    </row>
    <row r="44" spans="1:6" x14ac:dyDescent="0.2">
      <c r="A44" s="7" t="s">
        <v>7</v>
      </c>
      <c r="B44" s="7" t="s">
        <v>29</v>
      </c>
      <c r="C44" s="7">
        <v>12.3</v>
      </c>
      <c r="D44" s="7">
        <v>0</v>
      </c>
      <c r="E44" s="7">
        <v>10.199999999999999</v>
      </c>
      <c r="F44" s="7">
        <v>0</v>
      </c>
    </row>
    <row r="45" spans="1:6" x14ac:dyDescent="0.2">
      <c r="A45" s="7" t="s">
        <v>26</v>
      </c>
      <c r="B45" s="7" t="s">
        <v>30</v>
      </c>
      <c r="C45" s="7">
        <v>19.899999999999999</v>
      </c>
      <c r="D45" s="7">
        <v>11.7</v>
      </c>
      <c r="E45" s="7">
        <v>17.7</v>
      </c>
      <c r="F45" s="7">
        <v>5.79</v>
      </c>
    </row>
    <row r="46" spans="1:6" x14ac:dyDescent="0.2">
      <c r="A46" s="7" t="s">
        <v>16</v>
      </c>
      <c r="B46" s="7" t="s">
        <v>29</v>
      </c>
      <c r="C46" s="7">
        <v>16.5</v>
      </c>
      <c r="D46" s="7">
        <v>7.41</v>
      </c>
      <c r="E46" s="7">
        <v>10.3</v>
      </c>
      <c r="F46" s="7">
        <v>0</v>
      </c>
    </row>
    <row r="47" spans="1:6" x14ac:dyDescent="0.2">
      <c r="A47" s="7" t="s">
        <v>13</v>
      </c>
      <c r="B47" s="7" t="s">
        <v>29</v>
      </c>
      <c r="C47" s="7">
        <v>0</v>
      </c>
      <c r="D47" s="7">
        <v>0</v>
      </c>
      <c r="E47" s="7">
        <v>14.8</v>
      </c>
      <c r="F47" s="7">
        <v>0</v>
      </c>
    </row>
    <row r="48" spans="1:6" x14ac:dyDescent="0.2">
      <c r="A48" s="7" t="s">
        <v>8</v>
      </c>
      <c r="B48" s="7" t="s">
        <v>29</v>
      </c>
      <c r="C48" s="7">
        <v>2.87</v>
      </c>
      <c r="D48" s="7">
        <v>3.36</v>
      </c>
      <c r="E48" s="7">
        <v>7.1</v>
      </c>
      <c r="F48" s="7">
        <v>9.11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23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31</v>
      </c>
      <c r="H1" t="s">
        <v>54</v>
      </c>
    </row>
    <row r="2" spans="1:8" x14ac:dyDescent="0.2">
      <c r="A2" t="s">
        <v>15</v>
      </c>
      <c r="B2" t="s">
        <v>29</v>
      </c>
      <c r="C2">
        <v>45.7</v>
      </c>
      <c r="D2">
        <v>17.14</v>
      </c>
      <c r="E2">
        <v>43.6</v>
      </c>
      <c r="F2">
        <v>3.42</v>
      </c>
      <c r="G2">
        <f>SUM(C2:F2)</f>
        <v>109.86</v>
      </c>
      <c r="H2">
        <f>G2/4</f>
        <v>27.465</v>
      </c>
    </row>
    <row r="3" spans="1:8" x14ac:dyDescent="0.2">
      <c r="A3" t="s">
        <v>12</v>
      </c>
      <c r="B3" t="s">
        <v>29</v>
      </c>
      <c r="C3">
        <v>31.3</v>
      </c>
      <c r="D3">
        <v>0</v>
      </c>
      <c r="E3">
        <v>20.7</v>
      </c>
      <c r="F3">
        <v>0</v>
      </c>
      <c r="G3">
        <f t="shared" ref="G3:G22" si="0">SUM(C3:F3)</f>
        <v>52</v>
      </c>
      <c r="H3">
        <f t="shared" ref="H3:H23" si="1">G3/4</f>
        <v>13</v>
      </c>
    </row>
    <row r="4" spans="1:8" x14ac:dyDescent="0.2">
      <c r="A4" t="s">
        <v>18</v>
      </c>
      <c r="B4" t="s">
        <v>29</v>
      </c>
      <c r="C4">
        <v>41.7</v>
      </c>
      <c r="D4">
        <v>27.4</v>
      </c>
      <c r="E4">
        <v>42.2</v>
      </c>
      <c r="F4">
        <v>32.4</v>
      </c>
      <c r="G4">
        <f t="shared" si="0"/>
        <v>143.69999999999999</v>
      </c>
      <c r="H4">
        <f t="shared" si="1"/>
        <v>35.924999999999997</v>
      </c>
    </row>
    <row r="5" spans="1:8" x14ac:dyDescent="0.2">
      <c r="A5" t="s">
        <v>9</v>
      </c>
      <c r="B5" t="s">
        <v>29</v>
      </c>
      <c r="C5">
        <v>40.799999999999997</v>
      </c>
      <c r="D5">
        <v>37.700000000000003</v>
      </c>
      <c r="E5">
        <v>50.4</v>
      </c>
      <c r="F5">
        <v>27.9</v>
      </c>
      <c r="G5">
        <f t="shared" si="0"/>
        <v>156.80000000000001</v>
      </c>
      <c r="H5">
        <f t="shared" si="1"/>
        <v>39.200000000000003</v>
      </c>
    </row>
    <row r="6" spans="1:8" x14ac:dyDescent="0.2">
      <c r="A6" t="s">
        <v>21</v>
      </c>
      <c r="B6" t="s">
        <v>30</v>
      </c>
      <c r="C6">
        <v>41.400000000000006</v>
      </c>
      <c r="D6">
        <v>0</v>
      </c>
      <c r="E6">
        <v>32.6</v>
      </c>
      <c r="F6">
        <v>27.2</v>
      </c>
      <c r="G6">
        <f t="shared" si="0"/>
        <v>101.2</v>
      </c>
      <c r="H6">
        <f t="shared" si="1"/>
        <v>25.3</v>
      </c>
    </row>
    <row r="7" spans="1:8" x14ac:dyDescent="0.2">
      <c r="A7" t="s">
        <v>28</v>
      </c>
      <c r="B7" t="s">
        <v>30</v>
      </c>
      <c r="C7">
        <v>13.82</v>
      </c>
      <c r="D7">
        <v>18.189999999999998</v>
      </c>
      <c r="E7">
        <v>58.9</v>
      </c>
      <c r="F7">
        <v>33.299999999999997</v>
      </c>
      <c r="G7">
        <f t="shared" si="0"/>
        <v>124.21</v>
      </c>
      <c r="H7">
        <f t="shared" si="1"/>
        <v>31.052499999999998</v>
      </c>
    </row>
    <row r="8" spans="1:8" x14ac:dyDescent="0.2">
      <c r="A8" t="s">
        <v>24</v>
      </c>
      <c r="B8" t="s">
        <v>30</v>
      </c>
      <c r="C8">
        <v>43.400000000000006</v>
      </c>
      <c r="D8">
        <v>7.21</v>
      </c>
      <c r="E8">
        <v>41.1</v>
      </c>
      <c r="F8">
        <v>0</v>
      </c>
      <c r="G8">
        <f t="shared" si="0"/>
        <v>91.710000000000008</v>
      </c>
      <c r="H8">
        <f t="shared" si="1"/>
        <v>22.927500000000002</v>
      </c>
    </row>
    <row r="9" spans="1:8" x14ac:dyDescent="0.2">
      <c r="A9" t="s">
        <v>25</v>
      </c>
      <c r="B9" t="s">
        <v>30</v>
      </c>
      <c r="C9">
        <v>9.61</v>
      </c>
      <c r="D9">
        <v>0</v>
      </c>
      <c r="E9">
        <v>9.98</v>
      </c>
      <c r="F9">
        <v>3.89</v>
      </c>
      <c r="G9">
        <f t="shared" si="0"/>
        <v>23.48</v>
      </c>
      <c r="H9">
        <f t="shared" si="1"/>
        <v>5.87</v>
      </c>
    </row>
    <row r="10" spans="1:8" x14ac:dyDescent="0.2">
      <c r="A10" t="s">
        <v>27</v>
      </c>
      <c r="B10" t="s">
        <v>30</v>
      </c>
      <c r="C10">
        <v>37.200000000000003</v>
      </c>
      <c r="D10">
        <v>0</v>
      </c>
      <c r="E10">
        <v>29</v>
      </c>
      <c r="F10">
        <v>0</v>
      </c>
      <c r="G10">
        <f t="shared" si="0"/>
        <v>66.2</v>
      </c>
      <c r="H10">
        <f t="shared" si="1"/>
        <v>16.55</v>
      </c>
    </row>
    <row r="11" spans="1:8" x14ac:dyDescent="0.2">
      <c r="A11" t="s">
        <v>22</v>
      </c>
      <c r="B11" t="s">
        <v>30</v>
      </c>
      <c r="C11">
        <v>15.02</v>
      </c>
      <c r="D11">
        <v>1.74</v>
      </c>
      <c r="E11">
        <v>24.4</v>
      </c>
      <c r="F11">
        <v>0</v>
      </c>
      <c r="G11">
        <f t="shared" si="0"/>
        <v>41.16</v>
      </c>
      <c r="H11">
        <f t="shared" si="1"/>
        <v>10.29</v>
      </c>
    </row>
    <row r="12" spans="1:8" x14ac:dyDescent="0.2">
      <c r="A12" t="s">
        <v>20</v>
      </c>
      <c r="B12" t="s">
        <v>30</v>
      </c>
      <c r="C12">
        <v>38.299999999999997</v>
      </c>
      <c r="D12">
        <v>3.25</v>
      </c>
      <c r="E12">
        <v>35.9</v>
      </c>
      <c r="F12">
        <v>12.46</v>
      </c>
      <c r="G12">
        <f t="shared" si="0"/>
        <v>89.91</v>
      </c>
      <c r="H12">
        <f t="shared" si="1"/>
        <v>22.477499999999999</v>
      </c>
    </row>
    <row r="13" spans="1:8" x14ac:dyDescent="0.2">
      <c r="A13" t="s">
        <v>10</v>
      </c>
      <c r="B13" t="s">
        <v>29</v>
      </c>
      <c r="C13">
        <v>27.9</v>
      </c>
      <c r="D13">
        <v>17.57</v>
      </c>
      <c r="E13">
        <v>34.9</v>
      </c>
      <c r="F13">
        <v>26.6</v>
      </c>
      <c r="G13">
        <f t="shared" si="0"/>
        <v>106.97</v>
      </c>
      <c r="H13">
        <f t="shared" si="1"/>
        <v>26.7425</v>
      </c>
    </row>
    <row r="14" spans="1:8" x14ac:dyDescent="0.2">
      <c r="A14" t="s">
        <v>19</v>
      </c>
      <c r="B14" t="s">
        <v>30</v>
      </c>
      <c r="C14">
        <v>55</v>
      </c>
      <c r="D14">
        <v>19.72</v>
      </c>
      <c r="E14">
        <v>63.6</v>
      </c>
      <c r="F14">
        <v>17.97</v>
      </c>
      <c r="G14">
        <f t="shared" si="0"/>
        <v>156.29</v>
      </c>
      <c r="H14">
        <f t="shared" si="1"/>
        <v>39.072499999999998</v>
      </c>
    </row>
    <row r="15" spans="1:8" x14ac:dyDescent="0.2">
      <c r="A15" t="s">
        <v>11</v>
      </c>
      <c r="B15" t="s">
        <v>29</v>
      </c>
      <c r="C15">
        <v>0</v>
      </c>
      <c r="D15">
        <v>0</v>
      </c>
      <c r="E15">
        <v>18.240000000000002</v>
      </c>
      <c r="F15">
        <v>13.34</v>
      </c>
      <c r="G15">
        <f t="shared" si="0"/>
        <v>31.580000000000002</v>
      </c>
      <c r="H15">
        <f t="shared" si="1"/>
        <v>7.8950000000000005</v>
      </c>
    </row>
    <row r="16" spans="1:8" x14ac:dyDescent="0.2">
      <c r="A16" t="s">
        <v>14</v>
      </c>
      <c r="B16" t="s">
        <v>29</v>
      </c>
      <c r="C16">
        <v>58.1</v>
      </c>
      <c r="D16">
        <v>38</v>
      </c>
      <c r="E16">
        <v>67.2</v>
      </c>
      <c r="F16">
        <v>4.51</v>
      </c>
      <c r="G16">
        <f t="shared" si="0"/>
        <v>167.81</v>
      </c>
      <c r="H16">
        <f t="shared" si="1"/>
        <v>41.952500000000001</v>
      </c>
    </row>
    <row r="17" spans="1:8" x14ac:dyDescent="0.2">
      <c r="A17" t="s">
        <v>17</v>
      </c>
      <c r="B17" t="s">
        <v>29</v>
      </c>
      <c r="C17">
        <v>51.8</v>
      </c>
      <c r="D17">
        <v>4.12</v>
      </c>
      <c r="E17">
        <v>26</v>
      </c>
      <c r="F17">
        <v>0</v>
      </c>
      <c r="G17">
        <f t="shared" si="0"/>
        <v>81.919999999999987</v>
      </c>
      <c r="H17">
        <f t="shared" si="1"/>
        <v>20.479999999999997</v>
      </c>
    </row>
    <row r="18" spans="1:8" x14ac:dyDescent="0.2">
      <c r="A18" t="s">
        <v>23</v>
      </c>
      <c r="B18" t="s">
        <v>30</v>
      </c>
      <c r="C18">
        <v>23.200000000000003</v>
      </c>
      <c r="D18">
        <v>0</v>
      </c>
      <c r="E18">
        <v>28.799999999999997</v>
      </c>
      <c r="F18">
        <v>10.969999999999999</v>
      </c>
      <c r="G18">
        <f t="shared" si="0"/>
        <v>62.97</v>
      </c>
      <c r="H18">
        <f t="shared" si="1"/>
        <v>15.7425</v>
      </c>
    </row>
    <row r="19" spans="1:8" x14ac:dyDescent="0.2">
      <c r="A19" t="s">
        <v>7</v>
      </c>
      <c r="B19" t="s">
        <v>29</v>
      </c>
      <c r="C19">
        <v>22.200000000000003</v>
      </c>
      <c r="D19">
        <v>0</v>
      </c>
      <c r="E19">
        <v>21.5</v>
      </c>
      <c r="F19">
        <v>0</v>
      </c>
      <c r="G19">
        <f t="shared" si="0"/>
        <v>43.7</v>
      </c>
      <c r="H19">
        <f t="shared" si="1"/>
        <v>10.925000000000001</v>
      </c>
    </row>
    <row r="20" spans="1:8" x14ac:dyDescent="0.2">
      <c r="A20" t="s">
        <v>26</v>
      </c>
      <c r="B20" t="s">
        <v>30</v>
      </c>
      <c r="C20">
        <v>39.799999999999997</v>
      </c>
      <c r="D20">
        <v>25.1</v>
      </c>
      <c r="E20">
        <v>36.9</v>
      </c>
      <c r="F20">
        <v>12.530000000000001</v>
      </c>
      <c r="G20">
        <f t="shared" si="0"/>
        <v>114.33000000000001</v>
      </c>
      <c r="H20">
        <f t="shared" si="1"/>
        <v>28.582500000000003</v>
      </c>
    </row>
    <row r="21" spans="1:8" x14ac:dyDescent="0.2">
      <c r="A21" t="s">
        <v>16</v>
      </c>
      <c r="B21" t="s">
        <v>29</v>
      </c>
      <c r="C21">
        <v>32.6</v>
      </c>
      <c r="D21">
        <v>14.26</v>
      </c>
      <c r="E21">
        <v>24.1</v>
      </c>
      <c r="F21">
        <v>0</v>
      </c>
      <c r="G21">
        <f t="shared" si="0"/>
        <v>70.960000000000008</v>
      </c>
      <c r="H21">
        <f t="shared" si="1"/>
        <v>17.740000000000002</v>
      </c>
    </row>
    <row r="22" spans="1:8" x14ac:dyDescent="0.2">
      <c r="A22" t="s">
        <v>13</v>
      </c>
      <c r="B22" t="s">
        <v>29</v>
      </c>
      <c r="C22">
        <v>0</v>
      </c>
      <c r="D22">
        <v>0</v>
      </c>
      <c r="E22">
        <v>28</v>
      </c>
      <c r="F22">
        <v>0</v>
      </c>
      <c r="G22">
        <f t="shared" si="0"/>
        <v>28</v>
      </c>
      <c r="H22">
        <f t="shared" si="1"/>
        <v>7</v>
      </c>
    </row>
    <row r="23" spans="1:8" x14ac:dyDescent="0.2">
      <c r="A23" t="s">
        <v>8</v>
      </c>
      <c r="B23" t="s">
        <v>29</v>
      </c>
      <c r="C23">
        <v>8.8500000000000014</v>
      </c>
      <c r="D23">
        <v>7.49</v>
      </c>
      <c r="E23">
        <v>15.53</v>
      </c>
      <c r="F23">
        <v>18.2</v>
      </c>
      <c r="G23">
        <f>SUM(C23:F23)</f>
        <v>50.070000000000007</v>
      </c>
      <c r="H23">
        <f t="shared" si="1"/>
        <v>12.517500000000002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" sqref="H1:H1048576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31</v>
      </c>
      <c r="H1" t="s">
        <v>54</v>
      </c>
    </row>
    <row r="2" spans="1:8" x14ac:dyDescent="0.2">
      <c r="A2" t="s">
        <v>21</v>
      </c>
      <c r="B2" t="s">
        <v>30</v>
      </c>
      <c r="C2">
        <v>41.400000000000006</v>
      </c>
      <c r="D2">
        <v>0</v>
      </c>
      <c r="E2">
        <v>32.6</v>
      </c>
      <c r="F2">
        <v>27.2</v>
      </c>
      <c r="G2">
        <v>101.2</v>
      </c>
      <c r="H2">
        <v>25.3</v>
      </c>
    </row>
    <row r="3" spans="1:8" x14ac:dyDescent="0.2">
      <c r="A3" t="s">
        <v>28</v>
      </c>
      <c r="B3" t="s">
        <v>30</v>
      </c>
      <c r="C3">
        <v>13.82</v>
      </c>
      <c r="D3">
        <v>18.189999999999998</v>
      </c>
      <c r="E3">
        <v>58.9</v>
      </c>
      <c r="F3">
        <v>33.299999999999997</v>
      </c>
      <c r="G3">
        <v>124.21</v>
      </c>
      <c r="H3">
        <v>31.052499999999998</v>
      </c>
    </row>
    <row r="4" spans="1:8" x14ac:dyDescent="0.2">
      <c r="A4" t="s">
        <v>24</v>
      </c>
      <c r="B4" t="s">
        <v>30</v>
      </c>
      <c r="C4">
        <v>43.400000000000006</v>
      </c>
      <c r="D4">
        <v>7.21</v>
      </c>
      <c r="E4">
        <v>41.1</v>
      </c>
      <c r="F4">
        <v>0</v>
      </c>
      <c r="G4">
        <v>91.710000000000008</v>
      </c>
      <c r="H4">
        <v>22.927500000000002</v>
      </c>
    </row>
    <row r="5" spans="1:8" x14ac:dyDescent="0.2">
      <c r="A5" t="s">
        <v>25</v>
      </c>
      <c r="B5" t="s">
        <v>30</v>
      </c>
      <c r="C5">
        <v>9.61</v>
      </c>
      <c r="D5">
        <v>0</v>
      </c>
      <c r="E5">
        <v>9.98</v>
      </c>
      <c r="F5">
        <v>3.89</v>
      </c>
      <c r="G5">
        <v>23.48</v>
      </c>
      <c r="H5">
        <v>5.87</v>
      </c>
    </row>
    <row r="6" spans="1:8" x14ac:dyDescent="0.2">
      <c r="A6" t="s">
        <v>27</v>
      </c>
      <c r="B6" t="s">
        <v>30</v>
      </c>
      <c r="C6">
        <v>37.200000000000003</v>
      </c>
      <c r="D6">
        <v>0</v>
      </c>
      <c r="E6">
        <v>29</v>
      </c>
      <c r="F6">
        <v>0</v>
      </c>
      <c r="G6">
        <v>66.2</v>
      </c>
      <c r="H6">
        <v>16.55</v>
      </c>
    </row>
    <row r="7" spans="1:8" x14ac:dyDescent="0.2">
      <c r="A7" t="s">
        <v>22</v>
      </c>
      <c r="B7" t="s">
        <v>30</v>
      </c>
      <c r="C7">
        <v>15.02</v>
      </c>
      <c r="D7">
        <v>1.74</v>
      </c>
      <c r="E7">
        <v>24.4</v>
      </c>
      <c r="F7">
        <v>0</v>
      </c>
      <c r="G7">
        <v>41.16</v>
      </c>
      <c r="H7">
        <v>10.29</v>
      </c>
    </row>
    <row r="8" spans="1:8" x14ac:dyDescent="0.2">
      <c r="A8" t="s">
        <v>20</v>
      </c>
      <c r="B8" t="s">
        <v>30</v>
      </c>
      <c r="C8">
        <v>38.299999999999997</v>
      </c>
      <c r="D8">
        <v>3.25</v>
      </c>
      <c r="E8">
        <v>35.9</v>
      </c>
      <c r="F8">
        <v>12.46</v>
      </c>
      <c r="G8">
        <v>89.91</v>
      </c>
      <c r="H8">
        <v>22.477499999999999</v>
      </c>
    </row>
    <row r="9" spans="1:8" x14ac:dyDescent="0.2">
      <c r="A9" t="s">
        <v>19</v>
      </c>
      <c r="B9" t="s">
        <v>30</v>
      </c>
      <c r="C9">
        <v>55</v>
      </c>
      <c r="D9">
        <v>19.72</v>
      </c>
      <c r="E9">
        <v>63.6</v>
      </c>
      <c r="F9">
        <v>17.97</v>
      </c>
      <c r="G9">
        <v>156.29</v>
      </c>
      <c r="H9">
        <v>39.072499999999998</v>
      </c>
    </row>
    <row r="10" spans="1:8" x14ac:dyDescent="0.2">
      <c r="A10" t="s">
        <v>23</v>
      </c>
      <c r="B10" t="s">
        <v>30</v>
      </c>
      <c r="C10">
        <v>23.200000000000003</v>
      </c>
      <c r="D10">
        <v>0</v>
      </c>
      <c r="E10">
        <v>28.799999999999997</v>
      </c>
      <c r="F10">
        <v>10.969999999999999</v>
      </c>
      <c r="G10">
        <v>62.97</v>
      </c>
      <c r="H10">
        <v>15.7425</v>
      </c>
    </row>
    <row r="11" spans="1:8" x14ac:dyDescent="0.2">
      <c r="A11" t="s">
        <v>26</v>
      </c>
      <c r="B11" t="s">
        <v>30</v>
      </c>
      <c r="C11">
        <v>39.799999999999997</v>
      </c>
      <c r="D11">
        <v>25.1</v>
      </c>
      <c r="E11">
        <v>36.9</v>
      </c>
      <c r="F11">
        <v>12.530000000000001</v>
      </c>
      <c r="G11">
        <v>114.33000000000001</v>
      </c>
      <c r="H11">
        <v>28.582500000000003</v>
      </c>
    </row>
    <row r="12" spans="1:8" x14ac:dyDescent="0.2">
      <c r="A12" t="s">
        <v>15</v>
      </c>
      <c r="B12" t="s">
        <v>29</v>
      </c>
      <c r="C12">
        <v>45.7</v>
      </c>
      <c r="D12">
        <v>17.14</v>
      </c>
      <c r="E12">
        <v>43.6</v>
      </c>
      <c r="F12">
        <v>3.42</v>
      </c>
      <c r="G12">
        <v>109.86</v>
      </c>
      <c r="H12">
        <v>27.465</v>
      </c>
    </row>
    <row r="13" spans="1:8" x14ac:dyDescent="0.2">
      <c r="A13" t="s">
        <v>12</v>
      </c>
      <c r="B13" t="s">
        <v>29</v>
      </c>
      <c r="C13">
        <v>31.3</v>
      </c>
      <c r="D13">
        <v>0</v>
      </c>
      <c r="E13">
        <v>20.7</v>
      </c>
      <c r="F13">
        <v>0</v>
      </c>
      <c r="G13">
        <v>52</v>
      </c>
      <c r="H13">
        <v>13</v>
      </c>
    </row>
    <row r="14" spans="1:8" x14ac:dyDescent="0.2">
      <c r="A14" t="s">
        <v>18</v>
      </c>
      <c r="B14" t="s">
        <v>29</v>
      </c>
      <c r="C14">
        <v>41.7</v>
      </c>
      <c r="D14">
        <v>27.4</v>
      </c>
      <c r="E14">
        <v>42.2</v>
      </c>
      <c r="F14">
        <v>32.4</v>
      </c>
      <c r="G14">
        <v>143.69999999999999</v>
      </c>
      <c r="H14">
        <v>35.924999999999997</v>
      </c>
    </row>
    <row r="15" spans="1:8" x14ac:dyDescent="0.2">
      <c r="A15" t="s">
        <v>9</v>
      </c>
      <c r="B15" t="s">
        <v>29</v>
      </c>
      <c r="C15">
        <v>40.799999999999997</v>
      </c>
      <c r="D15">
        <v>37.700000000000003</v>
      </c>
      <c r="E15">
        <v>50.4</v>
      </c>
      <c r="F15">
        <v>27.9</v>
      </c>
      <c r="G15">
        <v>156.80000000000001</v>
      </c>
      <c r="H15">
        <v>39.200000000000003</v>
      </c>
    </row>
    <row r="16" spans="1:8" x14ac:dyDescent="0.2">
      <c r="A16" t="s">
        <v>10</v>
      </c>
      <c r="B16" t="s">
        <v>29</v>
      </c>
      <c r="C16">
        <v>27.9</v>
      </c>
      <c r="D16">
        <v>17.57</v>
      </c>
      <c r="E16">
        <v>34.9</v>
      </c>
      <c r="F16">
        <v>26.6</v>
      </c>
      <c r="G16">
        <v>106.97</v>
      </c>
      <c r="H16">
        <v>26.7425</v>
      </c>
    </row>
    <row r="17" spans="1:8" x14ac:dyDescent="0.2">
      <c r="A17" t="s">
        <v>11</v>
      </c>
      <c r="B17" t="s">
        <v>29</v>
      </c>
      <c r="C17">
        <v>0</v>
      </c>
      <c r="D17">
        <v>0</v>
      </c>
      <c r="E17">
        <v>18.240000000000002</v>
      </c>
      <c r="F17">
        <v>13.34</v>
      </c>
      <c r="G17">
        <v>31.580000000000002</v>
      </c>
      <c r="H17">
        <v>7.8950000000000005</v>
      </c>
    </row>
    <row r="18" spans="1:8" x14ac:dyDescent="0.2">
      <c r="A18" t="s">
        <v>14</v>
      </c>
      <c r="B18" t="s">
        <v>29</v>
      </c>
      <c r="C18">
        <v>58.1</v>
      </c>
      <c r="D18">
        <v>38</v>
      </c>
      <c r="E18">
        <v>67.2</v>
      </c>
      <c r="F18">
        <v>4.51</v>
      </c>
      <c r="G18">
        <v>167.81</v>
      </c>
      <c r="H18">
        <v>41.952500000000001</v>
      </c>
    </row>
    <row r="19" spans="1:8" x14ac:dyDescent="0.2">
      <c r="A19" t="s">
        <v>17</v>
      </c>
      <c r="B19" t="s">
        <v>29</v>
      </c>
      <c r="C19">
        <v>51.8</v>
      </c>
      <c r="D19">
        <v>4.12</v>
      </c>
      <c r="E19">
        <v>26</v>
      </c>
      <c r="F19">
        <v>0</v>
      </c>
      <c r="G19">
        <v>81.919999999999987</v>
      </c>
      <c r="H19">
        <v>20.479999999999997</v>
      </c>
    </row>
    <row r="20" spans="1:8" x14ac:dyDescent="0.2">
      <c r="A20" t="s">
        <v>7</v>
      </c>
      <c r="B20" t="s">
        <v>29</v>
      </c>
      <c r="C20">
        <v>22.200000000000003</v>
      </c>
      <c r="D20">
        <v>0</v>
      </c>
      <c r="E20">
        <v>21.5</v>
      </c>
      <c r="F20">
        <v>0</v>
      </c>
      <c r="G20">
        <v>43.7</v>
      </c>
      <c r="H20">
        <v>10.925000000000001</v>
      </c>
    </row>
    <row r="21" spans="1:8" x14ac:dyDescent="0.2">
      <c r="A21" t="s">
        <v>16</v>
      </c>
      <c r="B21" t="s">
        <v>29</v>
      </c>
      <c r="C21">
        <v>32.6</v>
      </c>
      <c r="D21">
        <v>14.26</v>
      </c>
      <c r="E21">
        <v>24.1</v>
      </c>
      <c r="F21">
        <v>0</v>
      </c>
      <c r="G21">
        <v>70.960000000000008</v>
      </c>
      <c r="H21">
        <v>17.740000000000002</v>
      </c>
    </row>
    <row r="22" spans="1:8" x14ac:dyDescent="0.2">
      <c r="A22" t="s">
        <v>13</v>
      </c>
      <c r="B22" t="s">
        <v>29</v>
      </c>
      <c r="C22">
        <v>0</v>
      </c>
      <c r="D22">
        <v>0</v>
      </c>
      <c r="E22">
        <v>28</v>
      </c>
      <c r="F22">
        <v>0</v>
      </c>
      <c r="G22">
        <v>28</v>
      </c>
      <c r="H22">
        <v>7</v>
      </c>
    </row>
    <row r="23" spans="1:8" x14ac:dyDescent="0.2">
      <c r="A23" t="s">
        <v>8</v>
      </c>
      <c r="B23" t="s">
        <v>29</v>
      </c>
      <c r="C23">
        <v>8.8500000000000014</v>
      </c>
      <c r="D23">
        <v>7.49</v>
      </c>
      <c r="E23">
        <v>15.53</v>
      </c>
      <c r="F23">
        <v>18.2</v>
      </c>
      <c r="G23">
        <v>50.070000000000007</v>
      </c>
      <c r="H23">
        <v>12.517500000000002</v>
      </c>
    </row>
  </sheetData>
  <sortState ref="A2:H23">
    <sortCondition ref="B2:B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048576"/>
    </sheetView>
  </sheetViews>
  <sheetFormatPr baseColWidth="10" defaultRowHeight="16" x14ac:dyDescent="0.2"/>
  <sheetData>
    <row r="1" spans="1:11" x14ac:dyDescent="0.2">
      <c r="A1" t="s">
        <v>0</v>
      </c>
      <c r="B1" t="s">
        <v>1</v>
      </c>
      <c r="C1" t="s">
        <v>55</v>
      </c>
      <c r="J1">
        <v>27.465</v>
      </c>
      <c r="K1">
        <v>25.3</v>
      </c>
    </row>
    <row r="2" spans="1:11" x14ac:dyDescent="0.2">
      <c r="A2" t="s">
        <v>21</v>
      </c>
      <c r="B2" t="s">
        <v>30</v>
      </c>
      <c r="C2">
        <v>25.3</v>
      </c>
      <c r="J2">
        <v>13</v>
      </c>
      <c r="K2">
        <v>31.052499999999998</v>
      </c>
    </row>
    <row r="3" spans="1:11" x14ac:dyDescent="0.2">
      <c r="A3" t="s">
        <v>28</v>
      </c>
      <c r="B3" t="s">
        <v>30</v>
      </c>
      <c r="C3">
        <v>31.052499999999998</v>
      </c>
      <c r="J3">
        <v>35.924999999999997</v>
      </c>
      <c r="K3">
        <v>22.927500000000002</v>
      </c>
    </row>
    <row r="4" spans="1:11" x14ac:dyDescent="0.2">
      <c r="A4" t="s">
        <v>24</v>
      </c>
      <c r="B4" t="s">
        <v>30</v>
      </c>
      <c r="C4">
        <v>22.927500000000002</v>
      </c>
      <c r="J4">
        <v>39.200000000000003</v>
      </c>
      <c r="K4">
        <v>5.87</v>
      </c>
    </row>
    <row r="5" spans="1:11" x14ac:dyDescent="0.2">
      <c r="A5" t="s">
        <v>25</v>
      </c>
      <c r="B5" t="s">
        <v>30</v>
      </c>
      <c r="C5">
        <v>5.87</v>
      </c>
      <c r="J5">
        <v>26.7425</v>
      </c>
      <c r="K5">
        <v>16.55</v>
      </c>
    </row>
    <row r="6" spans="1:11" x14ac:dyDescent="0.2">
      <c r="A6" t="s">
        <v>27</v>
      </c>
      <c r="B6" t="s">
        <v>30</v>
      </c>
      <c r="C6">
        <v>16.55</v>
      </c>
      <c r="J6">
        <v>7.8950000000000005</v>
      </c>
      <c r="K6">
        <v>10.29</v>
      </c>
    </row>
    <row r="7" spans="1:11" x14ac:dyDescent="0.2">
      <c r="A7" t="s">
        <v>22</v>
      </c>
      <c r="B7" t="s">
        <v>30</v>
      </c>
      <c r="C7">
        <v>10.29</v>
      </c>
      <c r="J7">
        <v>41.952500000000001</v>
      </c>
      <c r="K7">
        <v>22.477499999999999</v>
      </c>
    </row>
    <row r="8" spans="1:11" x14ac:dyDescent="0.2">
      <c r="A8" t="s">
        <v>20</v>
      </c>
      <c r="B8" t="s">
        <v>30</v>
      </c>
      <c r="C8">
        <v>22.477499999999999</v>
      </c>
      <c r="J8">
        <v>20.479999999999997</v>
      </c>
      <c r="K8">
        <v>39.072499999999998</v>
      </c>
    </row>
    <row r="9" spans="1:11" x14ac:dyDescent="0.2">
      <c r="A9" t="s">
        <v>19</v>
      </c>
      <c r="B9" t="s">
        <v>30</v>
      </c>
      <c r="C9">
        <v>39.072499999999998</v>
      </c>
      <c r="J9">
        <v>10.925000000000001</v>
      </c>
      <c r="K9">
        <v>15.7425</v>
      </c>
    </row>
    <row r="10" spans="1:11" x14ac:dyDescent="0.2">
      <c r="A10" t="s">
        <v>23</v>
      </c>
      <c r="B10" t="s">
        <v>30</v>
      </c>
      <c r="C10">
        <v>15.7425</v>
      </c>
      <c r="J10">
        <v>17.740000000000002</v>
      </c>
      <c r="K10">
        <v>28.582500000000003</v>
      </c>
    </row>
    <row r="11" spans="1:11" x14ac:dyDescent="0.2">
      <c r="A11" t="s">
        <v>26</v>
      </c>
      <c r="B11" t="s">
        <v>30</v>
      </c>
      <c r="C11">
        <v>28.582500000000003</v>
      </c>
      <c r="J11">
        <v>7</v>
      </c>
    </row>
    <row r="12" spans="1:11" x14ac:dyDescent="0.2">
      <c r="A12" t="s">
        <v>15</v>
      </c>
      <c r="B12" t="s">
        <v>29</v>
      </c>
      <c r="C12">
        <v>27.465</v>
      </c>
      <c r="J12">
        <v>12.517500000000002</v>
      </c>
    </row>
    <row r="13" spans="1:11" x14ac:dyDescent="0.2">
      <c r="A13" t="s">
        <v>12</v>
      </c>
      <c r="B13" t="s">
        <v>29</v>
      </c>
      <c r="C13">
        <v>13</v>
      </c>
    </row>
    <row r="14" spans="1:11" x14ac:dyDescent="0.2">
      <c r="A14" t="s">
        <v>18</v>
      </c>
      <c r="B14" t="s">
        <v>29</v>
      </c>
      <c r="C14">
        <v>35.924999999999997</v>
      </c>
    </row>
    <row r="15" spans="1:11" x14ac:dyDescent="0.2">
      <c r="A15" t="s">
        <v>9</v>
      </c>
      <c r="B15" t="s">
        <v>29</v>
      </c>
      <c r="C15">
        <v>39.200000000000003</v>
      </c>
    </row>
    <row r="16" spans="1:11" x14ac:dyDescent="0.2">
      <c r="A16" t="s">
        <v>10</v>
      </c>
      <c r="B16" t="s">
        <v>29</v>
      </c>
      <c r="C16">
        <v>26.7425</v>
      </c>
    </row>
    <row r="17" spans="1:4" x14ac:dyDescent="0.2">
      <c r="A17" t="s">
        <v>11</v>
      </c>
      <c r="B17" t="s">
        <v>29</v>
      </c>
      <c r="C17">
        <v>7.8950000000000005</v>
      </c>
    </row>
    <row r="18" spans="1:4" x14ac:dyDescent="0.2">
      <c r="A18" t="s">
        <v>14</v>
      </c>
      <c r="B18" t="s">
        <v>29</v>
      </c>
      <c r="C18">
        <v>41.952500000000001</v>
      </c>
    </row>
    <row r="19" spans="1:4" x14ac:dyDescent="0.2">
      <c r="A19" t="s">
        <v>17</v>
      </c>
      <c r="B19" t="s">
        <v>29</v>
      </c>
      <c r="C19">
        <v>20.479999999999997</v>
      </c>
    </row>
    <row r="20" spans="1:4" x14ac:dyDescent="0.2">
      <c r="A20" t="s">
        <v>7</v>
      </c>
      <c r="B20" t="s">
        <v>29</v>
      </c>
      <c r="C20">
        <v>10.925000000000001</v>
      </c>
    </row>
    <row r="21" spans="1:4" x14ac:dyDescent="0.2">
      <c r="A21" t="s">
        <v>16</v>
      </c>
      <c r="B21" t="s">
        <v>29</v>
      </c>
      <c r="C21">
        <v>17.740000000000002</v>
      </c>
    </row>
    <row r="22" spans="1:4" x14ac:dyDescent="0.2">
      <c r="A22" t="s">
        <v>13</v>
      </c>
      <c r="B22" t="s">
        <v>29</v>
      </c>
      <c r="C22">
        <v>7</v>
      </c>
    </row>
    <row r="23" spans="1:4" x14ac:dyDescent="0.2">
      <c r="A23" t="s">
        <v>8</v>
      </c>
      <c r="B23" t="s">
        <v>29</v>
      </c>
      <c r="C23">
        <v>12.517500000000002</v>
      </c>
    </row>
    <row r="27" spans="1:4" x14ac:dyDescent="0.2">
      <c r="B27" t="s">
        <v>34</v>
      </c>
      <c r="C27" t="s">
        <v>33</v>
      </c>
      <c r="D27" t="s">
        <v>32</v>
      </c>
    </row>
    <row r="28" spans="1:4" x14ac:dyDescent="0.2">
      <c r="A28" t="s">
        <v>29</v>
      </c>
      <c r="B28">
        <f>AVERAGE(C12:C23)</f>
        <v>21.736875000000001</v>
      </c>
      <c r="C28">
        <f>STDEV(C12:C23)</f>
        <v>12.348562859195392</v>
      </c>
      <c r="D28">
        <f>(STDEV(C12:C23))/SQRT(COUNT(C12:C23))</f>
        <v>3.5647230454307373</v>
      </c>
    </row>
    <row r="29" spans="1:4" x14ac:dyDescent="0.2">
      <c r="A29" t="s">
        <v>30</v>
      </c>
      <c r="B29">
        <f>AVERAGE(C2:C11)</f>
        <v>21.7865</v>
      </c>
      <c r="C29">
        <f>STDEV(C2:C11)</f>
        <v>9.9690051047121901</v>
      </c>
      <c r="D29">
        <f>(STDEV(C2:C11))/SQRT(COUNT(C2:C11))</f>
        <v>3.1524762136735891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L35" sqref="L35"/>
    </sheetView>
  </sheetViews>
  <sheetFormatPr baseColWidth="10" defaultRowHeight="16" x14ac:dyDescent="0.2"/>
  <sheetData>
    <row r="1" spans="1:7" x14ac:dyDescent="0.2">
      <c r="A1" t="s">
        <v>35</v>
      </c>
    </row>
    <row r="3" spans="1:7" ht="17" thickBot="1" x14ac:dyDescent="0.25">
      <c r="A3" t="s">
        <v>36</v>
      </c>
    </row>
    <row r="4" spans="1:7" x14ac:dyDescent="0.2">
      <c r="A4" s="6" t="s">
        <v>37</v>
      </c>
      <c r="B4" s="6" t="s">
        <v>38</v>
      </c>
      <c r="C4" s="6" t="s">
        <v>39</v>
      </c>
      <c r="D4" s="6" t="s">
        <v>34</v>
      </c>
      <c r="E4" s="6" t="s">
        <v>40</v>
      </c>
    </row>
    <row r="5" spans="1:7" x14ac:dyDescent="0.2">
      <c r="A5" s="4" t="s">
        <v>41</v>
      </c>
      <c r="B5" s="4">
        <v>12</v>
      </c>
      <c r="C5" s="4">
        <v>260.84250000000003</v>
      </c>
      <c r="D5" s="4">
        <v>21.736875000000001</v>
      </c>
      <c r="E5" s="4">
        <v>152.48700468749988</v>
      </c>
    </row>
    <row r="6" spans="1:7" ht="17" thickBot="1" x14ac:dyDescent="0.25">
      <c r="A6" s="5" t="s">
        <v>42</v>
      </c>
      <c r="B6" s="5">
        <v>10</v>
      </c>
      <c r="C6" s="5">
        <v>217.86500000000001</v>
      </c>
      <c r="D6" s="5">
        <v>21.7865</v>
      </c>
      <c r="E6" s="5">
        <v>99.381062777777714</v>
      </c>
    </row>
    <row r="9" spans="1:7" ht="17" thickBot="1" x14ac:dyDescent="0.25">
      <c r="A9" t="s">
        <v>43</v>
      </c>
    </row>
    <row r="10" spans="1:7" x14ac:dyDescent="0.2">
      <c r="A10" s="6" t="s">
        <v>44</v>
      </c>
      <c r="B10" s="6" t="s">
        <v>45</v>
      </c>
      <c r="C10" s="6" t="s">
        <v>46</v>
      </c>
      <c r="D10" s="6" t="s">
        <v>47</v>
      </c>
      <c r="E10" s="6" t="s">
        <v>6</v>
      </c>
      <c r="F10" s="6" t="s">
        <v>48</v>
      </c>
      <c r="G10" s="6" t="s">
        <v>49</v>
      </c>
    </row>
    <row r="11" spans="1:7" x14ac:dyDescent="0.2">
      <c r="A11" s="4" t="s">
        <v>50</v>
      </c>
      <c r="B11" s="4">
        <v>1.3432585227292293E-2</v>
      </c>
      <c r="C11" s="4">
        <v>1</v>
      </c>
      <c r="D11" s="4">
        <v>1.3432585227292293E-2</v>
      </c>
      <c r="E11" s="4">
        <v>1.0446111773648271E-4</v>
      </c>
      <c r="F11" s="4">
        <v>0.99194653026786772</v>
      </c>
      <c r="G11" s="4">
        <v>4.3512435033292896</v>
      </c>
    </row>
    <row r="12" spans="1:7" x14ac:dyDescent="0.2">
      <c r="A12" s="4" t="s">
        <v>51</v>
      </c>
      <c r="B12" s="4">
        <v>2571.7866165625001</v>
      </c>
      <c r="C12" s="4">
        <v>20</v>
      </c>
      <c r="D12" s="4">
        <v>128.58933082812501</v>
      </c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ht="17" thickBot="1" x14ac:dyDescent="0.25">
      <c r="A14" s="5" t="s">
        <v>52</v>
      </c>
      <c r="B14" s="5">
        <v>2571.8000491477273</v>
      </c>
      <c r="C14" s="5">
        <v>21</v>
      </c>
      <c r="D14" s="5"/>
      <c r="E14" s="5"/>
      <c r="F14" s="5"/>
      <c r="G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Round 1 measurements</vt:lpstr>
      <vt:lpstr>Round 2 measurements</vt:lpstr>
      <vt:lpstr>differences</vt:lpstr>
      <vt:lpstr>Averages</vt:lpstr>
      <vt:lpstr>length average</vt:lpstr>
      <vt:lpstr>sort</vt:lpstr>
      <vt:lpstr>avg,stdev,SEM</vt:lpstr>
      <vt:lpstr>ANOVA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April DeLaurier</cp:lastModifiedBy>
  <dcterms:created xsi:type="dcterms:W3CDTF">2018-09-17T19:03:45Z</dcterms:created>
  <dcterms:modified xsi:type="dcterms:W3CDTF">2018-10-02T15:08:54Z</dcterms:modified>
</cp:coreProperties>
</file>