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значения" sheetId="1" r:id="rId1"/>
  </sheets>
  <calcPr calcId="152511"/>
</workbook>
</file>

<file path=xl/calcChain.xml><?xml version="1.0" encoding="utf-8"?>
<calcChain xmlns="http://schemas.openxmlformats.org/spreadsheetml/2006/main">
  <c r="AI21" i="1" l="1"/>
  <c r="AJ21" i="1" s="1"/>
  <c r="AI24" i="1"/>
  <c r="AJ24" i="1" s="1"/>
  <c r="AH24" i="1" l="1"/>
  <c r="AH21" i="1"/>
  <c r="U5" i="1" l="1"/>
  <c r="U10" i="1"/>
  <c r="U13" i="1"/>
  <c r="U14" i="1"/>
  <c r="E13" i="1"/>
  <c r="E14" i="1"/>
  <c r="E10" i="1"/>
  <c r="E11" i="1"/>
  <c r="E7" i="1"/>
  <c r="E8" i="1"/>
  <c r="E5" i="1"/>
  <c r="O7" i="1"/>
  <c r="O8" i="1"/>
  <c r="O13" i="1"/>
  <c r="I5" i="1"/>
  <c r="I7" i="1"/>
  <c r="I8" i="1"/>
  <c r="I10" i="1"/>
  <c r="I13" i="1"/>
  <c r="I14" i="1"/>
  <c r="O11" i="1" l="1"/>
  <c r="AG11" i="1"/>
  <c r="AA11" i="1"/>
  <c r="AG5" i="1"/>
  <c r="AA5" i="1"/>
  <c r="AG10" i="1"/>
  <c r="AA10" i="1"/>
  <c r="O10" i="1"/>
  <c r="AG8" i="1"/>
  <c r="AA8" i="1"/>
  <c r="O14" i="1"/>
  <c r="AG14" i="1"/>
  <c r="AA14" i="1"/>
  <c r="U8" i="1"/>
  <c r="O5" i="1"/>
  <c r="U7" i="1"/>
  <c r="AG7" i="1"/>
  <c r="AA7" i="1"/>
  <c r="AG13" i="1"/>
  <c r="AA13" i="1"/>
  <c r="U11" i="1"/>
  <c r="I11" i="1"/>
  <c r="E26" i="1"/>
  <c r="E25" i="1"/>
  <c r="E24" i="1"/>
  <c r="E23" i="1"/>
  <c r="E22" i="1"/>
  <c r="E21" i="1"/>
  <c r="E20" i="1"/>
  <c r="E19" i="1"/>
  <c r="E18" i="1"/>
  <c r="E17" i="1"/>
  <c r="E16" i="1"/>
  <c r="E15" i="1"/>
  <c r="E12" i="1"/>
  <c r="E9" i="1"/>
  <c r="E6" i="1"/>
  <c r="E4" i="1"/>
  <c r="E3" i="1"/>
  <c r="AG6" i="1" l="1"/>
  <c r="AH6" i="1" s="1"/>
  <c r="AA6" i="1"/>
  <c r="U6" i="1"/>
  <c r="O6" i="1"/>
  <c r="I6" i="1"/>
  <c r="AG16" i="1"/>
  <c r="AA16" i="1"/>
  <c r="I16" i="1"/>
  <c r="U16" i="1"/>
  <c r="O16" i="1"/>
  <c r="AA20" i="1"/>
  <c r="AG20" i="1"/>
  <c r="I20" i="1"/>
  <c r="U20" i="1"/>
  <c r="O20" i="1"/>
  <c r="AA24" i="1"/>
  <c r="I24" i="1"/>
  <c r="U24" i="1"/>
  <c r="O24" i="1"/>
  <c r="AG9" i="1"/>
  <c r="AA9" i="1"/>
  <c r="O9" i="1"/>
  <c r="U9" i="1"/>
  <c r="I9" i="1"/>
  <c r="AG17" i="1"/>
  <c r="AA17" i="1"/>
  <c r="I17" i="1"/>
  <c r="U17" i="1"/>
  <c r="O17" i="1"/>
  <c r="AA21" i="1"/>
  <c r="I21" i="1"/>
  <c r="U21" i="1"/>
  <c r="O21" i="1"/>
  <c r="AA25" i="1"/>
  <c r="I25" i="1"/>
  <c r="U25" i="1"/>
  <c r="O25" i="1"/>
  <c r="AA3" i="1"/>
  <c r="AG3" i="1"/>
  <c r="U3" i="1"/>
  <c r="O3" i="1"/>
  <c r="P3" i="1" s="1"/>
  <c r="AG12" i="1"/>
  <c r="AA12" i="1"/>
  <c r="I12" i="1"/>
  <c r="U12" i="1"/>
  <c r="V12" i="1" s="1"/>
  <c r="O12" i="1"/>
  <c r="AG18" i="1"/>
  <c r="AH18" i="1" s="1"/>
  <c r="AA18" i="1"/>
  <c r="I18" i="1"/>
  <c r="U18" i="1"/>
  <c r="O18" i="1"/>
  <c r="AA22" i="1"/>
  <c r="I22" i="1"/>
  <c r="U22" i="1"/>
  <c r="O22" i="1"/>
  <c r="AA26" i="1"/>
  <c r="I26" i="1"/>
  <c r="U26" i="1"/>
  <c r="O26" i="1"/>
  <c r="AG4" i="1"/>
  <c r="AA4" i="1"/>
  <c r="I4" i="1"/>
  <c r="U4" i="1"/>
  <c r="O4" i="1"/>
  <c r="AG15" i="1"/>
  <c r="AA15" i="1"/>
  <c r="U15" i="1"/>
  <c r="O15" i="1"/>
  <c r="I15" i="1"/>
  <c r="AG19" i="1"/>
  <c r="AA19" i="1"/>
  <c r="U19" i="1"/>
  <c r="O19" i="1"/>
  <c r="Q18" i="1" s="1"/>
  <c r="R18" i="1" s="1"/>
  <c r="I19" i="1"/>
  <c r="AA23" i="1"/>
  <c r="U23" i="1"/>
  <c r="W21" i="1" s="1"/>
  <c r="X21" i="1" s="1"/>
  <c r="O23" i="1"/>
  <c r="I23" i="1"/>
  <c r="J9" i="1"/>
  <c r="K9" i="1"/>
  <c r="L9" i="1" s="1"/>
  <c r="I3" i="1"/>
  <c r="K15" i="1" l="1"/>
  <c r="L15" i="1" s="1"/>
  <c r="J15" i="1"/>
  <c r="AI15" i="1"/>
  <c r="AJ15" i="1" s="1"/>
  <c r="AH15" i="1"/>
  <c r="K18" i="1"/>
  <c r="J18" i="1"/>
  <c r="Q3" i="1"/>
  <c r="R3" i="1" s="1"/>
  <c r="AC21" i="1"/>
  <c r="AD21" i="1" s="1"/>
  <c r="AB21" i="1"/>
  <c r="P9" i="1"/>
  <c r="Q9" i="1"/>
  <c r="R9" i="1" s="1"/>
  <c r="W24" i="1"/>
  <c r="X24" i="1" s="1"/>
  <c r="V24" i="1"/>
  <c r="AB6" i="1"/>
  <c r="AC6" i="1"/>
  <c r="AD6" i="1" s="1"/>
  <c r="Q15" i="1"/>
  <c r="R15" i="1" s="1"/>
  <c r="P15" i="1"/>
  <c r="AC18" i="1"/>
  <c r="AD18" i="1" s="1"/>
  <c r="AB18" i="1"/>
  <c r="J12" i="1"/>
  <c r="K12" i="1"/>
  <c r="L12" i="1" s="1"/>
  <c r="Q21" i="1"/>
  <c r="R21" i="1" s="1"/>
  <c r="P21" i="1"/>
  <c r="AC9" i="1"/>
  <c r="AD9" i="1" s="1"/>
  <c r="AB9" i="1"/>
  <c r="K24" i="1"/>
  <c r="J24" i="1"/>
  <c r="J6" i="1"/>
  <c r="K6" i="1"/>
  <c r="L6" i="1" s="1"/>
  <c r="AI6" i="1"/>
  <c r="AJ6" i="1" s="1"/>
  <c r="P18" i="1"/>
  <c r="AC12" i="1"/>
  <c r="AD12" i="1" s="1"/>
  <c r="AB12" i="1"/>
  <c r="AI3" i="1"/>
  <c r="AJ3" i="1" s="1"/>
  <c r="AH3" i="1"/>
  <c r="V21" i="1"/>
  <c r="AI9" i="1"/>
  <c r="AJ9" i="1" s="1"/>
  <c r="AH9" i="1"/>
  <c r="AC24" i="1"/>
  <c r="AD24" i="1" s="1"/>
  <c r="AB24" i="1"/>
  <c r="AI18" i="1"/>
  <c r="AJ18" i="1" s="1"/>
  <c r="P6" i="1"/>
  <c r="Q6" i="1"/>
  <c r="R6" i="1" s="1"/>
  <c r="K3" i="1"/>
  <c r="L3" i="1" s="1"/>
  <c r="J3" i="1"/>
  <c r="AC15" i="1"/>
  <c r="AD15" i="1" s="1"/>
  <c r="AB15" i="1"/>
  <c r="W18" i="1"/>
  <c r="X18" i="1" s="1"/>
  <c r="V18" i="1"/>
  <c r="P12" i="1"/>
  <c r="Q12" i="1"/>
  <c r="R12" i="1" s="1"/>
  <c r="AI12" i="1"/>
  <c r="AJ12" i="1" s="1"/>
  <c r="AH12" i="1"/>
  <c r="AB3" i="1"/>
  <c r="AC3" i="1"/>
  <c r="AD3" i="1" s="1"/>
  <c r="K21" i="1"/>
  <c r="L21" i="1" s="1"/>
  <c r="J21" i="1"/>
  <c r="Q24" i="1"/>
  <c r="R24" i="1" s="1"/>
  <c r="P24" i="1"/>
  <c r="V3" i="1"/>
  <c r="W3" i="1"/>
  <c r="X3" i="1" s="1"/>
  <c r="W15" i="1"/>
  <c r="X15" i="1" s="1"/>
  <c r="V15" i="1"/>
  <c r="W6" i="1"/>
  <c r="X6" i="1" s="1"/>
  <c r="V6" i="1"/>
  <c r="W12" i="1"/>
  <c r="X12" i="1" s="1"/>
  <c r="V9" i="1"/>
  <c r="W9" i="1"/>
  <c r="X9" i="1" s="1"/>
  <c r="L18" i="1"/>
  <c r="L24" i="1"/>
</calcChain>
</file>

<file path=xl/sharedStrings.xml><?xml version="1.0" encoding="utf-8"?>
<sst xmlns="http://schemas.openxmlformats.org/spreadsheetml/2006/main" count="230" uniqueCount="32">
  <si>
    <t>Sample Name</t>
  </si>
  <si>
    <t>Target Name</t>
  </si>
  <si>
    <t>Quantity Mean</t>
  </si>
  <si>
    <t>PROPORTION</t>
  </si>
  <si>
    <t xml:space="preserve">NORMALIZAISED </t>
  </si>
  <si>
    <t>means</t>
  </si>
  <si>
    <t>stdev</t>
  </si>
  <si>
    <t>st error</t>
  </si>
  <si>
    <t>Bw1</t>
  </si>
  <si>
    <t>Bw2</t>
  </si>
  <si>
    <t>Bw3</t>
  </si>
  <si>
    <t>Ba1</t>
  </si>
  <si>
    <t>Ba2</t>
  </si>
  <si>
    <t>Plp1</t>
  </si>
  <si>
    <t>Plp2</t>
  </si>
  <si>
    <t>Plp3</t>
  </si>
  <si>
    <t>aleurone layer</t>
  </si>
  <si>
    <t>pericarp</t>
  </si>
  <si>
    <t>lemma</t>
  </si>
  <si>
    <t>stem</t>
  </si>
  <si>
    <t>BW</t>
  </si>
  <si>
    <t>BA</t>
  </si>
  <si>
    <t>PLP</t>
  </si>
  <si>
    <t>F3'H-1</t>
  </si>
  <si>
    <t>F3'H-2</t>
  </si>
  <si>
    <t>F3'5'H-1</t>
  </si>
  <si>
    <t>F3'5'H-2</t>
  </si>
  <si>
    <t>F3'5'H-4</t>
  </si>
  <si>
    <t>Ubi</t>
  </si>
  <si>
    <t>Ba3</t>
  </si>
  <si>
    <t>The raw data of expression of F3'H and F3'5'H genes in barley cv Bowman and Bowman NILs contrasting for anthocyanin pigmentation.</t>
  </si>
  <si>
    <t>Additional file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</si>
</sst>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1" xfId="0" applyFont="1" applyFill="1" applyBorder="1"/>
    <xf numFmtId="164" fontId="2" fillId="0" borderId="1" xfId="0" applyNumberFormat="1" applyFont="1" applyFill="1" applyBorder="1"/>
    <xf numFmtId="2" fontId="2" fillId="0" borderId="1" xfId="0" applyNumberFormat="1" applyFont="1" applyFill="1" applyBorder="1"/>
    <xf numFmtId="165" fontId="2" fillId="0" borderId="1" xfId="0" applyNumberFormat="1" applyFont="1" applyBorder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/>
    <xf numFmtId="2" fontId="2" fillId="0" borderId="0" xfId="0" applyNumberFormat="1" applyFont="1" applyFill="1"/>
    <xf numFmtId="0" fontId="3" fillId="0" borderId="1" xfId="0" applyFont="1" applyFill="1" applyBorder="1"/>
    <xf numFmtId="164" fontId="3" fillId="0" borderId="1" xfId="0" applyNumberFormat="1" applyFont="1" applyFill="1" applyBorder="1"/>
    <xf numFmtId="0" fontId="3" fillId="2" borderId="1" xfId="0" applyFont="1" applyFill="1" applyBorder="1"/>
    <xf numFmtId="0" fontId="4" fillId="0" borderId="1" xfId="0" applyFont="1" applyFill="1" applyBorder="1"/>
    <xf numFmtId="0" fontId="3" fillId="0" borderId="0" xfId="0" applyFont="1" applyFill="1"/>
    <xf numFmtId="165" fontId="2" fillId="0" borderId="1" xfId="0" applyNumberFormat="1" applyFont="1" applyFill="1" applyBorder="1"/>
    <xf numFmtId="0" fontId="4" fillId="0" borderId="2" xfId="0" applyFont="1" applyFill="1" applyBorder="1"/>
    <xf numFmtId="0" fontId="5" fillId="0" borderId="1" xfId="0" applyFont="1" applyFill="1" applyBorder="1"/>
    <xf numFmtId="2" fontId="2" fillId="0" borderId="1" xfId="0" applyNumberFormat="1" applyFont="1" applyBorder="1"/>
    <xf numFmtId="2" fontId="2" fillId="0" borderId="0" xfId="0" applyNumberFormat="1" applyFont="1"/>
    <xf numFmtId="165" fontId="4" fillId="0" borderId="1" xfId="0" applyNumberFormat="1" applyFont="1" applyBorder="1"/>
    <xf numFmtId="2" fontId="4" fillId="0" borderId="1" xfId="0" applyNumberFormat="1" applyFont="1" applyFill="1" applyBorder="1"/>
    <xf numFmtId="0" fontId="3" fillId="0" borderId="2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99CC"/>
      <color rgb="FFCCFF99"/>
      <color rgb="FFFF7C80"/>
      <color rgb="FFFF2525"/>
      <color rgb="FFFF0000"/>
      <color rgb="FF811111"/>
      <color rgb="FF990000"/>
      <color rgb="FF660066"/>
      <color rgb="FF660033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zoomScale="70" zoomScaleNormal="70" workbookViewId="0"/>
  </sheetViews>
  <sheetFormatPr defaultColWidth="9.140625" defaultRowHeight="15" x14ac:dyDescent="0.2"/>
  <cols>
    <col min="1" max="1" width="17.7109375" style="5" bestFit="1" customWidth="1"/>
    <col min="2" max="2" width="12.7109375" style="5" bestFit="1" customWidth="1"/>
    <col min="3" max="4" width="14.7109375" style="5" bestFit="1" customWidth="1"/>
    <col min="5" max="5" width="12.7109375" style="5" bestFit="1" customWidth="1"/>
    <col min="6" max="6" width="14.7109375" style="5" bestFit="1" customWidth="1"/>
    <col min="7" max="7" width="16.28515625" style="5" bestFit="1" customWidth="1"/>
    <col min="8" max="8" width="12.7109375" style="5" bestFit="1" customWidth="1"/>
    <col min="9" max="9" width="14.7109375" style="5" bestFit="1" customWidth="1"/>
    <col min="10" max="10" width="12.85546875" style="5" bestFit="1" customWidth="1"/>
    <col min="11" max="11" width="9.140625" style="5"/>
    <col min="12" max="12" width="14.7109375" style="5" bestFit="1" customWidth="1"/>
    <col min="13" max="13" width="14.28515625" style="5" bestFit="1" customWidth="1"/>
    <col min="14" max="14" width="16.140625" style="5" bestFit="1" customWidth="1"/>
    <col min="15" max="15" width="9.140625" style="5"/>
    <col min="16" max="16" width="12.7109375" style="5" bestFit="1" customWidth="1"/>
    <col min="17" max="17" width="9.85546875" style="5" bestFit="1" customWidth="1"/>
    <col min="18" max="18" width="12.7109375" style="5" bestFit="1" customWidth="1"/>
    <col min="19" max="19" width="14.7109375" style="5" bestFit="1" customWidth="1"/>
    <col min="20" max="20" width="16.28515625" style="5" bestFit="1" customWidth="1"/>
    <col min="21" max="21" width="9.140625" style="5"/>
    <col min="22" max="22" width="12.7109375" style="5" bestFit="1" customWidth="1"/>
    <col min="23" max="23" width="9.140625" style="5"/>
    <col min="24" max="24" width="12.7109375" style="5" bestFit="1" customWidth="1"/>
    <col min="25" max="25" width="14.7109375" style="5" bestFit="1" customWidth="1"/>
    <col min="26" max="26" width="16.28515625" style="5" bestFit="1" customWidth="1"/>
    <col min="27" max="29" width="9.140625" style="5"/>
    <col min="30" max="30" width="12.7109375" style="5" bestFit="1" customWidth="1"/>
    <col min="31" max="31" width="14.7109375" style="5" bestFit="1" customWidth="1"/>
    <col min="32" max="32" width="16.28515625" style="5" bestFit="1" customWidth="1"/>
    <col min="33" max="16384" width="9.140625" style="5"/>
  </cols>
  <sheetData>
    <row r="1" spans="1:36" ht="15.75" x14ac:dyDescent="0.25">
      <c r="A1" s="13" t="s">
        <v>31</v>
      </c>
      <c r="B1" s="5" t="s">
        <v>30</v>
      </c>
    </row>
    <row r="2" spans="1:36" ht="15.75" x14ac:dyDescent="0.25">
      <c r="A2" s="9"/>
      <c r="B2" s="9" t="s">
        <v>0</v>
      </c>
      <c r="C2" s="9" t="s">
        <v>1</v>
      </c>
      <c r="D2" s="9" t="s">
        <v>2</v>
      </c>
      <c r="E2" s="10" t="s">
        <v>3</v>
      </c>
      <c r="F2" s="9"/>
      <c r="G2" s="13" t="s">
        <v>1</v>
      </c>
      <c r="H2" s="9" t="s">
        <v>2</v>
      </c>
      <c r="I2" s="10" t="s">
        <v>4</v>
      </c>
      <c r="J2" s="16" t="s">
        <v>5</v>
      </c>
      <c r="K2" s="10" t="s">
        <v>6</v>
      </c>
      <c r="L2" s="10" t="s">
        <v>7</v>
      </c>
      <c r="M2" s="9" t="s">
        <v>1</v>
      </c>
      <c r="N2" s="9" t="s">
        <v>2</v>
      </c>
      <c r="O2" s="10" t="s">
        <v>4</v>
      </c>
      <c r="P2" s="16" t="s">
        <v>5</v>
      </c>
      <c r="Q2" s="10" t="s">
        <v>6</v>
      </c>
      <c r="R2" s="10" t="s">
        <v>7</v>
      </c>
      <c r="S2" s="9" t="s">
        <v>1</v>
      </c>
      <c r="T2" s="9" t="s">
        <v>2</v>
      </c>
      <c r="U2" s="10" t="s">
        <v>4</v>
      </c>
      <c r="V2" s="16" t="s">
        <v>5</v>
      </c>
      <c r="W2" s="10" t="s">
        <v>6</v>
      </c>
      <c r="X2" s="10" t="s">
        <v>7</v>
      </c>
      <c r="Y2" s="9" t="s">
        <v>1</v>
      </c>
      <c r="Z2" s="9" t="s">
        <v>2</v>
      </c>
      <c r="AA2" s="10" t="s">
        <v>4</v>
      </c>
      <c r="AB2" s="16" t="s">
        <v>5</v>
      </c>
      <c r="AC2" s="10" t="s">
        <v>6</v>
      </c>
      <c r="AD2" s="10" t="s">
        <v>7</v>
      </c>
      <c r="AE2" s="9" t="s">
        <v>1</v>
      </c>
      <c r="AF2" s="9" t="s">
        <v>2</v>
      </c>
      <c r="AG2" s="10" t="s">
        <v>4</v>
      </c>
      <c r="AH2" s="16" t="s">
        <v>5</v>
      </c>
      <c r="AI2" s="10" t="s">
        <v>6</v>
      </c>
      <c r="AJ2" s="10" t="s">
        <v>7</v>
      </c>
    </row>
    <row r="3" spans="1:36" ht="15.75" x14ac:dyDescent="0.25">
      <c r="A3" s="9" t="s">
        <v>16</v>
      </c>
      <c r="B3" s="11" t="s">
        <v>8</v>
      </c>
      <c r="C3" s="12" t="s">
        <v>28</v>
      </c>
      <c r="D3" s="17">
        <v>8.9184455573558807E-2</v>
      </c>
      <c r="E3" s="3">
        <f>D3/D3</f>
        <v>1</v>
      </c>
      <c r="F3" s="1"/>
      <c r="G3" s="15" t="s">
        <v>27</v>
      </c>
      <c r="H3" s="17">
        <v>7.2288684546947479E-2</v>
      </c>
      <c r="I3" s="14">
        <f>H3/E3</f>
        <v>7.2288684546947479E-2</v>
      </c>
      <c r="J3" s="3">
        <f>AVERAGE(I3:I5)</f>
        <v>7.7621791982827468E-2</v>
      </c>
      <c r="K3" s="3">
        <f>_xlfn.STDEV.S(I3:I5)</f>
        <v>1.7178834975289738E-2</v>
      </c>
      <c r="L3" s="3">
        <f>K3/SQRT(3)</f>
        <v>9.9182049973476887E-3</v>
      </c>
      <c r="M3" s="12" t="s">
        <v>25</v>
      </c>
      <c r="N3" s="17">
        <v>0.5705987811088562</v>
      </c>
      <c r="O3" s="14">
        <f>N3/E3</f>
        <v>0.5705987811088562</v>
      </c>
      <c r="P3" s="3">
        <f>AVERAGE(O3:O5)</f>
        <v>0.42445955643007921</v>
      </c>
      <c r="Q3" s="3">
        <f>_xlfn.STDEV.S(O3:O5)</f>
        <v>0.14263075996499328</v>
      </c>
      <c r="R3" s="3">
        <f>Q3/SQRT(3)</f>
        <v>8.234790766050977E-2</v>
      </c>
      <c r="S3" s="12" t="s">
        <v>23</v>
      </c>
      <c r="T3" s="17">
        <v>0.14094257354736328</v>
      </c>
      <c r="U3" s="3">
        <f>T3/E3</f>
        <v>0.14094257354736328</v>
      </c>
      <c r="V3" s="3">
        <f>AVERAGE(U3:U5)</f>
        <v>0.15906790910180457</v>
      </c>
      <c r="W3" s="3">
        <f>_xlfn.STDEV.S(U3:U5)</f>
        <v>3.5568446432798759E-2</v>
      </c>
      <c r="X3" s="3">
        <f>W3/SQRT(3)</f>
        <v>2.0535452122633149E-2</v>
      </c>
      <c r="Y3" s="12" t="s">
        <v>26</v>
      </c>
      <c r="Z3" s="17">
        <v>1.2595760822296143</v>
      </c>
      <c r="AA3" s="3">
        <f>Z3/E3</f>
        <v>1.2595760822296143</v>
      </c>
      <c r="AB3" s="3">
        <f>AVERAGE(AA3:AA5)</f>
        <v>1.1828775912226925</v>
      </c>
      <c r="AC3" s="3">
        <f>_xlfn.STDEV.S(AA3:AA5)</f>
        <v>0.14625172171086792</v>
      </c>
      <c r="AD3" s="3">
        <f>AC3/SQRT(3)</f>
        <v>8.4438470899215828E-2</v>
      </c>
      <c r="AE3" s="12" t="s">
        <v>24</v>
      </c>
      <c r="AF3" s="3">
        <v>0</v>
      </c>
      <c r="AG3" s="3">
        <f>AF3/E3</f>
        <v>0</v>
      </c>
      <c r="AH3" s="3">
        <f>AVERAGE(AG3:AG5)</f>
        <v>0</v>
      </c>
      <c r="AI3" s="3">
        <f>_xlfn.STDEV.S(AG3:AG5)</f>
        <v>0</v>
      </c>
      <c r="AJ3" s="3">
        <f>AI3/SQRT(3)</f>
        <v>0</v>
      </c>
    </row>
    <row r="4" spans="1:36" ht="15.75" x14ac:dyDescent="0.25">
      <c r="A4" s="9"/>
      <c r="B4" s="11" t="s">
        <v>9</v>
      </c>
      <c r="C4" s="12" t="s">
        <v>28</v>
      </c>
      <c r="D4" s="17">
        <v>0.18242549896240234</v>
      </c>
      <c r="E4" s="3">
        <f>D4/D3</f>
        <v>2.0454853683772156</v>
      </c>
      <c r="F4" s="1"/>
      <c r="G4" s="15" t="s">
        <v>27</v>
      </c>
      <c r="H4" s="17">
        <v>0.13038337230682373</v>
      </c>
      <c r="I4" s="14">
        <f t="shared" ref="I4:I26" si="0">H4/E4</f>
        <v>6.3742021489140877E-2</v>
      </c>
      <c r="J4" s="3"/>
      <c r="K4" s="1"/>
      <c r="L4" s="4"/>
      <c r="M4" s="12" t="s">
        <v>25</v>
      </c>
      <c r="N4" s="17">
        <v>0.58422619104385376</v>
      </c>
      <c r="O4" s="14">
        <f t="shared" ref="O4:O26" si="1">N4/E4</f>
        <v>0.28561738943522691</v>
      </c>
      <c r="P4" s="3"/>
      <c r="Q4" s="1"/>
      <c r="R4" s="4"/>
      <c r="S4" s="12" t="s">
        <v>23</v>
      </c>
      <c r="T4" s="17">
        <v>0.27862212061882019</v>
      </c>
      <c r="U4" s="3">
        <f t="shared" ref="U4:U26" si="2">T4/E4</f>
        <v>0.13621320637451681</v>
      </c>
      <c r="V4" s="3"/>
      <c r="W4" s="1"/>
      <c r="X4" s="4"/>
      <c r="Y4" s="12" t="s">
        <v>26</v>
      </c>
      <c r="Z4" s="17">
        <v>2.0745933055877686</v>
      </c>
      <c r="AA4" s="3">
        <f t="shared" ref="AA4:AA26" si="3">Z4/E4</f>
        <v>1.0142303326440538</v>
      </c>
      <c r="AB4" s="3"/>
      <c r="AC4" s="1"/>
      <c r="AD4" s="4"/>
      <c r="AE4" s="12" t="s">
        <v>24</v>
      </c>
      <c r="AF4" s="3">
        <v>0</v>
      </c>
      <c r="AG4" s="3">
        <f t="shared" ref="AG4:AG20" si="4">AF4/E4</f>
        <v>0</v>
      </c>
      <c r="AH4" s="3"/>
      <c r="AI4" s="1"/>
      <c r="AJ4" s="4"/>
    </row>
    <row r="5" spans="1:36" ht="15.75" x14ac:dyDescent="0.25">
      <c r="A5" s="9"/>
      <c r="B5" s="11" t="s">
        <v>10</v>
      </c>
      <c r="C5" s="12" t="s">
        <v>28</v>
      </c>
      <c r="D5" s="3">
        <v>0.12198733538389206</v>
      </c>
      <c r="E5" s="3">
        <f>D5/D3</f>
        <v>1.367809385608433</v>
      </c>
      <c r="F5" s="1"/>
      <c r="G5" s="15" t="s">
        <v>27</v>
      </c>
      <c r="H5" s="3">
        <v>0.1324513703584671</v>
      </c>
      <c r="I5" s="14">
        <f t="shared" si="0"/>
        <v>9.6834669912394034E-2</v>
      </c>
      <c r="J5" s="1"/>
      <c r="K5" s="1"/>
      <c r="L5" s="1"/>
      <c r="M5" s="12" t="s">
        <v>25</v>
      </c>
      <c r="N5" s="17">
        <v>0.5705987811088562</v>
      </c>
      <c r="O5" s="14">
        <f t="shared" si="1"/>
        <v>0.41716249874615441</v>
      </c>
      <c r="P5" s="1"/>
      <c r="Q5" s="1"/>
      <c r="R5" s="1"/>
      <c r="S5" s="12" t="s">
        <v>23</v>
      </c>
      <c r="T5" s="8">
        <v>0.27362746000289917</v>
      </c>
      <c r="U5" s="3">
        <f t="shared" si="2"/>
        <v>0.20004794738353357</v>
      </c>
      <c r="V5" s="1"/>
      <c r="W5" s="1"/>
      <c r="X5" s="1"/>
      <c r="Y5" s="12" t="s">
        <v>26</v>
      </c>
      <c r="Z5" s="8">
        <v>1.7437194585800171</v>
      </c>
      <c r="AA5" s="3">
        <f t="shared" si="3"/>
        <v>1.2748263587944095</v>
      </c>
      <c r="AB5" s="1"/>
      <c r="AC5" s="1"/>
      <c r="AD5" s="1"/>
      <c r="AE5" s="12" t="s">
        <v>24</v>
      </c>
      <c r="AF5" s="3">
        <v>0</v>
      </c>
      <c r="AG5" s="3">
        <f t="shared" si="4"/>
        <v>0</v>
      </c>
      <c r="AH5" s="1"/>
      <c r="AI5" s="1"/>
      <c r="AJ5" s="1"/>
    </row>
    <row r="6" spans="1:36" ht="15.75" x14ac:dyDescent="0.25">
      <c r="A6" s="9"/>
      <c r="B6" s="11" t="s">
        <v>11</v>
      </c>
      <c r="C6" s="12" t="s">
        <v>28</v>
      </c>
      <c r="D6" s="17">
        <v>4.8244893550872803E-2</v>
      </c>
      <c r="E6" s="3">
        <f>D6/D3</f>
        <v>0.54095630500407887</v>
      </c>
      <c r="F6" s="1"/>
      <c r="G6" s="15" t="s">
        <v>27</v>
      </c>
      <c r="H6" s="17">
        <v>1.6075648367404938E-2</v>
      </c>
      <c r="I6" s="14">
        <f t="shared" si="0"/>
        <v>2.9717092154575638E-2</v>
      </c>
      <c r="J6" s="3">
        <f>AVERAGE(I6:I8)</f>
        <v>3.9354922175403068E-2</v>
      </c>
      <c r="K6" s="3">
        <f>_xlfn.STDEV.S(I6:I8)</f>
        <v>8.9116637828270638E-3</v>
      </c>
      <c r="L6" s="3">
        <f>K6/SQRT(3)</f>
        <v>5.1451514839426444E-3</v>
      </c>
      <c r="M6" s="12" t="s">
        <v>25</v>
      </c>
      <c r="N6" s="17">
        <v>7.6548271179198997</v>
      </c>
      <c r="O6" s="14">
        <f t="shared" si="1"/>
        <v>14.150546073887023</v>
      </c>
      <c r="P6" s="3">
        <f>AVERAGE(O6:O8)</f>
        <v>15.157815400520244</v>
      </c>
      <c r="Q6" s="3">
        <f>_xlfn.STDEV.S(O6:O8)</f>
        <v>0.87607183045453385</v>
      </c>
      <c r="R6" s="3">
        <f>Q6/SQRT(3)</f>
        <v>0.50580030714237334</v>
      </c>
      <c r="S6" s="12" t="s">
        <v>23</v>
      </c>
      <c r="T6" s="17">
        <v>0.12419760227203369</v>
      </c>
      <c r="U6" s="3">
        <f t="shared" si="2"/>
        <v>0.22958897257163355</v>
      </c>
      <c r="V6" s="3">
        <f>AVERAGE(U6:U8)</f>
        <v>0.16905311155820435</v>
      </c>
      <c r="W6" s="3">
        <f>_xlfn.STDEV.S(U6:U8)</f>
        <v>5.57538004420432E-2</v>
      </c>
      <c r="X6" s="3">
        <f>W6/SQRT(3)</f>
        <v>3.2189471693558319E-2</v>
      </c>
      <c r="Y6" s="12" t="s">
        <v>26</v>
      </c>
      <c r="Z6" s="17">
        <v>2.0699310302729999E-2</v>
      </c>
      <c r="AA6" s="3">
        <f t="shared" si="3"/>
        <v>3.826429253389315E-2</v>
      </c>
      <c r="AB6" s="3">
        <f>AVERAGE(AA6:AA8)</f>
        <v>0.15070983928970669</v>
      </c>
      <c r="AC6" s="3">
        <f>_xlfn.STDEV.S(AA6:AA8)</f>
        <v>0.20916139316364937</v>
      </c>
      <c r="AD6" s="3">
        <f>AC6/SQRT(3)</f>
        <v>0.12075938664711013</v>
      </c>
      <c r="AE6" s="12" t="s">
        <v>24</v>
      </c>
      <c r="AF6" s="3">
        <v>0</v>
      </c>
      <c r="AG6" s="3">
        <f t="shared" si="4"/>
        <v>0</v>
      </c>
      <c r="AH6" s="3">
        <f>AVERAGE(AG6:AG8)</f>
        <v>0</v>
      </c>
      <c r="AI6" s="3">
        <f>_xlfn.STDEV.S(AG6:AG8)</f>
        <v>0</v>
      </c>
      <c r="AJ6" s="3">
        <f>AI6/SQRT(3)</f>
        <v>0</v>
      </c>
    </row>
    <row r="7" spans="1:36" ht="15.75" x14ac:dyDescent="0.25">
      <c r="A7" s="9"/>
      <c r="B7" s="11" t="s">
        <v>12</v>
      </c>
      <c r="C7" s="12" t="s">
        <v>28</v>
      </c>
      <c r="D7" s="17">
        <v>6.1892369389533998E-2</v>
      </c>
      <c r="E7" s="3">
        <f>D7/D3</f>
        <v>0.69398157999053478</v>
      </c>
      <c r="F7" s="1"/>
      <c r="G7" s="15" t="s">
        <v>27</v>
      </c>
      <c r="H7" s="17">
        <v>3.2823000103235245E-2</v>
      </c>
      <c r="I7" s="14">
        <f t="shared" si="0"/>
        <v>4.7296644535843327E-2</v>
      </c>
      <c r="J7" s="3"/>
      <c r="K7" s="1"/>
      <c r="L7" s="4"/>
      <c r="M7" s="12" t="s">
        <v>25</v>
      </c>
      <c r="N7" s="17">
        <v>10.812557220458</v>
      </c>
      <c r="O7" s="14">
        <f t="shared" si="1"/>
        <v>15.580467165433229</v>
      </c>
      <c r="P7" s="3"/>
      <c r="Q7" s="3"/>
      <c r="R7" s="3"/>
      <c r="S7" s="12" t="s">
        <v>23</v>
      </c>
      <c r="T7" s="17">
        <v>8.3146190643310997E-2</v>
      </c>
      <c r="U7" s="3">
        <f>T7/E7</f>
        <v>0.11981037111164396</v>
      </c>
      <c r="V7" s="3"/>
      <c r="W7" s="3"/>
      <c r="X7" s="3"/>
      <c r="Y7" s="12" t="s">
        <v>26</v>
      </c>
      <c r="Z7" s="17">
        <v>0.27206993103027344</v>
      </c>
      <c r="AA7" s="3">
        <f t="shared" si="3"/>
        <v>0.39204200640885051</v>
      </c>
      <c r="AB7" s="3"/>
      <c r="AC7" s="3"/>
      <c r="AD7" s="3"/>
      <c r="AE7" s="12" t="s">
        <v>24</v>
      </c>
      <c r="AF7" s="3">
        <v>0</v>
      </c>
      <c r="AG7" s="3">
        <f t="shared" si="4"/>
        <v>0</v>
      </c>
      <c r="AH7" s="3"/>
      <c r="AI7" s="3"/>
      <c r="AJ7" s="3"/>
    </row>
    <row r="8" spans="1:36" ht="15.75" x14ac:dyDescent="0.25">
      <c r="A8" s="9"/>
      <c r="B8" s="11" t="s">
        <v>29</v>
      </c>
      <c r="C8" s="12" t="s">
        <v>28</v>
      </c>
      <c r="D8" s="3">
        <v>4.4710330665111542E-2</v>
      </c>
      <c r="E8" s="3">
        <f>D8/D4</f>
        <v>0.2450881643159232</v>
      </c>
      <c r="F8" s="1"/>
      <c r="G8" s="12" t="s">
        <v>27</v>
      </c>
      <c r="H8" s="18">
        <v>1.0061121545732021E-2</v>
      </c>
      <c r="I8" s="14">
        <f t="shared" si="0"/>
        <v>4.1051029835790231E-2</v>
      </c>
      <c r="J8" s="1"/>
      <c r="K8" s="1"/>
      <c r="L8" s="1"/>
      <c r="M8" s="12" t="s">
        <v>25</v>
      </c>
      <c r="N8" s="17">
        <v>3.8582839965820002</v>
      </c>
      <c r="O8" s="14">
        <f t="shared" si="1"/>
        <v>15.742432962240478</v>
      </c>
      <c r="P8" s="3"/>
      <c r="Q8" s="1"/>
      <c r="R8" s="4"/>
      <c r="S8" s="12" t="s">
        <v>23</v>
      </c>
      <c r="T8" s="8">
        <v>3.8665106594563001E-2</v>
      </c>
      <c r="U8" s="3">
        <f t="shared" si="2"/>
        <v>0.1577599909913355</v>
      </c>
      <c r="V8" s="3"/>
      <c r="W8" s="1"/>
      <c r="X8" s="4"/>
      <c r="Y8" s="12" t="s">
        <v>26</v>
      </c>
      <c r="Z8" s="8">
        <v>5.3486126661300998E-3</v>
      </c>
      <c r="AA8" s="3">
        <f t="shared" si="3"/>
        <v>2.1823218926376384E-2</v>
      </c>
      <c r="AB8" s="3"/>
      <c r="AC8" s="1"/>
      <c r="AD8" s="4"/>
      <c r="AE8" s="12" t="s">
        <v>24</v>
      </c>
      <c r="AF8" s="3">
        <v>0</v>
      </c>
      <c r="AG8" s="3">
        <f t="shared" si="4"/>
        <v>0</v>
      </c>
      <c r="AH8" s="3"/>
      <c r="AI8" s="1"/>
      <c r="AJ8" s="4"/>
    </row>
    <row r="9" spans="1:36" ht="15.75" x14ac:dyDescent="0.25">
      <c r="A9" s="9" t="s">
        <v>17</v>
      </c>
      <c r="B9" s="11" t="s">
        <v>8</v>
      </c>
      <c r="C9" s="12" t="s">
        <v>28</v>
      </c>
      <c r="D9" s="17">
        <v>0.30434446334838799</v>
      </c>
      <c r="E9" s="3">
        <f>D9/D3</f>
        <v>3.4125281293819918</v>
      </c>
      <c r="F9" s="1"/>
      <c r="G9" s="15" t="s">
        <v>27</v>
      </c>
      <c r="H9" s="17">
        <v>0.15338705480098724</v>
      </c>
      <c r="I9" s="14">
        <f t="shared" si="0"/>
        <v>4.4948216977413052E-2</v>
      </c>
      <c r="J9" s="3">
        <f>AVERAGE(I9:I11)</f>
        <v>7.4945718069982556E-2</v>
      </c>
      <c r="K9" s="3">
        <f>_xlfn.STDEV.S(I9:I11)</f>
        <v>3.0055696547766221E-2</v>
      </c>
      <c r="L9" s="3">
        <f>K9/SQRT(3)</f>
        <v>1.7352664492534534E-2</v>
      </c>
      <c r="M9" s="12" t="s">
        <v>25</v>
      </c>
      <c r="N9" s="3">
        <v>0</v>
      </c>
      <c r="O9" s="14">
        <f t="shared" si="1"/>
        <v>0</v>
      </c>
      <c r="P9" s="3">
        <f>AVERAGE(O9:O11)</f>
        <v>0</v>
      </c>
      <c r="Q9" s="3">
        <f>_xlfn.STDEV.S(O9:O11)</f>
        <v>0</v>
      </c>
      <c r="R9" s="3">
        <f>Q9/SQRT(3)</f>
        <v>0</v>
      </c>
      <c r="S9" s="12" t="s">
        <v>23</v>
      </c>
      <c r="T9" s="17">
        <v>0.59888195991516113</v>
      </c>
      <c r="U9" s="3">
        <f t="shared" si="2"/>
        <v>0.17549509841655681</v>
      </c>
      <c r="V9" s="3">
        <f>AVERAGE(U9:U11)</f>
        <v>0.17486339752415678</v>
      </c>
      <c r="W9" s="3">
        <f>_xlfn.STDEV.S(U9:U11)</f>
        <v>6.9866591932125161E-2</v>
      </c>
      <c r="X9" s="3">
        <f>W9/SQRT(3)</f>
        <v>4.0337495659374202E-2</v>
      </c>
      <c r="Y9" s="12" t="s">
        <v>26</v>
      </c>
      <c r="Z9" s="17">
        <v>2.9784958362579346</v>
      </c>
      <c r="AA9" s="3">
        <f t="shared" si="3"/>
        <v>0.8728120980492371</v>
      </c>
      <c r="AB9" s="3">
        <f>AVERAGE(AA9:AA11)</f>
        <v>1.465871627807811</v>
      </c>
      <c r="AC9" s="3">
        <f>_xlfn.STDEV.S(AA9:AA11)</f>
        <v>0.54142529243435145</v>
      </c>
      <c r="AD9" s="3">
        <f>AC9/SQRT(3)</f>
        <v>0.31259203833304466</v>
      </c>
      <c r="AE9" s="12" t="s">
        <v>24</v>
      </c>
      <c r="AF9" s="3">
        <v>0</v>
      </c>
      <c r="AG9" s="3">
        <f t="shared" si="4"/>
        <v>0</v>
      </c>
      <c r="AH9" s="3">
        <f>AVERAGE(AG9:AG11)</f>
        <v>0</v>
      </c>
      <c r="AI9" s="3">
        <f>_xlfn.STDEV.S(AG9:AG11)</f>
        <v>0</v>
      </c>
      <c r="AJ9" s="3">
        <f>AI9/SQRT(3)</f>
        <v>0</v>
      </c>
    </row>
    <row r="10" spans="1:36" ht="15.75" x14ac:dyDescent="0.25">
      <c r="A10" s="9"/>
      <c r="B10" s="11" t="s">
        <v>9</v>
      </c>
      <c r="C10" s="12" t="s">
        <v>28</v>
      </c>
      <c r="D10" s="17">
        <v>0.26011903285980198</v>
      </c>
      <c r="E10" s="3">
        <f>D10/D3</f>
        <v>2.9166409234315207</v>
      </c>
      <c r="F10" s="1"/>
      <c r="G10" s="15" t="s">
        <v>27</v>
      </c>
      <c r="H10" s="17">
        <v>0.21825125813484192</v>
      </c>
      <c r="I10" s="14">
        <f t="shared" si="0"/>
        <v>7.4829663254557366E-2</v>
      </c>
      <c r="J10" s="3"/>
      <c r="K10" s="1"/>
      <c r="L10" s="4"/>
      <c r="M10" s="12" t="s">
        <v>25</v>
      </c>
      <c r="N10" s="3">
        <v>0</v>
      </c>
      <c r="O10" s="14">
        <f t="shared" si="1"/>
        <v>0</v>
      </c>
      <c r="P10" s="3"/>
      <c r="Q10" s="1"/>
      <c r="R10" s="4"/>
      <c r="S10" s="12" t="s">
        <v>23</v>
      </c>
      <c r="T10" s="17">
        <v>0.30532300472259</v>
      </c>
      <c r="U10" s="3">
        <f t="shared" si="2"/>
        <v>0.1046830970071447</v>
      </c>
      <c r="V10" s="3"/>
      <c r="W10" s="1"/>
      <c r="X10" s="4"/>
      <c r="Y10" s="12" t="s">
        <v>26</v>
      </c>
      <c r="Z10" s="17">
        <v>5.6399803161621094</v>
      </c>
      <c r="AA10" s="3">
        <f t="shared" si="3"/>
        <v>1.9337246045106209</v>
      </c>
      <c r="AB10" s="3"/>
      <c r="AC10" s="1"/>
      <c r="AD10" s="4"/>
      <c r="AE10" s="12" t="s">
        <v>24</v>
      </c>
      <c r="AF10" s="3">
        <v>0</v>
      </c>
      <c r="AG10" s="3">
        <f t="shared" si="4"/>
        <v>0</v>
      </c>
      <c r="AH10" s="3"/>
      <c r="AI10" s="1"/>
      <c r="AJ10" s="4"/>
    </row>
    <row r="11" spans="1:36" ht="15.75" x14ac:dyDescent="0.25">
      <c r="A11" s="9"/>
      <c r="B11" s="11" t="s">
        <v>10</v>
      </c>
      <c r="C11" s="12" t="s">
        <v>28</v>
      </c>
      <c r="D11" s="3">
        <v>0.23854635655879974</v>
      </c>
      <c r="E11" s="3">
        <f>D11/D4</f>
        <v>1.307637133600297</v>
      </c>
      <c r="F11" s="1"/>
      <c r="G11" s="15" t="s">
        <v>27</v>
      </c>
      <c r="H11" s="3">
        <v>0.13737940788269043</v>
      </c>
      <c r="I11" s="14">
        <f t="shared" si="0"/>
        <v>0.10505927397797724</v>
      </c>
      <c r="J11" s="1"/>
      <c r="K11" s="1"/>
      <c r="L11" s="1"/>
      <c r="M11" s="12" t="s">
        <v>25</v>
      </c>
      <c r="N11" s="3">
        <v>0</v>
      </c>
      <c r="O11" s="14">
        <f t="shared" si="1"/>
        <v>0</v>
      </c>
      <c r="P11" s="3"/>
      <c r="Q11" s="3"/>
      <c r="R11" s="3"/>
      <c r="S11" s="12" t="s">
        <v>23</v>
      </c>
      <c r="T11" s="8">
        <v>0.31960220336914003</v>
      </c>
      <c r="U11" s="3">
        <f t="shared" si="2"/>
        <v>0.24441199714876882</v>
      </c>
      <c r="V11" s="3"/>
      <c r="W11" s="3"/>
      <c r="X11" s="3"/>
      <c r="Y11" s="12" t="s">
        <v>26</v>
      </c>
      <c r="Z11" s="8">
        <v>2.0805529117584198</v>
      </c>
      <c r="AA11" s="3">
        <f t="shared" si="3"/>
        <v>1.5910781808635748</v>
      </c>
      <c r="AB11" s="3"/>
      <c r="AC11" s="3"/>
      <c r="AD11" s="3"/>
      <c r="AE11" s="12" t="s">
        <v>24</v>
      </c>
      <c r="AF11" s="3">
        <v>0</v>
      </c>
      <c r="AG11" s="3">
        <f t="shared" si="4"/>
        <v>0</v>
      </c>
      <c r="AH11" s="3"/>
      <c r="AI11" s="3"/>
      <c r="AJ11" s="3"/>
    </row>
    <row r="12" spans="1:36" ht="15.75" x14ac:dyDescent="0.25">
      <c r="A12" s="9"/>
      <c r="B12" s="11" t="s">
        <v>13</v>
      </c>
      <c r="C12" s="12" t="s">
        <v>28</v>
      </c>
      <c r="D12" s="17">
        <v>0.28256530761718701</v>
      </c>
      <c r="E12" s="3">
        <f>D12/D3</f>
        <v>3.1683246346010243</v>
      </c>
      <c r="F12" s="1"/>
      <c r="G12" s="15" t="s">
        <v>27</v>
      </c>
      <c r="H12" s="17">
        <v>5.4178386926651001E-2</v>
      </c>
      <c r="I12" s="14">
        <f t="shared" si="0"/>
        <v>1.7100011259885774E-2</v>
      </c>
      <c r="J12" s="3">
        <f>AVERAGE(I12:I14)</f>
        <v>5.8821072906022433E-2</v>
      </c>
      <c r="K12" s="3">
        <f>_xlfn.STDEV.S(I12:I14)</f>
        <v>8.0173171845859953E-2</v>
      </c>
      <c r="L12" s="3">
        <f>K12/SQRT(3)</f>
        <v>4.6288002346993373E-2</v>
      </c>
      <c r="M12" s="12" t="s">
        <v>25</v>
      </c>
      <c r="N12" s="3">
        <v>0</v>
      </c>
      <c r="O12" s="14">
        <f t="shared" si="1"/>
        <v>0</v>
      </c>
      <c r="P12" s="3">
        <f>AVERAGE(O12:O14)</f>
        <v>0</v>
      </c>
      <c r="Q12" s="3">
        <f>_xlfn.STDEV.S(O12:O14)</f>
        <v>0</v>
      </c>
      <c r="R12" s="3">
        <f>Q12/SQRT(3)</f>
        <v>0</v>
      </c>
      <c r="S12" s="12" t="s">
        <v>23</v>
      </c>
      <c r="T12" s="17">
        <v>1.22939021587371</v>
      </c>
      <c r="U12" s="3">
        <f t="shared" si="2"/>
        <v>0.38802533125792604</v>
      </c>
      <c r="V12" s="3">
        <f>AVERAGE(U12:U14)</f>
        <v>0.56869071023807261</v>
      </c>
      <c r="W12" s="3">
        <f>_xlfn.STDEV.S(U12:U14)</f>
        <v>0.19562195061821855</v>
      </c>
      <c r="X12" s="3">
        <f>W12/SQRT(3)</f>
        <v>0.11294238584882817</v>
      </c>
      <c r="Y12" s="12" t="s">
        <v>26</v>
      </c>
      <c r="Z12" s="17">
        <v>0.88552659749984741</v>
      </c>
      <c r="AA12" s="3">
        <f t="shared" si="3"/>
        <v>0.27949364400007531</v>
      </c>
      <c r="AB12" s="3">
        <f>AVERAGE(AA12:AA14)</f>
        <v>0.18681087172233748</v>
      </c>
      <c r="AC12" s="3">
        <f>_xlfn.STDEV.S(AA12:AA14)</f>
        <v>0.14069155020853169</v>
      </c>
      <c r="AD12" s="3">
        <f>AC12/SQRT(3)</f>
        <v>8.1228304385601524E-2</v>
      </c>
      <c r="AE12" s="12" t="s">
        <v>24</v>
      </c>
      <c r="AF12" s="3">
        <v>0</v>
      </c>
      <c r="AG12" s="3">
        <f t="shared" si="4"/>
        <v>0</v>
      </c>
      <c r="AH12" s="3">
        <f>AVERAGE(AG12:AG14)</f>
        <v>0</v>
      </c>
      <c r="AI12" s="3">
        <f>_xlfn.STDEV.S(AG12:AG14)</f>
        <v>0</v>
      </c>
      <c r="AJ12" s="3">
        <f>AI12/SQRT(3)</f>
        <v>0</v>
      </c>
    </row>
    <row r="13" spans="1:36" ht="15.75" x14ac:dyDescent="0.25">
      <c r="A13" s="9"/>
      <c r="B13" s="11" t="s">
        <v>14</v>
      </c>
      <c r="C13" s="12" t="s">
        <v>28</v>
      </c>
      <c r="D13" s="17">
        <v>0.48965251445770264</v>
      </c>
      <c r="E13" s="3">
        <f>D13/D3</f>
        <v>5.490334737243983</v>
      </c>
      <c r="F13" s="1"/>
      <c r="G13" s="15" t="s">
        <v>27</v>
      </c>
      <c r="H13" s="17">
        <v>4.4535905122756958E-2</v>
      </c>
      <c r="I13" s="14">
        <f t="shared" si="0"/>
        <v>8.1116921379392835E-3</v>
      </c>
      <c r="J13" s="3"/>
      <c r="K13" s="1"/>
      <c r="L13" s="4"/>
      <c r="M13" s="12" t="s">
        <v>25</v>
      </c>
      <c r="N13" s="3">
        <v>0</v>
      </c>
      <c r="O13" s="14">
        <f t="shared" si="1"/>
        <v>0</v>
      </c>
      <c r="P13" s="3"/>
      <c r="Q13" s="1"/>
      <c r="R13" s="4"/>
      <c r="S13" s="12" t="s">
        <v>23</v>
      </c>
      <c r="T13" s="17">
        <v>2.9735721111297599</v>
      </c>
      <c r="U13" s="3">
        <f t="shared" si="2"/>
        <v>0.5416012417163516</v>
      </c>
      <c r="V13" s="3"/>
      <c r="W13" s="1"/>
      <c r="X13" s="4"/>
      <c r="Y13" s="12" t="s">
        <v>26</v>
      </c>
      <c r="Z13" s="17">
        <v>0.13682255148887634</v>
      </c>
      <c r="AA13" s="3">
        <f t="shared" si="3"/>
        <v>2.4920621061723824E-2</v>
      </c>
      <c r="AB13" s="3"/>
      <c r="AC13" s="1"/>
      <c r="AD13" s="4"/>
      <c r="AE13" s="12" t="s">
        <v>24</v>
      </c>
      <c r="AF13" s="3">
        <v>0</v>
      </c>
      <c r="AG13" s="3">
        <f t="shared" si="4"/>
        <v>0</v>
      </c>
      <c r="AH13" s="3"/>
      <c r="AI13" s="1"/>
      <c r="AJ13" s="4"/>
    </row>
    <row r="14" spans="1:36" ht="15.75" x14ac:dyDescent="0.25">
      <c r="A14" s="9"/>
      <c r="B14" s="11" t="s">
        <v>15</v>
      </c>
      <c r="C14" s="12" t="s">
        <v>28</v>
      </c>
      <c r="D14" s="3">
        <v>6.3386574387550354E-2</v>
      </c>
      <c r="E14" s="3">
        <f>D14/D4</f>
        <v>0.34746553934663621</v>
      </c>
      <c r="F14" s="1"/>
      <c r="G14" s="15" t="s">
        <v>27</v>
      </c>
      <c r="H14" s="3">
        <v>5.2554689347743988E-2</v>
      </c>
      <c r="I14" s="14">
        <f t="shared" si="0"/>
        <v>0.15125151532024225</v>
      </c>
      <c r="J14" s="1"/>
      <c r="K14" s="1"/>
      <c r="L14" s="1"/>
      <c r="M14" s="12" t="s">
        <v>25</v>
      </c>
      <c r="N14" s="3">
        <v>0</v>
      </c>
      <c r="O14" s="14">
        <f t="shared" si="1"/>
        <v>0</v>
      </c>
      <c r="P14" s="3"/>
      <c r="Q14" s="3"/>
      <c r="R14" s="3"/>
      <c r="S14" s="12" t="s">
        <v>23</v>
      </c>
      <c r="T14" s="8">
        <v>0.26978807449340803</v>
      </c>
      <c r="U14" s="3">
        <f t="shared" si="2"/>
        <v>0.77644555773994006</v>
      </c>
      <c r="V14" s="3"/>
      <c r="W14" s="3"/>
      <c r="X14" s="3"/>
      <c r="Y14" s="12" t="s">
        <v>26</v>
      </c>
      <c r="Z14" s="8">
        <v>8.8957554101943906E-2</v>
      </c>
      <c r="AA14" s="3">
        <f t="shared" si="3"/>
        <v>0.2560183501052134</v>
      </c>
      <c r="AB14" s="3"/>
      <c r="AC14" s="3"/>
      <c r="AD14" s="3"/>
      <c r="AE14" s="12" t="s">
        <v>24</v>
      </c>
      <c r="AF14" s="3">
        <v>0</v>
      </c>
      <c r="AG14" s="3">
        <f t="shared" si="4"/>
        <v>0</v>
      </c>
      <c r="AH14" s="3"/>
      <c r="AI14" s="3"/>
      <c r="AJ14" s="3"/>
    </row>
    <row r="15" spans="1:36" ht="15.75" x14ac:dyDescent="0.25">
      <c r="A15" s="9" t="s">
        <v>18</v>
      </c>
      <c r="B15" s="11" t="s">
        <v>8</v>
      </c>
      <c r="C15" s="12" t="s">
        <v>28</v>
      </c>
      <c r="D15" s="17">
        <v>0.34278163313865662</v>
      </c>
      <c r="E15" s="3">
        <f>D15/D3</f>
        <v>3.8435132101684735</v>
      </c>
      <c r="F15" s="1"/>
      <c r="G15" s="15" t="s">
        <v>27</v>
      </c>
      <c r="H15" s="17">
        <v>6.6949166357517242E-2</v>
      </c>
      <c r="I15" s="14">
        <f t="shared" si="0"/>
        <v>1.7418742358006008E-2</v>
      </c>
      <c r="J15" s="3">
        <f>AVERAGE(I15:I17)</f>
        <v>2.9179784250958546E-2</v>
      </c>
      <c r="K15" s="3">
        <f>_xlfn.STDEV.S(I15:I17)</f>
        <v>3.0651339585899495E-2</v>
      </c>
      <c r="L15" s="3">
        <f>K15/SQRT(3)</f>
        <v>1.7696559160941708E-2</v>
      </c>
      <c r="M15" s="12" t="s">
        <v>25</v>
      </c>
      <c r="N15" s="3">
        <v>0</v>
      </c>
      <c r="O15" s="14">
        <f t="shared" si="1"/>
        <v>0</v>
      </c>
      <c r="P15" s="3">
        <f>AVERAGE(O15:O17)</f>
        <v>0</v>
      </c>
      <c r="Q15" s="3">
        <f>_xlfn.STDEV.S(O15:O17)</f>
        <v>0</v>
      </c>
      <c r="R15" s="3">
        <f>Q15/SQRT(3)</f>
        <v>0</v>
      </c>
      <c r="S15" s="12" t="s">
        <v>23</v>
      </c>
      <c r="T15" s="17">
        <v>6.1152428388595581E-2</v>
      </c>
      <c r="U15" s="3">
        <f t="shared" si="2"/>
        <v>1.5910555016907326E-2</v>
      </c>
      <c r="V15" s="3">
        <f>AVERAGE(U15:U17)</f>
        <v>3.2026651018870082E-2</v>
      </c>
      <c r="W15" s="3">
        <f>_xlfn.STDEV.S(U15:U17)</f>
        <v>3.3614477600303595E-2</v>
      </c>
      <c r="X15" s="3">
        <f>W15/SQRT(3)</f>
        <v>1.9407327691203926E-2</v>
      </c>
      <c r="Y15" s="12" t="s">
        <v>26</v>
      </c>
      <c r="Z15" s="17">
        <v>0.43637606501579285</v>
      </c>
      <c r="AA15" s="3">
        <f t="shared" si="3"/>
        <v>0.11353572660068081</v>
      </c>
      <c r="AB15" s="3">
        <f>AVERAGE(AA15:AA17)</f>
        <v>8.7782166747624887E-2</v>
      </c>
      <c r="AC15" s="3">
        <f>_xlfn.STDEV.S(AA15:AA17)</f>
        <v>7.8155302818470773E-2</v>
      </c>
      <c r="AD15" s="3">
        <f>AC15/SQRT(3)</f>
        <v>4.5122985120840821E-2</v>
      </c>
      <c r="AE15" s="12" t="s">
        <v>24</v>
      </c>
      <c r="AF15" s="3">
        <v>0</v>
      </c>
      <c r="AG15" s="3">
        <f t="shared" si="4"/>
        <v>0</v>
      </c>
      <c r="AH15" s="3">
        <f>AVERAGE(AG15:AG17)</f>
        <v>0</v>
      </c>
      <c r="AI15" s="3">
        <f>_xlfn.STDEV.S(AG15:AG17)</f>
        <v>0</v>
      </c>
      <c r="AJ15" s="3">
        <f>AI15/SQRT(3)</f>
        <v>0</v>
      </c>
    </row>
    <row r="16" spans="1:36" ht="15.75" x14ac:dyDescent="0.25">
      <c r="A16" s="9"/>
      <c r="B16" s="11" t="s">
        <v>9</v>
      </c>
      <c r="C16" s="12" t="s">
        <v>28</v>
      </c>
      <c r="D16" s="17">
        <v>0.25978079438209534</v>
      </c>
      <c r="E16" s="3">
        <f>D16/D3</f>
        <v>2.9128483513343832</v>
      </c>
      <c r="F16" s="1"/>
      <c r="G16" s="15" t="s">
        <v>27</v>
      </c>
      <c r="H16" s="17">
        <v>0.18633453547954559</v>
      </c>
      <c r="I16" s="14">
        <f t="shared" si="0"/>
        <v>6.3969871756003119E-2</v>
      </c>
      <c r="J16" s="3"/>
      <c r="K16" s="1"/>
      <c r="L16" s="4"/>
      <c r="M16" s="12" t="s">
        <v>25</v>
      </c>
      <c r="N16" s="3">
        <v>0</v>
      </c>
      <c r="O16" s="14">
        <f t="shared" si="1"/>
        <v>0</v>
      </c>
      <c r="P16" s="3"/>
      <c r="Q16" s="1"/>
      <c r="R16" s="4"/>
      <c r="S16" s="12" t="s">
        <v>23</v>
      </c>
      <c r="T16" s="17">
        <v>0.20583556592464447</v>
      </c>
      <c r="U16" s="3">
        <f t="shared" si="2"/>
        <v>7.0664703787394451E-2</v>
      </c>
      <c r="V16" s="3"/>
      <c r="W16" s="1"/>
      <c r="X16" s="4"/>
      <c r="Y16" s="12" t="s">
        <v>26</v>
      </c>
      <c r="Z16" s="17">
        <v>0.43637606501579285</v>
      </c>
      <c r="AA16" s="3">
        <f t="shared" si="3"/>
        <v>0.14981077364219386</v>
      </c>
      <c r="AB16" s="3"/>
      <c r="AC16" s="1"/>
      <c r="AD16" s="4"/>
      <c r="AE16" s="12" t="s">
        <v>24</v>
      </c>
      <c r="AF16" s="3">
        <v>0</v>
      </c>
      <c r="AG16" s="3">
        <f t="shared" si="4"/>
        <v>0</v>
      </c>
      <c r="AH16" s="3"/>
      <c r="AI16" s="1"/>
      <c r="AJ16" s="4"/>
    </row>
    <row r="17" spans="1:36" ht="15.75" x14ac:dyDescent="0.25">
      <c r="A17" s="9"/>
      <c r="B17" s="11" t="s">
        <v>10</v>
      </c>
      <c r="C17" s="12" t="s">
        <v>28</v>
      </c>
      <c r="D17" s="17">
        <v>0.72541102766989995</v>
      </c>
      <c r="E17" s="3">
        <f>D17/D3</f>
        <v>8.1338280645956882</v>
      </c>
      <c r="F17" s="1"/>
      <c r="G17" s="15" t="s">
        <v>27</v>
      </c>
      <c r="H17" s="17">
        <v>5.0029050558805466E-2</v>
      </c>
      <c r="I17" s="14">
        <f t="shared" si="0"/>
        <v>6.150738638866505E-3</v>
      </c>
      <c r="J17" s="3"/>
      <c r="K17" s="1"/>
      <c r="L17" s="4"/>
      <c r="M17" s="12" t="s">
        <v>25</v>
      </c>
      <c r="N17" s="3">
        <v>0</v>
      </c>
      <c r="O17" s="14">
        <f t="shared" si="1"/>
        <v>0</v>
      </c>
      <c r="P17" s="3"/>
      <c r="Q17" s="3"/>
      <c r="R17" s="3"/>
      <c r="S17" s="12" t="s">
        <v>23</v>
      </c>
      <c r="T17" s="17">
        <v>7.7309548854827881E-2</v>
      </c>
      <c r="U17" s="3">
        <f t="shared" si="2"/>
        <v>9.5046942523084599E-3</v>
      </c>
      <c r="V17" s="3"/>
      <c r="W17" s="3"/>
      <c r="X17" s="3"/>
      <c r="Y17" s="12" t="s">
        <v>26</v>
      </c>
      <c r="Z17" s="17">
        <v>0</v>
      </c>
      <c r="AA17" s="3">
        <f t="shared" si="3"/>
        <v>0</v>
      </c>
      <c r="AB17" s="3"/>
      <c r="AC17" s="3"/>
      <c r="AD17" s="3"/>
      <c r="AE17" s="12" t="s">
        <v>24</v>
      </c>
      <c r="AF17" s="3">
        <v>0</v>
      </c>
      <c r="AG17" s="3">
        <f t="shared" si="4"/>
        <v>0</v>
      </c>
      <c r="AH17" s="3"/>
      <c r="AI17" s="3"/>
      <c r="AJ17" s="3"/>
    </row>
    <row r="18" spans="1:36" ht="15.75" x14ac:dyDescent="0.25">
      <c r="A18" s="9"/>
      <c r="B18" s="11" t="s">
        <v>13</v>
      </c>
      <c r="C18" s="12" t="s">
        <v>28</v>
      </c>
      <c r="D18" s="17">
        <v>0.18097718060016632</v>
      </c>
      <c r="E18" s="3">
        <f>D18/D3</f>
        <v>2.0292457854485351</v>
      </c>
      <c r="F18" s="1"/>
      <c r="G18" s="15" t="s">
        <v>27</v>
      </c>
      <c r="H18" s="17">
        <v>8.3790116012096405E-2</v>
      </c>
      <c r="I18" s="14">
        <f t="shared" si="0"/>
        <v>4.1291260335709325E-2</v>
      </c>
      <c r="J18" s="3">
        <f>AVERAGE(I18:I20)</f>
        <v>5.3132279699740333E-2</v>
      </c>
      <c r="K18" s="3">
        <f>_xlfn.STDEV.S(I18:I20)</f>
        <v>1.935231531924007E-2</v>
      </c>
      <c r="L18" s="3">
        <f>K18/SQRT(3)</f>
        <v>1.1173064459005774E-2</v>
      </c>
      <c r="M18" s="12" t="s">
        <v>25</v>
      </c>
      <c r="N18" s="3">
        <v>0</v>
      </c>
      <c r="O18" s="14">
        <f t="shared" si="1"/>
        <v>0</v>
      </c>
      <c r="P18" s="3">
        <f>AVERAGE(O18:O20)</f>
        <v>0</v>
      </c>
      <c r="Q18" s="3">
        <f>_xlfn.STDEV.S(O18:O20)</f>
        <v>0</v>
      </c>
      <c r="R18" s="3">
        <f>Q18/SQRT(3)</f>
        <v>0</v>
      </c>
      <c r="S18" s="12" t="s">
        <v>23</v>
      </c>
      <c r="T18" s="17">
        <v>0.32444524168968197</v>
      </c>
      <c r="U18" s="3">
        <f t="shared" si="2"/>
        <v>0.15988464483515885</v>
      </c>
      <c r="V18" s="3">
        <f>AVERAGE(U18:U20)</f>
        <v>0.12598249135716813</v>
      </c>
      <c r="W18" s="3">
        <f>_xlfn.STDEV.S(U18:U20)</f>
        <v>2.9398369846407507E-2</v>
      </c>
      <c r="X18" s="3">
        <f>W18/SQRT(3)</f>
        <v>1.6973156744559553E-2</v>
      </c>
      <c r="Y18" s="12" t="s">
        <v>26</v>
      </c>
      <c r="Z18" s="17">
        <v>0.16222387552261353</v>
      </c>
      <c r="AA18" s="3">
        <f t="shared" si="3"/>
        <v>7.9942940715166402E-2</v>
      </c>
      <c r="AB18" s="3">
        <f>AVERAGE(AA18:AA20)</f>
        <v>2.6647646905055469E-2</v>
      </c>
      <c r="AC18" s="3">
        <f>_xlfn.STDEV.S(AA18:AA20)</f>
        <v>4.6155078341711613E-2</v>
      </c>
      <c r="AD18" s="3">
        <f>AC18/SQRT(3)</f>
        <v>2.6647646905055469E-2</v>
      </c>
      <c r="AE18" s="12" t="s">
        <v>24</v>
      </c>
      <c r="AF18" s="3">
        <v>0</v>
      </c>
      <c r="AG18" s="3">
        <f t="shared" si="4"/>
        <v>0</v>
      </c>
      <c r="AH18" s="3">
        <f>AVERAGE(AG18:AG20)</f>
        <v>0</v>
      </c>
      <c r="AI18" s="3">
        <f>_xlfn.STDEV.S(AG18:AG20)</f>
        <v>0</v>
      </c>
      <c r="AJ18" s="3">
        <f>AI18/SQRT(3)</f>
        <v>0</v>
      </c>
    </row>
    <row r="19" spans="1:36" ht="15.75" x14ac:dyDescent="0.25">
      <c r="A19" s="9"/>
      <c r="B19" s="11" t="s">
        <v>14</v>
      </c>
      <c r="C19" s="12" t="s">
        <v>28</v>
      </c>
      <c r="D19" s="17">
        <v>4.2995292693376541E-2</v>
      </c>
      <c r="E19" s="3">
        <f>D19/D3</f>
        <v>0.48209401982517325</v>
      </c>
      <c r="F19" s="1"/>
      <c r="G19" s="15" t="s">
        <v>27</v>
      </c>
      <c r="H19" s="3">
        <v>2.0556853999999999E-2</v>
      </c>
      <c r="I19" s="14">
        <f t="shared" si="0"/>
        <v>4.2640757102638913E-2</v>
      </c>
      <c r="J19" s="3"/>
      <c r="K19" s="1"/>
      <c r="L19" s="4"/>
      <c r="M19" s="12" t="s">
        <v>25</v>
      </c>
      <c r="N19" s="3">
        <v>0</v>
      </c>
      <c r="O19" s="14">
        <f t="shared" si="1"/>
        <v>0</v>
      </c>
      <c r="P19" s="3"/>
      <c r="Q19" s="1"/>
      <c r="R19" s="4"/>
      <c r="S19" s="12" t="s">
        <v>23</v>
      </c>
      <c r="T19" s="17">
        <v>5.1840711385011673E-2</v>
      </c>
      <c r="U19" s="3">
        <f t="shared" si="2"/>
        <v>0.107532367656855</v>
      </c>
      <c r="V19" s="3"/>
      <c r="W19" s="1"/>
      <c r="X19" s="4"/>
      <c r="Y19" s="12" t="s">
        <v>26</v>
      </c>
      <c r="Z19" s="17">
        <v>0</v>
      </c>
      <c r="AA19" s="3">
        <f t="shared" si="3"/>
        <v>0</v>
      </c>
      <c r="AB19" s="3"/>
      <c r="AC19" s="1"/>
      <c r="AD19" s="4"/>
      <c r="AE19" s="12" t="s">
        <v>24</v>
      </c>
      <c r="AF19" s="3">
        <v>0</v>
      </c>
      <c r="AG19" s="3">
        <f t="shared" si="4"/>
        <v>0</v>
      </c>
      <c r="AH19" s="3"/>
      <c r="AI19" s="1"/>
      <c r="AJ19" s="4"/>
    </row>
    <row r="20" spans="1:36" ht="15.75" x14ac:dyDescent="0.25">
      <c r="A20" s="9"/>
      <c r="B20" s="11" t="s">
        <v>15</v>
      </c>
      <c r="C20" s="12" t="s">
        <v>28</v>
      </c>
      <c r="D20" s="17">
        <v>0.13989190757274628</v>
      </c>
      <c r="E20" s="3">
        <f>D20/D3</f>
        <v>1.5685682742926459</v>
      </c>
      <c r="F20" s="1"/>
      <c r="G20" s="15" t="s">
        <v>27</v>
      </c>
      <c r="H20" s="17">
        <v>0.11837172508239746</v>
      </c>
      <c r="I20" s="14">
        <f t="shared" si="0"/>
        <v>7.5464821660872761E-2</v>
      </c>
      <c r="J20" s="3"/>
      <c r="K20" s="1"/>
      <c r="L20" s="4"/>
      <c r="M20" s="12" t="s">
        <v>25</v>
      </c>
      <c r="N20" s="3">
        <v>0</v>
      </c>
      <c r="O20" s="14">
        <f t="shared" si="1"/>
        <v>0</v>
      </c>
      <c r="P20" s="3"/>
      <c r="Q20" s="3"/>
      <c r="R20" s="3"/>
      <c r="S20" s="12" t="s">
        <v>23</v>
      </c>
      <c r="T20" s="17">
        <v>0.17337457537651099</v>
      </c>
      <c r="U20" s="3">
        <f t="shared" si="2"/>
        <v>0.11053046157949048</v>
      </c>
      <c r="V20" s="3"/>
      <c r="W20" s="3"/>
      <c r="X20" s="3"/>
      <c r="Y20" s="12" t="s">
        <v>26</v>
      </c>
      <c r="Z20" s="3">
        <v>0</v>
      </c>
      <c r="AA20" s="3">
        <f t="shared" si="3"/>
        <v>0</v>
      </c>
      <c r="AB20" s="3"/>
      <c r="AC20" s="3"/>
      <c r="AD20" s="3"/>
      <c r="AE20" s="12" t="s">
        <v>24</v>
      </c>
      <c r="AF20" s="3">
        <v>0</v>
      </c>
      <c r="AG20" s="3">
        <f t="shared" si="4"/>
        <v>0</v>
      </c>
      <c r="AH20" s="3"/>
      <c r="AI20" s="3"/>
      <c r="AJ20" s="3"/>
    </row>
    <row r="21" spans="1:36" ht="15.75" x14ac:dyDescent="0.25">
      <c r="A21" s="9" t="s">
        <v>19</v>
      </c>
      <c r="B21" s="11" t="s">
        <v>8</v>
      </c>
      <c r="C21" s="12" t="s">
        <v>28</v>
      </c>
      <c r="D21" s="17">
        <v>0.13483591079712001</v>
      </c>
      <c r="E21" s="3">
        <f>D21/D3</f>
        <v>1.5118768167610572</v>
      </c>
      <c r="F21" s="1"/>
      <c r="G21" s="15" t="s">
        <v>27</v>
      </c>
      <c r="H21" s="17">
        <v>0.15994161367416382</v>
      </c>
      <c r="I21" s="14">
        <f t="shared" si="0"/>
        <v>0.1057901092873505</v>
      </c>
      <c r="J21" s="3">
        <f>AVERAGE(I21:I23)</f>
        <v>0.13151217154714945</v>
      </c>
      <c r="K21" s="3">
        <f>_xlfn.STDEV.S(I21:I23)</f>
        <v>2.2374628081129132E-2</v>
      </c>
      <c r="L21" s="3">
        <f>K21/SQRT(3)</f>
        <v>1.2917997545657665E-2</v>
      </c>
      <c r="M21" s="12" t="s">
        <v>25</v>
      </c>
      <c r="N21" s="3">
        <v>0</v>
      </c>
      <c r="O21" s="14">
        <f t="shared" si="1"/>
        <v>0</v>
      </c>
      <c r="P21" s="3">
        <f>AVERAGE(O21:O23)</f>
        <v>0</v>
      </c>
      <c r="Q21" s="3">
        <f>_xlfn.STDEV.S(O21:O23)</f>
        <v>0</v>
      </c>
      <c r="R21" s="3">
        <f>Q21/SQRT(3)</f>
        <v>0</v>
      </c>
      <c r="S21" s="12" t="s">
        <v>23</v>
      </c>
      <c r="T21" s="3">
        <v>0</v>
      </c>
      <c r="U21" s="3">
        <f t="shared" si="2"/>
        <v>0</v>
      </c>
      <c r="V21" s="3">
        <f>AVERAGE(U21:U23)</f>
        <v>0</v>
      </c>
      <c r="W21" s="3">
        <f>_xlfn.STDEV.S(U21:U23)</f>
        <v>0</v>
      </c>
      <c r="X21" s="3">
        <f>W21/SQRT(3)</f>
        <v>0</v>
      </c>
      <c r="Y21" s="12" t="s">
        <v>26</v>
      </c>
      <c r="Z21" s="3">
        <v>0</v>
      </c>
      <c r="AA21" s="3">
        <f t="shared" si="3"/>
        <v>0</v>
      </c>
      <c r="AB21" s="3">
        <f>AVERAGE(AA21:AA23)</f>
        <v>0</v>
      </c>
      <c r="AC21" s="3">
        <f>_xlfn.STDEV.S(AA21:AA23)</f>
        <v>0</v>
      </c>
      <c r="AD21" s="3">
        <f>AC21/SQRT(3)</f>
        <v>0</v>
      </c>
      <c r="AE21" s="12" t="s">
        <v>24</v>
      </c>
      <c r="AF21" s="3">
        <v>0.23403167724609375</v>
      </c>
      <c r="AG21" s="3">
        <v>0.15479546656947052</v>
      </c>
      <c r="AH21" s="3">
        <f>AVERAGE(AG21:AG23)</f>
        <v>0.13059921706169533</v>
      </c>
      <c r="AI21" s="3">
        <f>_xlfn.STDEV.S(AG21:AG23)</f>
        <v>4.7593914392600627E-2</v>
      </c>
      <c r="AJ21" s="3">
        <f>AI21/SQRT(3)</f>
        <v>2.7478359286355978E-2</v>
      </c>
    </row>
    <row r="22" spans="1:36" ht="15.75" x14ac:dyDescent="0.25">
      <c r="A22" s="9"/>
      <c r="B22" s="11" t="s">
        <v>9</v>
      </c>
      <c r="C22" s="12" t="s">
        <v>28</v>
      </c>
      <c r="D22" s="17">
        <v>0.12886041402816772</v>
      </c>
      <c r="E22" s="3">
        <f>D22/D3</f>
        <v>1.4448752666532165</v>
      </c>
      <c r="F22" s="1"/>
      <c r="G22" s="15" t="s">
        <v>27</v>
      </c>
      <c r="H22" s="3">
        <v>0.20556853999999999</v>
      </c>
      <c r="I22" s="14">
        <f t="shared" si="0"/>
        <v>0.14227424660411075</v>
      </c>
      <c r="J22" s="3"/>
      <c r="K22" s="1"/>
      <c r="L22" s="4"/>
      <c r="M22" s="12" t="s">
        <v>25</v>
      </c>
      <c r="N22" s="3">
        <v>0</v>
      </c>
      <c r="O22" s="14">
        <f t="shared" si="1"/>
        <v>0</v>
      </c>
      <c r="P22" s="3"/>
      <c r="Q22" s="1"/>
      <c r="R22" s="4"/>
      <c r="S22" s="12" t="s">
        <v>23</v>
      </c>
      <c r="T22" s="3">
        <v>0</v>
      </c>
      <c r="U22" s="3">
        <f t="shared" si="2"/>
        <v>0</v>
      </c>
      <c r="V22" s="3"/>
      <c r="W22" s="1"/>
      <c r="X22" s="4"/>
      <c r="Y22" s="12" t="s">
        <v>26</v>
      </c>
      <c r="Z22" s="3">
        <v>0</v>
      </c>
      <c r="AA22" s="3">
        <f t="shared" si="3"/>
        <v>0</v>
      </c>
      <c r="AB22" s="3"/>
      <c r="AC22" s="1"/>
      <c r="AD22" s="4"/>
      <c r="AE22" s="12" t="s">
        <v>24</v>
      </c>
      <c r="AF22" s="3">
        <v>0.23296277225017548</v>
      </c>
      <c r="AG22" s="3">
        <v>0.16123382940161346</v>
      </c>
      <c r="AH22" s="3"/>
      <c r="AI22" s="1"/>
      <c r="AJ22" s="4"/>
    </row>
    <row r="23" spans="1:36" ht="15.75" x14ac:dyDescent="0.25">
      <c r="A23" s="9"/>
      <c r="B23" s="11" t="s">
        <v>10</v>
      </c>
      <c r="C23" s="12" t="s">
        <v>28</v>
      </c>
      <c r="D23" s="17">
        <v>7.6189406216144562E-2</v>
      </c>
      <c r="E23" s="3">
        <f>D23/D3</f>
        <v>0.85429019806376449</v>
      </c>
      <c r="F23" s="1"/>
      <c r="G23" s="15" t="s">
        <v>27</v>
      </c>
      <c r="H23" s="17">
        <v>0.12512972950935364</v>
      </c>
      <c r="I23" s="14">
        <f t="shared" si="0"/>
        <v>0.14647215874998709</v>
      </c>
      <c r="J23" s="3"/>
      <c r="K23" s="1"/>
      <c r="L23" s="4"/>
      <c r="M23" s="12" t="s">
        <v>25</v>
      </c>
      <c r="N23" s="3">
        <v>0</v>
      </c>
      <c r="O23" s="14">
        <f t="shared" si="1"/>
        <v>0</v>
      </c>
      <c r="P23" s="1"/>
      <c r="Q23" s="4"/>
      <c r="R23" s="3"/>
      <c r="S23" s="12" t="s">
        <v>23</v>
      </c>
      <c r="T23" s="3">
        <v>0</v>
      </c>
      <c r="U23" s="3">
        <f t="shared" si="2"/>
        <v>0</v>
      </c>
      <c r="V23" s="1"/>
      <c r="W23" s="4"/>
      <c r="X23" s="3"/>
      <c r="Y23" s="12" t="s">
        <v>26</v>
      </c>
      <c r="Z23" s="3">
        <v>0</v>
      </c>
      <c r="AA23" s="3">
        <f t="shared" si="3"/>
        <v>0</v>
      </c>
      <c r="AB23" s="1"/>
      <c r="AC23" s="4"/>
      <c r="AD23" s="3"/>
      <c r="AE23" s="12" t="s">
        <v>24</v>
      </c>
      <c r="AF23" s="3">
        <v>6.4728163182735443E-2</v>
      </c>
      <c r="AG23" s="3">
        <v>7.576835521400202E-2</v>
      </c>
      <c r="AH23" s="1"/>
      <c r="AI23" s="4"/>
      <c r="AJ23" s="3"/>
    </row>
    <row r="24" spans="1:36" ht="15.75" x14ac:dyDescent="0.25">
      <c r="A24" s="9"/>
      <c r="B24" s="11" t="s">
        <v>13</v>
      </c>
      <c r="C24" s="12" t="s">
        <v>28</v>
      </c>
      <c r="D24" s="17">
        <v>0.16030597686767578</v>
      </c>
      <c r="E24" s="3">
        <f>D24/D3</f>
        <v>1.7974654421190739</v>
      </c>
      <c r="F24" s="1"/>
      <c r="G24" s="15" t="s">
        <v>27</v>
      </c>
      <c r="H24" s="17">
        <v>0.43352654576301575</v>
      </c>
      <c r="I24" s="14">
        <f t="shared" si="0"/>
        <v>0.24118769440814461</v>
      </c>
      <c r="J24" s="3">
        <f>AVERAGE(I24:I26)</f>
        <v>0.23652209068273075</v>
      </c>
      <c r="K24" s="3">
        <f>_xlfn.STDEV.S(I24:I26)</f>
        <v>4.6129425795217754E-2</v>
      </c>
      <c r="L24" s="3">
        <f>K24/SQRT(3)</f>
        <v>2.6632836400431837E-2</v>
      </c>
      <c r="M24" s="12" t="s">
        <v>25</v>
      </c>
      <c r="N24" s="3">
        <v>0</v>
      </c>
      <c r="O24" s="14">
        <f t="shared" si="1"/>
        <v>0</v>
      </c>
      <c r="P24" s="3">
        <f>AVERAGE(O24:O26)</f>
        <v>0</v>
      </c>
      <c r="Q24" s="3">
        <f>_xlfn.STDEV.S(O24:O26)</f>
        <v>0</v>
      </c>
      <c r="R24" s="3">
        <f>Q24/SQRT(3)</f>
        <v>0</v>
      </c>
      <c r="S24" s="12" t="s">
        <v>23</v>
      </c>
      <c r="T24" s="3">
        <v>0</v>
      </c>
      <c r="U24" s="3">
        <f t="shared" si="2"/>
        <v>0</v>
      </c>
      <c r="V24" s="3">
        <f>AVERAGE(U24:U26)</f>
        <v>0</v>
      </c>
      <c r="W24" s="3">
        <f>_xlfn.STDEV.S(U24:U26)</f>
        <v>0</v>
      </c>
      <c r="X24" s="3">
        <f>W24/SQRT(3)</f>
        <v>0</v>
      </c>
      <c r="Y24" s="12" t="s">
        <v>26</v>
      </c>
      <c r="Z24" s="3">
        <v>0</v>
      </c>
      <c r="AA24" s="3">
        <f t="shared" si="3"/>
        <v>0</v>
      </c>
      <c r="AB24" s="3">
        <f>AVERAGE(AA24:AA26)</f>
        <v>0</v>
      </c>
      <c r="AC24" s="3">
        <f>_xlfn.STDEV.S(AA24:AA26)</f>
        <v>0</v>
      </c>
      <c r="AD24" s="3">
        <f>AC24/SQRT(3)</f>
        <v>0</v>
      </c>
      <c r="AE24" s="12" t="s">
        <v>24</v>
      </c>
      <c r="AF24" s="3">
        <v>0.8162994384765625</v>
      </c>
      <c r="AG24" s="3">
        <v>0.45413915580719488</v>
      </c>
      <c r="AH24" s="3">
        <f>AVERAGE(AG24:AG26)</f>
        <v>0.35948241891146249</v>
      </c>
      <c r="AI24" s="3">
        <f>_xlfn.STDEV.S(AG24:AG26)</f>
        <v>8.7695390451163979E-2</v>
      </c>
      <c r="AJ24" s="3">
        <f>AI24/SQRT(3)</f>
        <v>5.0630957283668863E-2</v>
      </c>
    </row>
    <row r="25" spans="1:36" ht="15.75" x14ac:dyDescent="0.25">
      <c r="A25" s="9"/>
      <c r="B25" s="11" t="s">
        <v>14</v>
      </c>
      <c r="C25" s="12" t="s">
        <v>28</v>
      </c>
      <c r="D25" s="17">
        <v>0.21205814182758331</v>
      </c>
      <c r="E25" s="3">
        <f>D25/D3</f>
        <v>2.3777477864702443</v>
      </c>
      <c r="F25" s="1"/>
      <c r="G25" s="15" t="s">
        <v>27</v>
      </c>
      <c r="H25" s="17">
        <v>0.66610563278198198</v>
      </c>
      <c r="I25" s="14">
        <f t="shared" si="0"/>
        <v>0.2801414164160837</v>
      </c>
      <c r="J25" s="1"/>
      <c r="K25" s="1"/>
      <c r="L25" s="1"/>
      <c r="M25" s="12" t="s">
        <v>25</v>
      </c>
      <c r="N25" s="3">
        <v>0</v>
      </c>
      <c r="O25" s="14">
        <f t="shared" si="1"/>
        <v>0</v>
      </c>
      <c r="P25" s="1"/>
      <c r="Q25" s="4"/>
      <c r="R25" s="3"/>
      <c r="S25" s="12" t="s">
        <v>23</v>
      </c>
      <c r="T25" s="3">
        <v>0</v>
      </c>
      <c r="U25" s="3">
        <f t="shared" si="2"/>
        <v>0</v>
      </c>
      <c r="V25" s="1"/>
      <c r="W25" s="4"/>
      <c r="X25" s="3"/>
      <c r="Y25" s="12" t="s">
        <v>26</v>
      </c>
      <c r="Z25" s="3">
        <v>0</v>
      </c>
      <c r="AA25" s="3">
        <f t="shared" si="3"/>
        <v>0</v>
      </c>
      <c r="AB25" s="1"/>
      <c r="AC25" s="4"/>
      <c r="AD25" s="3"/>
      <c r="AE25" s="12" t="s">
        <v>24</v>
      </c>
      <c r="AF25" s="3">
        <v>0.8162994384765625</v>
      </c>
      <c r="AG25" s="3">
        <v>0.34330783236196605</v>
      </c>
      <c r="AH25" s="1"/>
      <c r="AI25" s="4"/>
      <c r="AJ25" s="3"/>
    </row>
    <row r="26" spans="1:36" ht="15.75" x14ac:dyDescent="0.25">
      <c r="A26" s="9"/>
      <c r="B26" s="11" t="s">
        <v>15</v>
      </c>
      <c r="C26" s="12" t="s">
        <v>28</v>
      </c>
      <c r="D26" s="17">
        <v>0.19362883269786835</v>
      </c>
      <c r="E26" s="3">
        <f>D26/D3</f>
        <v>2.171105171328477</v>
      </c>
      <c r="F26" s="1"/>
      <c r="G26" s="15" t="s">
        <v>27</v>
      </c>
      <c r="H26" s="17">
        <v>0.40868267416954041</v>
      </c>
      <c r="I26" s="14">
        <f t="shared" si="0"/>
        <v>0.18823716122396394</v>
      </c>
      <c r="J26" s="1"/>
      <c r="K26" s="1"/>
      <c r="L26" s="1"/>
      <c r="M26" s="12" t="s">
        <v>25</v>
      </c>
      <c r="N26" s="3">
        <v>0</v>
      </c>
      <c r="O26" s="14">
        <f t="shared" si="1"/>
        <v>0</v>
      </c>
      <c r="P26" s="1"/>
      <c r="Q26" s="4"/>
      <c r="R26" s="4"/>
      <c r="S26" s="12" t="s">
        <v>23</v>
      </c>
      <c r="T26" s="3">
        <v>0</v>
      </c>
      <c r="U26" s="3">
        <f t="shared" si="2"/>
        <v>0</v>
      </c>
      <c r="V26" s="1"/>
      <c r="W26" s="4"/>
      <c r="X26" s="4"/>
      <c r="Y26" s="12" t="s">
        <v>26</v>
      </c>
      <c r="Z26" s="3">
        <v>0</v>
      </c>
      <c r="AA26" s="3">
        <f t="shared" si="3"/>
        <v>0</v>
      </c>
      <c r="AB26" s="1"/>
      <c r="AC26" s="4"/>
      <c r="AD26" s="4"/>
      <c r="AE26" s="12" t="s">
        <v>24</v>
      </c>
      <c r="AF26" s="3">
        <v>0.61008113622665405</v>
      </c>
      <c r="AG26" s="3">
        <v>0.28100026856522647</v>
      </c>
      <c r="AH26" s="1"/>
      <c r="AI26" s="4"/>
      <c r="AJ26" s="4"/>
    </row>
    <row r="27" spans="1:36" x14ac:dyDescent="0.2">
      <c r="C27" s="7"/>
      <c r="D27" s="8"/>
      <c r="E27" s="8"/>
      <c r="G27" s="8"/>
    </row>
    <row r="28" spans="1:36" x14ac:dyDescent="0.2">
      <c r="C28" s="7"/>
      <c r="D28" s="8"/>
      <c r="E28" s="8"/>
      <c r="G28" s="8"/>
      <c r="AD28" s="6"/>
    </row>
    <row r="29" spans="1:36" x14ac:dyDescent="0.2">
      <c r="C29" s="12" t="s">
        <v>23</v>
      </c>
      <c r="D29" s="12"/>
      <c r="E29" s="12" t="s">
        <v>24</v>
      </c>
      <c r="F29" s="19"/>
      <c r="G29" s="20" t="s">
        <v>25</v>
      </c>
      <c r="H29" s="12"/>
      <c r="I29" s="20" t="s">
        <v>26</v>
      </c>
      <c r="J29" s="20"/>
      <c r="K29" s="20" t="s">
        <v>27</v>
      </c>
      <c r="L29" s="12"/>
    </row>
    <row r="30" spans="1:36" x14ac:dyDescent="0.2">
      <c r="C30" s="1"/>
      <c r="D30" s="2" t="s">
        <v>6</v>
      </c>
      <c r="E30" s="1"/>
      <c r="F30" s="2" t="s">
        <v>6</v>
      </c>
      <c r="G30" s="3"/>
      <c r="H30" s="2" t="s">
        <v>6</v>
      </c>
      <c r="I30" s="3"/>
      <c r="J30" s="2" t="s">
        <v>6</v>
      </c>
      <c r="K30" s="3"/>
      <c r="L30" s="2" t="s">
        <v>6</v>
      </c>
    </row>
    <row r="31" spans="1:36" ht="15.75" x14ac:dyDescent="0.25">
      <c r="A31" s="9" t="s">
        <v>16</v>
      </c>
      <c r="B31" s="21" t="s">
        <v>20</v>
      </c>
      <c r="C31" s="3">
        <v>0.15906790910180457</v>
      </c>
      <c r="D31" s="3">
        <v>3.5568446432798759E-2</v>
      </c>
      <c r="E31" s="3">
        <v>0</v>
      </c>
      <c r="F31" s="3">
        <v>0</v>
      </c>
      <c r="G31" s="3">
        <v>0.42445955643007921</v>
      </c>
      <c r="H31" s="3">
        <v>0.14263075996499328</v>
      </c>
      <c r="I31" s="3">
        <v>1.1828775912226925</v>
      </c>
      <c r="J31" s="3">
        <v>0.14625172171086792</v>
      </c>
      <c r="K31" s="3">
        <v>7.7621791982827468E-2</v>
      </c>
      <c r="L31" s="3">
        <v>1.7178834975289738E-2</v>
      </c>
    </row>
    <row r="32" spans="1:36" ht="15.75" x14ac:dyDescent="0.25">
      <c r="A32" s="9"/>
      <c r="B32" s="21" t="s">
        <v>21</v>
      </c>
      <c r="C32" s="3">
        <v>0.16905311155820435</v>
      </c>
      <c r="D32" s="3">
        <v>5.57538004420432E-2</v>
      </c>
      <c r="E32" s="3">
        <v>0</v>
      </c>
      <c r="F32" s="3">
        <v>0</v>
      </c>
      <c r="G32" s="3">
        <v>15.157815400520244</v>
      </c>
      <c r="H32" s="3">
        <v>0.87607183045453385</v>
      </c>
      <c r="I32" s="3">
        <v>0.15070983928970669</v>
      </c>
      <c r="J32" s="3">
        <v>0.20916139316364937</v>
      </c>
      <c r="K32" s="3">
        <v>3.9354922175403068E-2</v>
      </c>
      <c r="L32" s="3">
        <v>8.9116637828270638E-3</v>
      </c>
    </row>
    <row r="33" spans="1:12" ht="15.75" x14ac:dyDescent="0.25">
      <c r="A33" s="9" t="s">
        <v>17</v>
      </c>
      <c r="B33" s="21" t="s">
        <v>20</v>
      </c>
      <c r="C33" s="3">
        <v>0.17486339752415678</v>
      </c>
      <c r="D33" s="3">
        <v>6.9866591932125161E-2</v>
      </c>
      <c r="E33" s="3">
        <v>0</v>
      </c>
      <c r="F33" s="3">
        <v>0</v>
      </c>
      <c r="G33" s="3">
        <v>0</v>
      </c>
      <c r="H33" s="3">
        <v>0</v>
      </c>
      <c r="I33" s="3">
        <v>1.465871627807811</v>
      </c>
      <c r="J33" s="3">
        <v>0.54142529243435145</v>
      </c>
      <c r="K33" s="3">
        <v>7.4945718069982556E-2</v>
      </c>
      <c r="L33" s="3">
        <v>3.0055696547766221E-2</v>
      </c>
    </row>
    <row r="34" spans="1:12" ht="15.75" x14ac:dyDescent="0.25">
      <c r="A34" s="9"/>
      <c r="B34" s="21" t="s">
        <v>22</v>
      </c>
      <c r="C34" s="3">
        <v>0.56869071023807261</v>
      </c>
      <c r="D34" s="3">
        <v>0.19562195061821855</v>
      </c>
      <c r="E34" s="3">
        <v>0</v>
      </c>
      <c r="F34" s="3">
        <v>0</v>
      </c>
      <c r="G34" s="3">
        <v>0</v>
      </c>
      <c r="H34" s="3">
        <v>0</v>
      </c>
      <c r="I34" s="3">
        <v>0.18681087172233748</v>
      </c>
      <c r="J34" s="3">
        <v>0.14069155020853169</v>
      </c>
      <c r="K34" s="3">
        <v>5.8821072906022433E-2</v>
      </c>
      <c r="L34" s="3">
        <v>8.0173171845859953E-2</v>
      </c>
    </row>
    <row r="35" spans="1:12" ht="15.75" x14ac:dyDescent="0.25">
      <c r="A35" s="9" t="s">
        <v>18</v>
      </c>
      <c r="B35" s="21" t="s">
        <v>20</v>
      </c>
      <c r="C35" s="3">
        <v>3.2026651018870082E-2</v>
      </c>
      <c r="D35" s="3">
        <v>3.3614477600303595E-2</v>
      </c>
      <c r="E35" s="3">
        <v>0</v>
      </c>
      <c r="F35" s="3">
        <v>0</v>
      </c>
      <c r="G35" s="3">
        <v>0</v>
      </c>
      <c r="H35" s="3">
        <v>0</v>
      </c>
      <c r="I35" s="3">
        <v>8.7782166747624887E-2</v>
      </c>
      <c r="J35" s="3">
        <v>7.8155302818470773E-2</v>
      </c>
      <c r="K35" s="3">
        <v>2.9179784250958546E-2</v>
      </c>
      <c r="L35" s="3">
        <v>3.0651339585899495E-2</v>
      </c>
    </row>
    <row r="36" spans="1:12" ht="15.75" x14ac:dyDescent="0.25">
      <c r="A36" s="9"/>
      <c r="B36" s="21" t="s">
        <v>22</v>
      </c>
      <c r="C36" s="3">
        <v>0.12598249135716813</v>
      </c>
      <c r="D36" s="3">
        <v>2.9398369846407507E-2</v>
      </c>
      <c r="E36" s="3">
        <v>0</v>
      </c>
      <c r="F36" s="3">
        <v>0</v>
      </c>
      <c r="G36" s="3">
        <v>0</v>
      </c>
      <c r="H36" s="3">
        <v>0</v>
      </c>
      <c r="I36" s="3">
        <v>2.6647646905055469E-2</v>
      </c>
      <c r="J36" s="3">
        <v>4.6155078341711613E-2</v>
      </c>
      <c r="K36" s="3">
        <v>5.3132279699740333E-2</v>
      </c>
      <c r="L36" s="3">
        <v>1.935231531924007E-2</v>
      </c>
    </row>
    <row r="37" spans="1:12" ht="15.75" x14ac:dyDescent="0.25">
      <c r="A37" s="9" t="s">
        <v>19</v>
      </c>
      <c r="B37" s="21" t="s">
        <v>20</v>
      </c>
      <c r="C37" s="3">
        <v>0</v>
      </c>
      <c r="D37" s="3">
        <v>0</v>
      </c>
      <c r="E37" s="3">
        <v>0.13059921706169533</v>
      </c>
      <c r="F37" s="3">
        <v>4.7593914392600627E-2</v>
      </c>
      <c r="G37" s="3">
        <v>0</v>
      </c>
      <c r="H37" s="3">
        <v>0</v>
      </c>
      <c r="I37" s="3">
        <v>0</v>
      </c>
      <c r="J37" s="3">
        <v>0</v>
      </c>
      <c r="K37" s="3">
        <v>0.13151217154714945</v>
      </c>
      <c r="L37" s="3">
        <v>2.2374628081129132E-2</v>
      </c>
    </row>
    <row r="38" spans="1:12" ht="15.75" x14ac:dyDescent="0.25">
      <c r="A38" s="9"/>
      <c r="B38" s="21" t="s">
        <v>22</v>
      </c>
      <c r="C38" s="3">
        <v>0</v>
      </c>
      <c r="D38" s="3">
        <v>0</v>
      </c>
      <c r="E38" s="3">
        <v>0.35948241891146249</v>
      </c>
      <c r="F38" s="3">
        <v>8.7695390451163979E-2</v>
      </c>
      <c r="G38" s="3">
        <v>0</v>
      </c>
      <c r="H38" s="3">
        <v>0</v>
      </c>
      <c r="I38" s="3">
        <v>0</v>
      </c>
      <c r="J38" s="3">
        <v>0</v>
      </c>
      <c r="K38" s="3">
        <v>0.23652209068273075</v>
      </c>
      <c r="L38" s="3">
        <v>4.6129425795217754E-2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значения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2018-12-05T11:52:20Z</dcterms:modified>
</cp:coreProperties>
</file>