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codeName="ThisWorkbook"/>
  <xr:revisionPtr revIDLastSave="0" documentId="13_ncr:1_{8434DA0A-5D73-4D2D-83BD-50214106BD78}" xr6:coauthVersionLast="37" xr6:coauthVersionMax="37" xr10:uidLastSave="{00000000-0000-0000-0000-000000000000}"/>
  <workbookProtection lockStructure="1"/>
  <bookViews>
    <workbookView xWindow="0" yWindow="0" windowWidth="22260" windowHeight="12645" activeTab="5" xr2:uid="{00000000-000D-0000-FFFF-FFFF00000000}"/>
  </bookViews>
  <sheets>
    <sheet name="Fig1" sheetId="1" r:id="rId1"/>
    <sheet name="Fig1_qPCR" sheetId="4" r:id="rId2"/>
    <sheet name="Fig 2" sheetId="2" r:id="rId3"/>
    <sheet name="Fig 2_qPCR" sheetId="5" r:id="rId4"/>
    <sheet name="Fig 3" sheetId="3" r:id="rId5"/>
    <sheet name="Sheet5" sheetId="6" r:id="rId6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" i="6" l="1"/>
  <c r="D11" i="6"/>
  <c r="D10" i="6"/>
  <c r="D9" i="6"/>
  <c r="D8" i="6"/>
  <c r="D7" i="6"/>
  <c r="D6" i="6"/>
  <c r="D5" i="6"/>
  <c r="D4" i="6"/>
  <c r="E10" i="6" l="1"/>
  <c r="N56" i="5"/>
  <c r="N55" i="5"/>
  <c r="N54" i="5"/>
  <c r="N53" i="5"/>
  <c r="N52" i="5"/>
  <c r="N51" i="5"/>
  <c r="N50" i="5"/>
  <c r="N49" i="5"/>
  <c r="N48" i="5"/>
  <c r="D56" i="5"/>
  <c r="D55" i="5"/>
  <c r="D54" i="5"/>
  <c r="D53" i="5"/>
  <c r="D52" i="5"/>
  <c r="D51" i="5"/>
  <c r="D50" i="5"/>
  <c r="D49" i="5"/>
  <c r="D48" i="5"/>
  <c r="F8" i="6" l="1"/>
  <c r="G8" i="6" s="1"/>
  <c r="F4" i="6"/>
  <c r="G4" i="6" s="1"/>
  <c r="F10" i="6"/>
  <c r="G10" i="6" s="1"/>
  <c r="F11" i="6"/>
  <c r="G11" i="6" s="1"/>
  <c r="F6" i="6"/>
  <c r="G6" i="6" s="1"/>
  <c r="F7" i="6"/>
  <c r="G7" i="6" s="1"/>
  <c r="F9" i="6"/>
  <c r="G9" i="6" s="1"/>
  <c r="F3" i="6"/>
  <c r="G3" i="6" s="1"/>
  <c r="F5" i="6"/>
  <c r="G5" i="6" s="1"/>
  <c r="P49" i="5"/>
  <c r="Q49" i="5" s="1"/>
  <c r="P50" i="5"/>
  <c r="Q50" i="5" s="1"/>
  <c r="P52" i="5"/>
  <c r="Q52" i="5" s="1"/>
  <c r="O55" i="5"/>
  <c r="E55" i="5"/>
  <c r="P55" i="5" l="1"/>
  <c r="Q55" i="5" s="1"/>
  <c r="P56" i="5"/>
  <c r="Q56" i="5" s="1"/>
  <c r="P51" i="5"/>
  <c r="Q51" i="5" s="1"/>
  <c r="P53" i="5"/>
  <c r="Q53" i="5" s="1"/>
  <c r="P48" i="5"/>
  <c r="Q48" i="5" s="1"/>
  <c r="P54" i="5"/>
  <c r="Q54" i="5" s="1"/>
  <c r="F53" i="5"/>
  <c r="G53" i="5" s="1"/>
  <c r="F49" i="5"/>
  <c r="G49" i="5" s="1"/>
  <c r="F55" i="5"/>
  <c r="G55" i="5" s="1"/>
  <c r="F56" i="5"/>
  <c r="G56" i="5" s="1"/>
  <c r="F51" i="5"/>
  <c r="G51" i="5" s="1"/>
  <c r="F52" i="5"/>
  <c r="G52" i="5" s="1"/>
  <c r="F54" i="5"/>
  <c r="G54" i="5" s="1"/>
  <c r="F48" i="5"/>
  <c r="G48" i="5" s="1"/>
  <c r="F50" i="5"/>
  <c r="G50" i="5" s="1"/>
  <c r="D41" i="5" l="1"/>
  <c r="D40" i="5"/>
  <c r="D39" i="5"/>
  <c r="D38" i="5"/>
  <c r="D37" i="5"/>
  <c r="D36" i="5"/>
  <c r="E40" i="5" l="1"/>
  <c r="F38" i="5" s="1"/>
  <c r="G38" i="5" s="1"/>
  <c r="F41" i="5" l="1"/>
  <c r="G41" i="5" s="1"/>
  <c r="F37" i="5"/>
  <c r="G37" i="5" s="1"/>
  <c r="F39" i="5"/>
  <c r="G39" i="5" s="1"/>
  <c r="F36" i="5"/>
  <c r="G36" i="5" s="1"/>
  <c r="F40" i="5"/>
  <c r="G40" i="5" s="1"/>
  <c r="O30" i="5" l="1"/>
  <c r="O29" i="5"/>
  <c r="O28" i="5"/>
  <c r="O27" i="5"/>
  <c r="O26" i="5"/>
  <c r="O25" i="5"/>
  <c r="O24" i="5"/>
  <c r="O23" i="5"/>
  <c r="O22" i="5"/>
  <c r="O21" i="5"/>
  <c r="O20" i="5"/>
  <c r="O19" i="5"/>
  <c r="E30" i="5"/>
  <c r="E29" i="5"/>
  <c r="E28" i="5"/>
  <c r="E27" i="5"/>
  <c r="E26" i="5"/>
  <c r="E25" i="5"/>
  <c r="E24" i="5"/>
  <c r="E23" i="5"/>
  <c r="E22" i="5"/>
  <c r="E21" i="5"/>
  <c r="E20" i="5"/>
  <c r="E19" i="5"/>
  <c r="P23" i="5" l="1"/>
  <c r="Q21" i="5" s="1"/>
  <c r="R21" i="5" s="1"/>
  <c r="F29" i="5"/>
  <c r="G30" i="5" s="1"/>
  <c r="H30" i="5" s="1"/>
  <c r="P29" i="5"/>
  <c r="Q27" i="5" s="1"/>
  <c r="R27" i="5" s="1"/>
  <c r="G28" i="5"/>
  <c r="H28" i="5" s="1"/>
  <c r="F23" i="5"/>
  <c r="G22" i="5" s="1"/>
  <c r="H22" i="5" s="1"/>
  <c r="Q19" i="5" l="1"/>
  <c r="R19" i="5" s="1"/>
  <c r="Q20" i="5"/>
  <c r="R20" i="5" s="1"/>
  <c r="Q22" i="5"/>
  <c r="R22" i="5" s="1"/>
  <c r="G29" i="5"/>
  <c r="H29" i="5" s="1"/>
  <c r="G26" i="5"/>
  <c r="H26" i="5" s="1"/>
  <c r="Q23" i="5"/>
  <c r="R23" i="5" s="1"/>
  <c r="Q24" i="5"/>
  <c r="R24" i="5" s="1"/>
  <c r="G27" i="5"/>
  <c r="H27" i="5" s="1"/>
  <c r="Q25" i="5"/>
  <c r="R25" i="5" s="1"/>
  <c r="G25" i="5"/>
  <c r="H25" i="5" s="1"/>
  <c r="Q26" i="5"/>
  <c r="R26" i="5" s="1"/>
  <c r="Q28" i="5"/>
  <c r="R28" i="5" s="1"/>
  <c r="Q30" i="5"/>
  <c r="R30" i="5" s="1"/>
  <c r="Q29" i="5"/>
  <c r="R29" i="5" s="1"/>
  <c r="G21" i="5"/>
  <c r="H21" i="5" s="1"/>
  <c r="G23" i="5"/>
  <c r="H23" i="5" s="1"/>
  <c r="G24" i="5"/>
  <c r="H24" i="5" s="1"/>
  <c r="G19" i="5"/>
  <c r="H19" i="5" s="1"/>
  <c r="G20" i="5"/>
  <c r="H20" i="5" s="1"/>
  <c r="O15" i="5" l="1"/>
  <c r="O14" i="5"/>
  <c r="O13" i="5"/>
  <c r="O12" i="5"/>
  <c r="O11" i="5"/>
  <c r="O10" i="5"/>
  <c r="O9" i="5"/>
  <c r="O8" i="5"/>
  <c r="O7" i="5"/>
  <c r="O6" i="5"/>
  <c r="O5" i="5"/>
  <c r="O4" i="5"/>
  <c r="E15" i="5"/>
  <c r="E14" i="5"/>
  <c r="E13" i="5"/>
  <c r="E12" i="5"/>
  <c r="E11" i="5"/>
  <c r="E10" i="5"/>
  <c r="E9" i="5"/>
  <c r="E8" i="5"/>
  <c r="E7" i="5"/>
  <c r="E6" i="5"/>
  <c r="E5" i="5"/>
  <c r="E4" i="5"/>
  <c r="P14" i="5" l="1"/>
  <c r="Q12" i="5" s="1"/>
  <c r="R12" i="5" s="1"/>
  <c r="P8" i="5"/>
  <c r="Q6" i="5" s="1"/>
  <c r="R6" i="5" s="1"/>
  <c r="F14" i="5"/>
  <c r="G11" i="5" s="1"/>
  <c r="H11" i="5" s="1"/>
  <c r="F8" i="5"/>
  <c r="G6" i="5" s="1"/>
  <c r="H6" i="5" s="1"/>
  <c r="Q15" i="5" l="1"/>
  <c r="R15" i="5" s="1"/>
  <c r="Q10" i="5"/>
  <c r="R10" i="5" s="1"/>
  <c r="Q13" i="5"/>
  <c r="R13" i="5" s="1"/>
  <c r="Q11" i="5"/>
  <c r="R11" i="5" s="1"/>
  <c r="Q14" i="5"/>
  <c r="R14" i="5" s="1"/>
  <c r="Q7" i="5"/>
  <c r="R7" i="5" s="1"/>
  <c r="Q8" i="5"/>
  <c r="R8" i="5" s="1"/>
  <c r="Q9" i="5"/>
  <c r="R9" i="5" s="1"/>
  <c r="Q4" i="5"/>
  <c r="R4" i="5" s="1"/>
  <c r="Q5" i="5"/>
  <c r="R5" i="5" s="1"/>
  <c r="G12" i="5"/>
  <c r="H12" i="5" s="1"/>
  <c r="G4" i="5"/>
  <c r="H4" i="5" s="1"/>
  <c r="G5" i="5"/>
  <c r="H5" i="5" s="1"/>
  <c r="G7" i="5"/>
  <c r="H7" i="5" s="1"/>
  <c r="G14" i="5"/>
  <c r="H14" i="5" s="1"/>
  <c r="G13" i="5"/>
  <c r="H13" i="5" s="1"/>
  <c r="G8" i="5"/>
  <c r="H8" i="5" s="1"/>
  <c r="G10" i="5"/>
  <c r="H10" i="5" s="1"/>
  <c r="G9" i="5"/>
  <c r="H9" i="5" s="1"/>
  <c r="G15" i="5"/>
  <c r="H15" i="5" s="1"/>
  <c r="D3" i="4" l="1"/>
  <c r="E3" i="4" s="1"/>
  <c r="D14" i="4"/>
  <c r="E14" i="4" s="1"/>
  <c r="D13" i="4"/>
  <c r="E13" i="4" s="1"/>
  <c r="D12" i="4"/>
  <c r="E12" i="4" s="1"/>
  <c r="D11" i="4"/>
  <c r="E11" i="4" s="1"/>
  <c r="D10" i="4"/>
  <c r="E10" i="4" s="1"/>
  <c r="D9" i="4"/>
  <c r="E9" i="4" s="1"/>
  <c r="D8" i="4"/>
  <c r="E8" i="4" s="1"/>
  <c r="D7" i="4"/>
  <c r="E7" i="4" s="1"/>
  <c r="D6" i="4"/>
  <c r="E6" i="4" s="1"/>
  <c r="D5" i="4"/>
  <c r="E5" i="4" s="1"/>
  <c r="D4" i="4"/>
  <c r="E4" i="4" s="1"/>
</calcChain>
</file>

<file path=xl/sharedStrings.xml><?xml version="1.0" encoding="utf-8"?>
<sst xmlns="http://schemas.openxmlformats.org/spreadsheetml/2006/main" count="242" uniqueCount="59">
  <si>
    <t>Time</t>
  </si>
  <si>
    <t>Time (h)</t>
  </si>
  <si>
    <t>Biomass (mg/ml)</t>
  </si>
  <si>
    <t>ND</t>
  </si>
  <si>
    <t>ND= Not determined</t>
  </si>
  <si>
    <r>
      <rPr>
        <i/>
        <sz val="11"/>
        <color theme="1"/>
        <rFont val="Calibri"/>
        <family val="2"/>
        <scheme val="minor"/>
      </rPr>
      <t>aclasin</t>
    </r>
    <r>
      <rPr>
        <sz val="11"/>
        <color theme="1"/>
        <rFont val="Calibri"/>
        <family val="2"/>
        <scheme val="minor"/>
      </rPr>
      <t xml:space="preserve"> relative expression</t>
    </r>
  </si>
  <si>
    <t>Glucose (mg/ml)</t>
  </si>
  <si>
    <t>Heat shock</t>
  </si>
  <si>
    <t>37 °C</t>
  </si>
  <si>
    <t>47 °C</t>
  </si>
  <si>
    <t>Control (28 °C)</t>
  </si>
  <si>
    <t>30 min</t>
  </si>
  <si>
    <t>60 min</t>
  </si>
  <si>
    <t>hsp30</t>
  </si>
  <si>
    <t>Osmotic stress</t>
  </si>
  <si>
    <t>1 M NaCl</t>
  </si>
  <si>
    <t>Control</t>
  </si>
  <si>
    <t>Oxidative stress</t>
  </si>
  <si>
    <t>5 mM H2O2</t>
  </si>
  <si>
    <t>10 mM H2O2</t>
  </si>
  <si>
    <r>
      <rPr>
        <b/>
        <i/>
        <sz val="11"/>
        <color theme="1"/>
        <rFont val="Calibri"/>
        <family val="2"/>
        <scheme val="minor"/>
      </rPr>
      <t>aclasin</t>
    </r>
    <r>
      <rPr>
        <b/>
        <sz val="11"/>
        <color theme="1"/>
        <rFont val="Calibri"/>
        <family val="2"/>
        <scheme val="minor"/>
      </rPr>
      <t xml:space="preserve"> relative expression</t>
    </r>
  </si>
  <si>
    <r>
      <rPr>
        <i/>
        <sz val="11"/>
        <color theme="1"/>
        <rFont val="Calibri"/>
        <family val="2"/>
        <scheme val="minor"/>
      </rPr>
      <t>hsp30</t>
    </r>
    <r>
      <rPr>
        <sz val="11"/>
        <color theme="1"/>
        <rFont val="Calibri"/>
        <family val="2"/>
        <scheme val="minor"/>
      </rPr>
      <t xml:space="preserve"> relative expression</t>
    </r>
  </si>
  <si>
    <r>
      <rPr>
        <i/>
        <sz val="11"/>
        <color theme="1"/>
        <rFont val="Calibri"/>
        <family val="2"/>
        <scheme val="minor"/>
      </rPr>
      <t xml:space="preserve">cat2 </t>
    </r>
    <r>
      <rPr>
        <sz val="11"/>
        <color theme="1"/>
        <rFont val="Calibri"/>
        <family val="2"/>
        <scheme val="minor"/>
      </rPr>
      <t>relative expression</t>
    </r>
  </si>
  <si>
    <r>
      <t xml:space="preserve">Viable </t>
    </r>
    <r>
      <rPr>
        <i/>
        <sz val="10"/>
        <rFont val="Arial"/>
        <family val="2"/>
      </rPr>
      <t>B. megaterium</t>
    </r>
  </si>
  <si>
    <r>
      <t xml:space="preserve">Heat-killed </t>
    </r>
    <r>
      <rPr>
        <i/>
        <sz val="10"/>
        <rFont val="Arial"/>
        <family val="2"/>
      </rPr>
      <t>B. megaterium</t>
    </r>
  </si>
  <si>
    <t>Condition Name</t>
  </si>
  <si>
    <t>Cq Mean</t>
  </si>
  <si>
    <t>Relative expression</t>
  </si>
  <si>
    <t>act</t>
  </si>
  <si>
    <t>24 h</t>
  </si>
  <si>
    <t>aclasin</t>
  </si>
  <si>
    <t>36 h</t>
  </si>
  <si>
    <t>48 h</t>
  </si>
  <si>
    <t>96 h</t>
  </si>
  <si>
    <t>act1</t>
  </si>
  <si>
    <t>Ct Mean</t>
  </si>
  <si>
    <t>2(-dCT)</t>
  </si>
  <si>
    <t>act1 gene</t>
  </si>
  <si>
    <t>aclasin gene</t>
  </si>
  <si>
    <t>1 h</t>
  </si>
  <si>
    <t>dCt</t>
  </si>
  <si>
    <t>hsp30 gene</t>
  </si>
  <si>
    <t>ddCt</t>
  </si>
  <si>
    <t>Condition</t>
  </si>
  <si>
    <t>control</t>
  </si>
  <si>
    <t>Temperature (°C)</t>
  </si>
  <si>
    <t>Mean Ct</t>
  </si>
  <si>
    <r>
      <t>Relative</t>
    </r>
    <r>
      <rPr>
        <b/>
        <i/>
        <sz val="11"/>
        <color theme="1"/>
        <rFont val="Calibri"/>
        <family val="2"/>
        <scheme val="minor"/>
      </rPr>
      <t xml:space="preserve"> hsp30</t>
    </r>
    <r>
      <rPr>
        <b/>
        <sz val="11"/>
        <color theme="1"/>
        <rFont val="Calibri"/>
        <family val="2"/>
        <scheme val="minor"/>
      </rPr>
      <t xml:space="preserve"> expression</t>
    </r>
  </si>
  <si>
    <r>
      <t xml:space="preserve">Relative </t>
    </r>
    <r>
      <rPr>
        <b/>
        <i/>
        <sz val="11"/>
        <color theme="1"/>
        <rFont val="Calibri"/>
        <family val="2"/>
        <scheme val="minor"/>
      </rPr>
      <t>aclasin</t>
    </r>
    <r>
      <rPr>
        <b/>
        <sz val="11"/>
        <color theme="1"/>
        <rFont val="Calibri"/>
        <family val="2"/>
        <scheme val="minor"/>
      </rPr>
      <t xml:space="preserve"> expression</t>
    </r>
  </si>
  <si>
    <r>
      <t xml:space="preserve">Relative </t>
    </r>
    <r>
      <rPr>
        <b/>
        <i/>
        <sz val="11"/>
        <color theme="1"/>
        <rFont val="Calibri"/>
        <family val="2"/>
        <scheme val="minor"/>
      </rPr>
      <t>hsp30</t>
    </r>
    <r>
      <rPr>
        <b/>
        <sz val="11"/>
        <color theme="1"/>
        <rFont val="Calibri"/>
        <family val="2"/>
        <scheme val="minor"/>
      </rPr>
      <t xml:space="preserve"> expression</t>
    </r>
  </si>
  <si>
    <t xml:space="preserve"> Control</t>
  </si>
  <si>
    <t>H2O2 (mM)</t>
  </si>
  <si>
    <t>1M NaCl</t>
  </si>
  <si>
    <t>28 (Control)</t>
  </si>
  <si>
    <t>cat2</t>
  </si>
  <si>
    <r>
      <t xml:space="preserve">Relative </t>
    </r>
    <r>
      <rPr>
        <b/>
        <i/>
        <sz val="11"/>
        <rFont val="Calibri"/>
        <family val="2"/>
        <scheme val="minor"/>
      </rPr>
      <t>cat2</t>
    </r>
    <r>
      <rPr>
        <b/>
        <sz val="11"/>
        <rFont val="Calibri"/>
        <family val="2"/>
        <scheme val="minor"/>
      </rPr>
      <t xml:space="preserve"> expression</t>
    </r>
  </si>
  <si>
    <t xml:space="preserve"> </t>
  </si>
  <si>
    <r>
      <t xml:space="preserve">Heat-killed </t>
    </r>
    <r>
      <rPr>
        <i/>
        <sz val="11"/>
        <color theme="1"/>
        <rFont val="Calibri"/>
        <family val="2"/>
        <scheme val="minor"/>
      </rPr>
      <t>B. megaterium</t>
    </r>
  </si>
  <si>
    <r>
      <t xml:space="preserve">Viable </t>
    </r>
    <r>
      <rPr>
        <i/>
        <sz val="11"/>
        <color theme="1"/>
        <rFont val="Calibri"/>
        <family val="2"/>
        <scheme val="minor"/>
      </rPr>
      <t>B. megaterium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</si>
</sst>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2" fillId="0" borderId="11" xfId="0" applyFont="1" applyBorder="1"/>
    <xf numFmtId="0" fontId="2" fillId="0" borderId="12" xfId="0" applyFont="1" applyBorder="1"/>
    <xf numFmtId="0" fontId="0" fillId="0" borderId="13" xfId="0" applyBorder="1"/>
    <xf numFmtId="0" fontId="0" fillId="0" borderId="15" xfId="0" applyBorder="1"/>
    <xf numFmtId="0" fontId="0" fillId="0" borderId="1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1" fillId="0" borderId="0" xfId="0" applyFont="1"/>
    <xf numFmtId="0" fontId="0" fillId="0" borderId="8" xfId="0" applyBorder="1"/>
    <xf numFmtId="0" fontId="4" fillId="0" borderId="1" xfId="0" applyFont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4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1" fillId="0" borderId="8" xfId="0" applyFont="1" applyBorder="1" applyAlignment="1">
      <alignment horizontal="center"/>
    </xf>
    <xf numFmtId="0" fontId="0" fillId="0" borderId="6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3" xfId="0" applyFont="1" applyFill="1" applyBorder="1"/>
    <xf numFmtId="0" fontId="0" fillId="0" borderId="0" xfId="0" applyFont="1" applyFill="1" applyBorder="1"/>
    <xf numFmtId="0" fontId="0" fillId="0" borderId="8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10" xfId="0" applyFill="1" applyBorder="1"/>
    <xf numFmtId="0" fontId="0" fillId="0" borderId="4" xfId="0" applyFill="1" applyBorder="1"/>
    <xf numFmtId="0" fontId="0" fillId="0" borderId="9" xfId="0" applyFill="1" applyBorder="1"/>
    <xf numFmtId="0" fontId="0" fillId="0" borderId="3" xfId="0" applyFont="1" applyBorder="1"/>
    <xf numFmtId="0" fontId="0" fillId="0" borderId="10" xfId="0" applyFont="1" applyBorder="1"/>
    <xf numFmtId="0" fontId="0" fillId="0" borderId="0" xfId="0" applyFont="1"/>
    <xf numFmtId="0" fontId="0" fillId="0" borderId="11" xfId="0" applyFont="1" applyBorder="1"/>
    <xf numFmtId="0" fontId="0" fillId="0" borderId="6" xfId="0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8" xfId="0" applyFont="1" applyBorder="1"/>
    <xf numFmtId="0" fontId="5" fillId="0" borderId="1" xfId="0" applyFont="1" applyBorder="1"/>
    <xf numFmtId="0" fontId="1" fillId="0" borderId="13" xfId="0" applyFont="1" applyBorder="1"/>
    <xf numFmtId="0" fontId="1" fillId="0" borderId="15" xfId="0" applyFont="1" applyBorder="1"/>
    <xf numFmtId="0" fontId="5" fillId="0" borderId="10" xfId="0" applyFont="1" applyBorder="1"/>
    <xf numFmtId="0" fontId="1" fillId="0" borderId="14" xfId="0" applyFont="1" applyBorder="1"/>
    <xf numFmtId="0" fontId="1" fillId="0" borderId="1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4" xfId="0" applyFont="1" applyBorder="1"/>
    <xf numFmtId="0" fontId="1" fillId="0" borderId="2" xfId="0" applyFont="1" applyBorder="1"/>
    <xf numFmtId="0" fontId="0" fillId="0" borderId="5" xfId="0" applyFont="1" applyBorder="1"/>
    <xf numFmtId="0" fontId="0" fillId="0" borderId="7" xfId="0" applyFont="1" applyBorder="1"/>
    <xf numFmtId="0" fontId="0" fillId="0" borderId="2" xfId="0" applyFont="1" applyBorder="1"/>
    <xf numFmtId="0" fontId="0" fillId="0" borderId="2" xfId="0" applyFont="1" applyFill="1" applyBorder="1"/>
    <xf numFmtId="0" fontId="0" fillId="0" borderId="5" xfId="0" applyFont="1" applyFill="1" applyBorder="1"/>
    <xf numFmtId="0" fontId="0" fillId="0" borderId="7" xfId="0" applyFont="1" applyFill="1" applyBorder="1"/>
    <xf numFmtId="0" fontId="0" fillId="0" borderId="4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7" fillId="0" borderId="0" xfId="0" applyFont="1"/>
    <xf numFmtId="0" fontId="8" fillId="0" borderId="0" xfId="0" applyFont="1"/>
    <xf numFmtId="0" fontId="5" fillId="0" borderId="0" xfId="0" applyFont="1"/>
    <xf numFmtId="0" fontId="1" fillId="0" borderId="1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Fill="1" applyBorder="1"/>
    <xf numFmtId="0" fontId="13" fillId="0" borderId="0" xfId="0" applyFont="1"/>
    <xf numFmtId="0" fontId="12" fillId="0" borderId="4" xfId="0" applyFont="1" applyBorder="1"/>
    <xf numFmtId="0" fontId="12" fillId="0" borderId="2" xfId="0" applyFont="1" applyFill="1" applyBorder="1"/>
    <xf numFmtId="0" fontId="12" fillId="0" borderId="6" xfId="0" applyFont="1" applyBorder="1"/>
    <xf numFmtId="0" fontId="12" fillId="0" borderId="5" xfId="0" applyFont="1" applyFill="1" applyBorder="1"/>
    <xf numFmtId="0" fontId="12" fillId="0" borderId="7" xfId="0" applyFont="1" applyFill="1" applyBorder="1"/>
    <xf numFmtId="0" fontId="12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12" fillId="0" borderId="10" xfId="0" applyFont="1" applyBorder="1"/>
    <xf numFmtId="0" fontId="12" fillId="0" borderId="11" xfId="0" applyFont="1" applyBorder="1"/>
    <xf numFmtId="0" fontId="12" fillId="0" borderId="12" xfId="0" applyFont="1" applyBorder="1"/>
    <xf numFmtId="0" fontId="14" fillId="0" borderId="10" xfId="0" applyFont="1" applyBorder="1" applyAlignment="1">
      <alignment horizontal="center"/>
    </xf>
    <xf numFmtId="0" fontId="13" fillId="0" borderId="2" xfId="0" applyFont="1" applyBorder="1"/>
    <xf numFmtId="0" fontId="13" fillId="0" borderId="4" xfId="0" applyFont="1" applyBorder="1"/>
    <xf numFmtId="0" fontId="13" fillId="0" borderId="1" xfId="0" applyFont="1" applyBorder="1"/>
    <xf numFmtId="0" fontId="5" fillId="0" borderId="2" xfId="0" applyFont="1" applyBorder="1"/>
    <xf numFmtId="0" fontId="7" fillId="0" borderId="0" xfId="0" applyFont="1" applyBorder="1"/>
    <xf numFmtId="0" fontId="1" fillId="0" borderId="10" xfId="0" applyFont="1" applyFill="1" applyBorder="1"/>
    <xf numFmtId="0" fontId="1" fillId="0" borderId="15" xfId="0" applyFont="1" applyFill="1" applyBorder="1"/>
    <xf numFmtId="0" fontId="5" fillId="0" borderId="13" xfId="0" applyFont="1" applyBorder="1"/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5" fillId="0" borderId="7" xfId="0" applyFont="1" applyBorder="1"/>
    <xf numFmtId="0" fontId="15" fillId="0" borderId="8" xfId="0" applyFont="1" applyBorder="1"/>
    <xf numFmtId="0" fontId="15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1"/>
  <sheetViews>
    <sheetView workbookViewId="0">
      <selection activeCell="D21" sqref="D21"/>
    </sheetView>
  </sheetViews>
  <sheetFormatPr defaultRowHeight="15" x14ac:dyDescent="0.25"/>
  <sheetData>
    <row r="1" spans="1:10" x14ac:dyDescent="0.25">
      <c r="A1" s="19" t="s">
        <v>1</v>
      </c>
      <c r="B1" s="20" t="s">
        <v>20</v>
      </c>
      <c r="C1" s="21"/>
      <c r="D1" s="22"/>
      <c r="E1" s="20" t="s">
        <v>2</v>
      </c>
      <c r="F1" s="21"/>
      <c r="G1" s="22"/>
      <c r="H1" s="20" t="s">
        <v>6</v>
      </c>
      <c r="I1" s="21"/>
      <c r="J1" s="22"/>
    </row>
    <row r="2" spans="1:10" x14ac:dyDescent="0.25">
      <c r="A2" s="11">
        <v>0</v>
      </c>
      <c r="B2" s="2" t="s">
        <v>3</v>
      </c>
      <c r="C2" s="2" t="s">
        <v>3</v>
      </c>
      <c r="D2" s="3" t="s">
        <v>3</v>
      </c>
      <c r="E2" s="1">
        <v>0</v>
      </c>
      <c r="F2" s="2">
        <v>0</v>
      </c>
      <c r="G2" s="3">
        <v>0</v>
      </c>
      <c r="H2" s="1">
        <v>19.449179999999998</v>
      </c>
      <c r="I2" s="2">
        <v>20.971039999999999</v>
      </c>
      <c r="J2" s="3">
        <v>20.099999999999998</v>
      </c>
    </row>
    <row r="3" spans="1:10" x14ac:dyDescent="0.25">
      <c r="A3" s="11">
        <v>12</v>
      </c>
      <c r="B3" s="5" t="s">
        <v>3</v>
      </c>
      <c r="C3" s="5" t="s">
        <v>3</v>
      </c>
      <c r="D3" s="6" t="s">
        <v>3</v>
      </c>
      <c r="E3" s="4">
        <v>5.1999999999999998E-2</v>
      </c>
      <c r="F3" s="5">
        <v>6.0000000000000001E-3</v>
      </c>
      <c r="G3" s="6">
        <v>0.216</v>
      </c>
      <c r="H3" s="4">
        <v>22.02158</v>
      </c>
      <c r="I3" s="5">
        <v>17.802389999999999</v>
      </c>
      <c r="J3" s="6">
        <v>22.515619999999998</v>
      </c>
    </row>
    <row r="4" spans="1:10" x14ac:dyDescent="0.25">
      <c r="A4" s="11">
        <v>24</v>
      </c>
      <c r="B4" s="5">
        <v>3.2476100000000002E-4</v>
      </c>
      <c r="C4" s="5">
        <v>3.3738099999999999E-4</v>
      </c>
      <c r="D4" s="6">
        <v>1.38932E-4</v>
      </c>
      <c r="E4" s="4">
        <v>0.626</v>
      </c>
      <c r="F4" s="5">
        <v>0.83799999999999997</v>
      </c>
      <c r="G4" s="6">
        <v>0.53200000000000003</v>
      </c>
      <c r="H4" s="4">
        <v>0</v>
      </c>
      <c r="I4" s="5">
        <v>0</v>
      </c>
      <c r="J4" s="6">
        <v>0</v>
      </c>
    </row>
    <row r="5" spans="1:10" x14ac:dyDescent="0.25">
      <c r="A5" s="11">
        <v>36</v>
      </c>
      <c r="B5" s="5">
        <v>1.10781E-4</v>
      </c>
      <c r="C5" s="5">
        <v>1.2249400000000001E-4</v>
      </c>
      <c r="D5" s="6">
        <v>2.0720299999999999E-4</v>
      </c>
      <c r="E5" s="4">
        <v>1.3779999999999999</v>
      </c>
      <c r="F5" s="5">
        <v>2.0579999999999998</v>
      </c>
      <c r="G5" s="6">
        <v>1.3959999999999999</v>
      </c>
      <c r="H5" s="4">
        <v>8.9500279999999997</v>
      </c>
      <c r="I5" s="5">
        <v>8.0880179999999999</v>
      </c>
      <c r="J5" s="6">
        <v>8.490062</v>
      </c>
    </row>
    <row r="6" spans="1:10" x14ac:dyDescent="0.25">
      <c r="A6" s="11">
        <v>48</v>
      </c>
      <c r="B6" s="5">
        <v>1.97846E-4</v>
      </c>
      <c r="C6" s="5">
        <v>1.05048E-4</v>
      </c>
      <c r="D6" s="6">
        <v>1.7223499999999999E-4</v>
      </c>
      <c r="E6" s="4">
        <v>1.728</v>
      </c>
      <c r="F6" s="5">
        <v>1.78</v>
      </c>
      <c r="G6" s="6">
        <v>2.27</v>
      </c>
      <c r="H6" s="4">
        <v>4.5286770000000001</v>
      </c>
      <c r="I6" s="5">
        <v>1.5110730000000001</v>
      </c>
      <c r="J6" s="6">
        <v>3.8728000000000002</v>
      </c>
    </row>
    <row r="7" spans="1:10" x14ac:dyDescent="0.25">
      <c r="A7" s="11">
        <v>72</v>
      </c>
      <c r="B7" s="5" t="s">
        <v>3</v>
      </c>
      <c r="C7" s="5" t="s">
        <v>3</v>
      </c>
      <c r="D7" s="6" t="s">
        <v>3</v>
      </c>
      <c r="E7" s="4">
        <v>1.5740000000000001</v>
      </c>
      <c r="F7" s="5">
        <v>1.946</v>
      </c>
      <c r="G7" s="6">
        <v>2.004</v>
      </c>
      <c r="H7" s="4">
        <v>0.22032940000000001</v>
      </c>
      <c r="I7" s="5">
        <v>0.20130609999999999</v>
      </c>
      <c r="J7" s="6">
        <v>0.2342419</v>
      </c>
    </row>
    <row r="8" spans="1:10" x14ac:dyDescent="0.25">
      <c r="A8" s="11">
        <v>96</v>
      </c>
      <c r="B8" s="5">
        <v>1.6256800000000001E-4</v>
      </c>
      <c r="C8" s="5">
        <v>1.10781E-4</v>
      </c>
      <c r="D8" s="6">
        <v>1.3638800000000001E-4</v>
      </c>
      <c r="E8" s="4">
        <v>1.6379999999999999</v>
      </c>
      <c r="F8" s="5">
        <v>1.6639999999999999</v>
      </c>
      <c r="G8" s="6">
        <v>1.992</v>
      </c>
      <c r="H8" s="4">
        <v>6.3399999999999998E-2</v>
      </c>
      <c r="I8" s="5">
        <v>6.1499999999999999E-2</v>
      </c>
      <c r="J8" s="6">
        <v>6.4899999999999999E-2</v>
      </c>
    </row>
    <row r="9" spans="1:10" x14ac:dyDescent="0.25">
      <c r="A9" s="12">
        <v>120</v>
      </c>
      <c r="B9" s="8" t="s">
        <v>3</v>
      </c>
      <c r="C9" s="8" t="s">
        <v>3</v>
      </c>
      <c r="D9" s="9" t="s">
        <v>3</v>
      </c>
      <c r="E9" s="7">
        <v>2.1659999999999999</v>
      </c>
      <c r="F9" s="8">
        <v>1.484</v>
      </c>
      <c r="G9" s="9">
        <v>2.1219999999999999</v>
      </c>
      <c r="H9" s="7">
        <v>0</v>
      </c>
      <c r="I9" s="8">
        <v>0</v>
      </c>
      <c r="J9" s="9">
        <v>0</v>
      </c>
    </row>
    <row r="11" spans="1:10" x14ac:dyDescent="0.25">
      <c r="F11" t="s">
        <v>4</v>
      </c>
    </row>
  </sheetData>
  <mergeCells count="3">
    <mergeCell ref="B1:D1"/>
    <mergeCell ref="H1:J1"/>
    <mergeCell ref="E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8843-14CA-43DA-82D1-19706D24FACC}">
  <dimension ref="A1:E14"/>
  <sheetViews>
    <sheetView workbookViewId="0">
      <selection activeCell="E2" sqref="A1:E2"/>
    </sheetView>
  </sheetViews>
  <sheetFormatPr defaultRowHeight="15" x14ac:dyDescent="0.25"/>
  <sheetData>
    <row r="1" spans="1:5" x14ac:dyDescent="0.25">
      <c r="A1" s="49"/>
      <c r="B1" s="109" t="s">
        <v>37</v>
      </c>
      <c r="C1" s="109" t="s">
        <v>38</v>
      </c>
      <c r="D1" s="49"/>
      <c r="E1" s="49" t="s">
        <v>36</v>
      </c>
    </row>
    <row r="2" spans="1:5" x14ac:dyDescent="0.25">
      <c r="A2" s="49" t="s">
        <v>25</v>
      </c>
      <c r="B2" s="49" t="s">
        <v>35</v>
      </c>
      <c r="C2" s="49" t="s">
        <v>35</v>
      </c>
      <c r="D2" s="49" t="s">
        <v>40</v>
      </c>
      <c r="E2" s="49" t="s">
        <v>27</v>
      </c>
    </row>
    <row r="3" spans="1:5" x14ac:dyDescent="0.25">
      <c r="A3" s="100" t="s">
        <v>29</v>
      </c>
      <c r="B3" s="78">
        <v>11.345000000000001</v>
      </c>
      <c r="C3" s="78">
        <v>22.933333333333302</v>
      </c>
      <c r="D3" s="78">
        <f>C3-B3</f>
        <v>11.588333333333301</v>
      </c>
      <c r="E3" s="79">
        <f>POWER(2,-D3)</f>
        <v>3.2476114724310266E-4</v>
      </c>
    </row>
    <row r="4" spans="1:5" x14ac:dyDescent="0.25">
      <c r="A4" s="98" t="s">
        <v>29</v>
      </c>
      <c r="B4" s="83">
        <v>11.97</v>
      </c>
      <c r="C4" s="83">
        <v>23.503333333333298</v>
      </c>
      <c r="D4" s="83">
        <f>C4-B4</f>
        <v>11.533333333333298</v>
      </c>
      <c r="E4" s="81">
        <f t="shared" ref="E4:E14" si="0">POWER(2,-D4)</f>
        <v>3.3738107421089133E-4</v>
      </c>
    </row>
    <row r="5" spans="1:5" x14ac:dyDescent="0.25">
      <c r="A5" s="99" t="s">
        <v>29</v>
      </c>
      <c r="B5" s="87">
        <v>11.786666666666701</v>
      </c>
      <c r="C5" s="87">
        <v>24.6</v>
      </c>
      <c r="D5" s="87">
        <f>C5-B5</f>
        <v>12.813333333333301</v>
      </c>
      <c r="E5" s="84">
        <f t="shared" si="0"/>
        <v>1.3893201105808696E-4</v>
      </c>
    </row>
    <row r="6" spans="1:5" x14ac:dyDescent="0.25">
      <c r="A6" s="100" t="s">
        <v>31</v>
      </c>
      <c r="B6" s="78">
        <v>12.95</v>
      </c>
      <c r="C6" s="78">
        <v>26.09</v>
      </c>
      <c r="D6" s="78">
        <f>C6-B6</f>
        <v>13.14</v>
      </c>
      <c r="E6" s="79">
        <f t="shared" si="0"/>
        <v>1.1078114688930191E-4</v>
      </c>
    </row>
    <row r="7" spans="1:5" x14ac:dyDescent="0.25">
      <c r="A7" s="98" t="s">
        <v>31</v>
      </c>
      <c r="B7" s="83">
        <v>13.095000000000001</v>
      </c>
      <c r="C7" s="83">
        <v>26.09</v>
      </c>
      <c r="D7" s="83">
        <f>C7-B7</f>
        <v>12.994999999999999</v>
      </c>
      <c r="E7" s="81">
        <f t="shared" si="0"/>
        <v>1.2249410992547655E-4</v>
      </c>
    </row>
    <row r="8" spans="1:5" x14ac:dyDescent="0.25">
      <c r="A8" s="99" t="s">
        <v>31</v>
      </c>
      <c r="B8" s="87">
        <v>13.703333333333299</v>
      </c>
      <c r="C8" s="87">
        <v>25.94</v>
      </c>
      <c r="D8" s="87">
        <f>C8-B8</f>
        <v>12.236666666666702</v>
      </c>
      <c r="E8" s="84">
        <f t="shared" si="0"/>
        <v>2.0720311799538643E-4</v>
      </c>
    </row>
    <row r="9" spans="1:5" x14ac:dyDescent="0.25">
      <c r="A9" s="80" t="s">
        <v>32</v>
      </c>
      <c r="B9" s="80">
        <v>16.3066666666667</v>
      </c>
      <c r="C9" s="80">
        <v>28.61</v>
      </c>
      <c r="D9" s="80">
        <f>C9-B9</f>
        <v>12.303333333333299</v>
      </c>
      <c r="E9" s="81">
        <f t="shared" si="0"/>
        <v>1.9784615752196366E-4</v>
      </c>
    </row>
    <row r="10" spans="1:5" x14ac:dyDescent="0.25">
      <c r="A10" s="80" t="s">
        <v>32</v>
      </c>
      <c r="B10" s="80">
        <v>15.84</v>
      </c>
      <c r="C10" s="80">
        <v>29.0566666666667</v>
      </c>
      <c r="D10" s="80">
        <f>C10-B10</f>
        <v>13.216666666666701</v>
      </c>
      <c r="E10" s="81">
        <f t="shared" si="0"/>
        <v>1.0504778286673708E-4</v>
      </c>
    </row>
    <row r="11" spans="1:5" x14ac:dyDescent="0.25">
      <c r="A11" s="80" t="s">
        <v>32</v>
      </c>
      <c r="B11" s="80">
        <v>15.61</v>
      </c>
      <c r="C11" s="80">
        <v>28.113333333333301</v>
      </c>
      <c r="D11" s="80">
        <f>C11-B11</f>
        <v>12.503333333333302</v>
      </c>
      <c r="E11" s="81">
        <f t="shared" si="0"/>
        <v>1.7223508387671858E-4</v>
      </c>
    </row>
    <row r="12" spans="1:5" x14ac:dyDescent="0.25">
      <c r="A12" s="100" t="s">
        <v>33</v>
      </c>
      <c r="B12" s="78">
        <v>13.8466666666667</v>
      </c>
      <c r="C12" s="78">
        <v>26.433333333333302</v>
      </c>
      <c r="D12" s="78">
        <f>C12-B12</f>
        <v>12.586666666666602</v>
      </c>
      <c r="E12" s="79">
        <f t="shared" si="0"/>
        <v>1.6256827141381531E-4</v>
      </c>
    </row>
    <row r="13" spans="1:5" x14ac:dyDescent="0.25">
      <c r="A13" s="98" t="s">
        <v>33</v>
      </c>
      <c r="B13" s="83">
        <v>14.64</v>
      </c>
      <c r="C13" s="83">
        <v>27.78</v>
      </c>
      <c r="D13" s="83">
        <f>C13-B13</f>
        <v>13.14</v>
      </c>
      <c r="E13" s="81">
        <f t="shared" si="0"/>
        <v>1.1078114688930191E-4</v>
      </c>
    </row>
    <row r="14" spans="1:5" x14ac:dyDescent="0.25">
      <c r="A14" s="99" t="s">
        <v>33</v>
      </c>
      <c r="B14" s="87">
        <v>15.5933333333333</v>
      </c>
      <c r="C14" s="87">
        <v>28.433333333333302</v>
      </c>
      <c r="D14" s="87">
        <f>C14-B14</f>
        <v>12.840000000000002</v>
      </c>
      <c r="E14" s="84">
        <f t="shared" si="0"/>
        <v>1.3638759009670649E-4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8B2F-F1BA-4897-98E8-9AE4382D5E1E}">
  <dimension ref="A1:U20"/>
  <sheetViews>
    <sheetView workbookViewId="0">
      <selection activeCell="F18" sqref="F18:H20"/>
    </sheetView>
  </sheetViews>
  <sheetFormatPr defaultRowHeight="15" x14ac:dyDescent="0.25"/>
  <sheetData>
    <row r="1" spans="1:21" x14ac:dyDescent="0.25">
      <c r="A1" s="49" t="s">
        <v>7</v>
      </c>
    </row>
    <row r="2" spans="1:21" x14ac:dyDescent="0.25">
      <c r="A2" s="34" t="s">
        <v>5</v>
      </c>
      <c r="B2" s="33"/>
      <c r="C2" s="33"/>
      <c r="D2" s="33"/>
      <c r="E2" s="33"/>
      <c r="F2" s="33"/>
      <c r="G2" s="33"/>
      <c r="H2" s="33"/>
      <c r="I2" s="33"/>
      <c r="J2" s="35"/>
      <c r="L2" s="34" t="s">
        <v>21</v>
      </c>
      <c r="M2" s="33"/>
      <c r="N2" s="33"/>
      <c r="O2" s="33"/>
      <c r="P2" s="33"/>
      <c r="Q2" s="33"/>
      <c r="R2" s="33"/>
      <c r="S2" s="33"/>
      <c r="T2" s="33"/>
      <c r="U2" s="35"/>
    </row>
    <row r="3" spans="1:21" x14ac:dyDescent="0.25">
      <c r="A3" s="26" t="s">
        <v>0</v>
      </c>
      <c r="B3" s="36" t="s">
        <v>8</v>
      </c>
      <c r="C3" s="37"/>
      <c r="D3" s="38"/>
      <c r="E3" s="36" t="s">
        <v>9</v>
      </c>
      <c r="F3" s="37"/>
      <c r="G3" s="38"/>
      <c r="H3" s="36" t="s">
        <v>10</v>
      </c>
      <c r="I3" s="37"/>
      <c r="J3" s="38"/>
      <c r="L3" s="41"/>
      <c r="M3" s="42" t="s">
        <v>8</v>
      </c>
      <c r="N3" s="42"/>
      <c r="O3" s="43"/>
      <c r="P3" s="44" t="s">
        <v>9</v>
      </c>
      <c r="Q3" s="42"/>
      <c r="R3" s="43"/>
      <c r="S3" s="44" t="s">
        <v>10</v>
      </c>
      <c r="T3" s="42"/>
      <c r="U3" s="43"/>
    </row>
    <row r="4" spans="1:21" x14ac:dyDescent="0.25">
      <c r="A4" s="27" t="s">
        <v>11</v>
      </c>
      <c r="B4" s="39">
        <v>0.62609110000000001</v>
      </c>
      <c r="C4" s="28">
        <v>0.64667430000000004</v>
      </c>
      <c r="D4" s="29">
        <v>0.495782</v>
      </c>
      <c r="E4" s="39">
        <v>0.70006250000000003</v>
      </c>
      <c r="F4" s="28">
        <v>0.77587110000000004</v>
      </c>
      <c r="G4" s="29">
        <v>0.64642529999999998</v>
      </c>
      <c r="H4" s="39">
        <v>1.562535</v>
      </c>
      <c r="I4" s="28">
        <v>0.73401879999999997</v>
      </c>
      <c r="J4" s="29">
        <v>0.87189249999999996</v>
      </c>
      <c r="L4" s="27" t="s">
        <v>11</v>
      </c>
      <c r="M4" s="28">
        <v>7.4184159999999997</v>
      </c>
      <c r="N4" s="28">
        <v>34.402569999999997</v>
      </c>
      <c r="O4" s="29">
        <v>47.927370000000003</v>
      </c>
      <c r="P4" s="39">
        <v>5.742451</v>
      </c>
      <c r="Q4" s="28">
        <v>20.701550000000001</v>
      </c>
      <c r="R4" s="29">
        <v>3.3987400000000001</v>
      </c>
      <c r="S4" s="39">
        <v>1.235419</v>
      </c>
      <c r="T4" s="28">
        <v>0.62633220000000001</v>
      </c>
      <c r="U4" s="29">
        <v>1.2923530000000001</v>
      </c>
    </row>
    <row r="5" spans="1:21" x14ac:dyDescent="0.25">
      <c r="A5" s="30" t="s">
        <v>12</v>
      </c>
      <c r="B5" s="40">
        <v>5.3743060000000002E-2</v>
      </c>
      <c r="C5" s="31">
        <v>6.2020499999999999E-2</v>
      </c>
      <c r="D5" s="32">
        <v>0.1162704</v>
      </c>
      <c r="E5" s="40">
        <v>0.36885129999999999</v>
      </c>
      <c r="F5" s="31">
        <v>0.32333709999999999</v>
      </c>
      <c r="G5" s="32">
        <v>0.35669869999999998</v>
      </c>
      <c r="H5" s="40">
        <v>1.1129929999999999</v>
      </c>
      <c r="I5" s="31">
        <v>0.97228040000000004</v>
      </c>
      <c r="J5" s="32">
        <v>0.92409370000000002</v>
      </c>
      <c r="L5" s="30" t="s">
        <v>12</v>
      </c>
      <c r="M5" s="31">
        <v>309.87779999999998</v>
      </c>
      <c r="N5" s="31">
        <v>129.98689999999999</v>
      </c>
      <c r="O5" s="32">
        <v>368.9348</v>
      </c>
      <c r="P5" s="40">
        <v>5.3475900000000003</v>
      </c>
      <c r="Q5" s="31">
        <v>8.4789700000000003</v>
      </c>
      <c r="R5" s="32">
        <v>3.8652329999999999</v>
      </c>
      <c r="S5" s="40">
        <v>1.073426</v>
      </c>
      <c r="T5" s="31">
        <v>1.1787209999999999</v>
      </c>
      <c r="U5" s="32">
        <v>0.79034559999999998</v>
      </c>
    </row>
    <row r="8" spans="1:21" x14ac:dyDescent="0.25">
      <c r="A8" s="49" t="s">
        <v>14</v>
      </c>
    </row>
    <row r="9" spans="1:21" x14ac:dyDescent="0.25">
      <c r="A9" t="s">
        <v>5</v>
      </c>
    </row>
    <row r="10" spans="1:21" x14ac:dyDescent="0.25">
      <c r="A10" s="13" t="s">
        <v>15</v>
      </c>
      <c r="B10" s="14" t="s">
        <v>16</v>
      </c>
    </row>
    <row r="11" spans="1:21" x14ac:dyDescent="0.25">
      <c r="A11" s="45">
        <v>0.19942090000000001</v>
      </c>
      <c r="B11" s="46">
        <v>1.033274</v>
      </c>
    </row>
    <row r="12" spans="1:21" x14ac:dyDescent="0.25">
      <c r="A12" s="45">
        <v>0.29332170000000002</v>
      </c>
      <c r="B12" s="46">
        <v>0.86687080000000005</v>
      </c>
    </row>
    <row r="13" spans="1:21" x14ac:dyDescent="0.25">
      <c r="A13" s="47">
        <v>0.26253019999999999</v>
      </c>
      <c r="B13" s="48">
        <v>1.1164270000000001</v>
      </c>
    </row>
    <row r="15" spans="1:21" x14ac:dyDescent="0.25">
      <c r="A15" s="61" t="s">
        <v>17</v>
      </c>
      <c r="B15" s="61"/>
      <c r="C15" s="61"/>
    </row>
    <row r="16" spans="1:21" x14ac:dyDescent="0.25">
      <c r="A16" s="17" t="s">
        <v>5</v>
      </c>
      <c r="B16" s="16"/>
      <c r="C16" s="18"/>
      <c r="F16" s="34" t="s">
        <v>22</v>
      </c>
      <c r="G16" s="33"/>
      <c r="H16" s="35"/>
    </row>
    <row r="17" spans="1:8" x14ac:dyDescent="0.25">
      <c r="A17" s="13" t="s">
        <v>18</v>
      </c>
      <c r="B17" s="15" t="s">
        <v>19</v>
      </c>
      <c r="C17" s="14" t="s">
        <v>16</v>
      </c>
      <c r="F17" s="51" t="s">
        <v>18</v>
      </c>
      <c r="G17" s="51" t="s">
        <v>19</v>
      </c>
      <c r="H17" s="51" t="s">
        <v>16</v>
      </c>
    </row>
    <row r="18" spans="1:8" x14ac:dyDescent="0.25">
      <c r="A18" s="23">
        <v>1.630145</v>
      </c>
      <c r="B18" s="10">
        <v>1.751187</v>
      </c>
      <c r="C18" s="25">
        <v>0.78821799999999997</v>
      </c>
      <c r="F18" s="39">
        <v>10.765420000000001</v>
      </c>
      <c r="G18" s="28">
        <v>11.67216</v>
      </c>
      <c r="H18" s="29">
        <v>0.85460720000000001</v>
      </c>
    </row>
    <row r="19" spans="1:8" x14ac:dyDescent="0.25">
      <c r="A19" s="45">
        <v>2.4851510000000001</v>
      </c>
      <c r="B19" s="53">
        <v>2.3375539999999999</v>
      </c>
      <c r="C19" s="46">
        <v>1.265757</v>
      </c>
      <c r="F19" s="39">
        <v>82.424419999999998</v>
      </c>
      <c r="G19" s="28">
        <v>16.583390000000001</v>
      </c>
      <c r="H19" s="29">
        <v>1.8171360000000001</v>
      </c>
    </row>
    <row r="20" spans="1:8" x14ac:dyDescent="0.25">
      <c r="A20" s="47">
        <v>2.150989</v>
      </c>
      <c r="B20" s="54">
        <v>2.1460249999999998</v>
      </c>
      <c r="C20" s="48">
        <v>1.002313</v>
      </c>
      <c r="F20" s="137">
        <v>40.085259999999998</v>
      </c>
      <c r="G20" s="138">
        <v>14.67206</v>
      </c>
      <c r="H20" s="139">
        <v>0.64394079999999998</v>
      </c>
    </row>
  </sheetData>
  <mergeCells count="11">
    <mergeCell ref="A2:J2"/>
    <mergeCell ref="L2:U2"/>
    <mergeCell ref="A16:C16"/>
    <mergeCell ref="F16:H16"/>
    <mergeCell ref="A15:C15"/>
    <mergeCell ref="B3:D3"/>
    <mergeCell ref="E3:G3"/>
    <mergeCell ref="H3:J3"/>
    <mergeCell ref="M3:O3"/>
    <mergeCell ref="P3:R3"/>
    <mergeCell ref="S3:U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0F55C-BEEF-4BE9-950E-CBD26052AE06}">
  <dimension ref="A1:AA59"/>
  <sheetViews>
    <sheetView zoomScale="110" zoomScaleNormal="110" workbookViewId="0">
      <selection activeCell="E32" sqref="E32"/>
    </sheetView>
  </sheetViews>
  <sheetFormatPr defaultRowHeight="15" x14ac:dyDescent="0.25"/>
  <sheetData>
    <row r="1" spans="1:19" s="108" customFormat="1" ht="18.75" x14ac:dyDescent="0.3">
      <c r="A1" s="107" t="s">
        <v>7</v>
      </c>
    </row>
    <row r="2" spans="1:19" x14ac:dyDescent="0.25">
      <c r="A2" s="49"/>
      <c r="B2" s="49"/>
      <c r="C2" s="134" t="s">
        <v>37</v>
      </c>
      <c r="D2" s="88" t="s">
        <v>41</v>
      </c>
      <c r="E2" s="49"/>
      <c r="F2" s="49"/>
      <c r="G2" s="49"/>
      <c r="K2" s="49"/>
      <c r="L2" s="49"/>
      <c r="M2" s="91" t="s">
        <v>34</v>
      </c>
      <c r="N2" s="91" t="s">
        <v>30</v>
      </c>
      <c r="O2" s="49"/>
      <c r="P2" s="49"/>
      <c r="Q2" s="49"/>
      <c r="R2" s="49"/>
      <c r="S2" s="49"/>
    </row>
    <row r="3" spans="1:19" x14ac:dyDescent="0.25">
      <c r="A3" s="97" t="s">
        <v>25</v>
      </c>
      <c r="B3" s="97" t="s">
        <v>45</v>
      </c>
      <c r="C3" s="97" t="s">
        <v>35</v>
      </c>
      <c r="D3" s="110" t="s">
        <v>35</v>
      </c>
      <c r="E3" s="59" t="s">
        <v>40</v>
      </c>
      <c r="F3" s="97" t="s">
        <v>16</v>
      </c>
      <c r="G3" s="110" t="s">
        <v>42</v>
      </c>
      <c r="H3" s="19" t="s">
        <v>47</v>
      </c>
      <c r="K3" s="97" t="s">
        <v>25</v>
      </c>
      <c r="L3" s="110" t="s">
        <v>45</v>
      </c>
      <c r="M3" s="59" t="s">
        <v>35</v>
      </c>
      <c r="N3" s="110" t="s">
        <v>35</v>
      </c>
      <c r="O3" s="59" t="s">
        <v>40</v>
      </c>
      <c r="P3" s="110" t="s">
        <v>44</v>
      </c>
      <c r="Q3" s="59" t="s">
        <v>42</v>
      </c>
      <c r="R3" s="110" t="s">
        <v>48</v>
      </c>
      <c r="S3" s="60"/>
    </row>
    <row r="4" spans="1:19" x14ac:dyDescent="0.25">
      <c r="A4" s="23" t="s">
        <v>11</v>
      </c>
      <c r="B4" s="23">
        <v>47</v>
      </c>
      <c r="C4" s="100">
        <v>11.8066666666667</v>
      </c>
      <c r="D4" s="79">
        <v>21.66</v>
      </c>
      <c r="E4" s="78">
        <f>D4-C4</f>
        <v>9.8533333333332997</v>
      </c>
      <c r="F4" s="100"/>
      <c r="G4" s="79">
        <f>E4-F8</f>
        <v>-2.5216666666667003</v>
      </c>
      <c r="H4" s="86">
        <f>POWER(2,-G4)</f>
        <v>5.7424511012754005</v>
      </c>
      <c r="I4" s="80"/>
      <c r="J4" s="80"/>
      <c r="K4" s="100" t="s">
        <v>11</v>
      </c>
      <c r="L4" s="79">
        <v>47</v>
      </c>
      <c r="M4" s="78">
        <v>11.8066666666667</v>
      </c>
      <c r="N4" s="79">
        <v>24.344999999999999</v>
      </c>
      <c r="O4" s="24">
        <f>N4-M4</f>
        <v>12.538333333333298</v>
      </c>
      <c r="P4" s="10"/>
      <c r="Q4" s="24">
        <f>O4-P8</f>
        <v>0.51444444444439874</v>
      </c>
      <c r="R4" s="10">
        <f>POWER(2,-Q4)</f>
        <v>0.70006246218879675</v>
      </c>
      <c r="S4" s="52"/>
    </row>
    <row r="5" spans="1:19" x14ac:dyDescent="0.25">
      <c r="A5" s="45" t="s">
        <v>11</v>
      </c>
      <c r="B5" s="45">
        <v>47</v>
      </c>
      <c r="C5" s="98">
        <v>11.8466666666667</v>
      </c>
      <c r="D5" s="81">
        <v>19.850000000000001</v>
      </c>
      <c r="E5" s="83">
        <f>D5-C5</f>
        <v>8.0033333333333019</v>
      </c>
      <c r="F5" s="98"/>
      <c r="G5" s="81">
        <f>E5-F8</f>
        <v>-4.3716666666666981</v>
      </c>
      <c r="H5" s="82">
        <f t="shared" ref="H5:H15" si="0">POWER(2,-G5)</f>
        <v>20.701546846178072</v>
      </c>
      <c r="I5" s="80"/>
      <c r="J5" s="80"/>
      <c r="K5" s="98" t="s">
        <v>11</v>
      </c>
      <c r="L5" s="81">
        <v>47</v>
      </c>
      <c r="M5" s="83">
        <v>11.8466666666667</v>
      </c>
      <c r="N5" s="81">
        <v>24.2366666666667</v>
      </c>
      <c r="O5" s="52">
        <f>N5-M5</f>
        <v>12.39</v>
      </c>
      <c r="P5" s="53"/>
      <c r="Q5" s="52">
        <f>O5-P8</f>
        <v>0.36611111111110084</v>
      </c>
      <c r="R5" s="53">
        <f t="shared" ref="R5:R15" si="1">POWER(2,-Q5)</f>
        <v>0.77587109721114333</v>
      </c>
      <c r="S5" s="52"/>
    </row>
    <row r="6" spans="1:19" x14ac:dyDescent="0.25">
      <c r="A6" s="45" t="s">
        <v>11</v>
      </c>
      <c r="B6" s="45">
        <v>47</v>
      </c>
      <c r="C6" s="98">
        <v>11.9966666666667</v>
      </c>
      <c r="D6" s="81">
        <v>22.606666666666701</v>
      </c>
      <c r="E6" s="83">
        <f>D6-C6</f>
        <v>10.610000000000001</v>
      </c>
      <c r="F6" s="98"/>
      <c r="G6" s="81">
        <f>E6-F8</f>
        <v>-1.7649999999999988</v>
      </c>
      <c r="H6" s="82">
        <f t="shared" si="0"/>
        <v>3.3987399965545984</v>
      </c>
      <c r="I6" s="80"/>
      <c r="J6" s="80"/>
      <c r="K6" s="99" t="s">
        <v>11</v>
      </c>
      <c r="L6" s="84">
        <v>47</v>
      </c>
      <c r="M6" s="87">
        <v>11.9966666666667</v>
      </c>
      <c r="N6" s="84">
        <v>24.65</v>
      </c>
      <c r="O6" s="50">
        <f>N6-M6</f>
        <v>12.653333333333299</v>
      </c>
      <c r="P6" s="54"/>
      <c r="Q6" s="50">
        <f>O6-P8</f>
        <v>0.62944444444439895</v>
      </c>
      <c r="R6" s="54">
        <f t="shared" si="1"/>
        <v>0.64642529399080073</v>
      </c>
      <c r="S6" s="52"/>
    </row>
    <row r="7" spans="1:19" x14ac:dyDescent="0.25">
      <c r="A7" s="23" t="s">
        <v>11</v>
      </c>
      <c r="B7" s="23" t="s">
        <v>53</v>
      </c>
      <c r="C7" s="100">
        <v>11.98</v>
      </c>
      <c r="D7" s="79">
        <v>24.05</v>
      </c>
      <c r="E7" s="78">
        <f>D7-C7</f>
        <v>12.07</v>
      </c>
      <c r="F7" s="100"/>
      <c r="G7" s="79">
        <f>E7-F8</f>
        <v>-0.30499999999999972</v>
      </c>
      <c r="H7" s="86">
        <f t="shared" si="0"/>
        <v>1.2354186371269289</v>
      </c>
      <c r="I7" s="80"/>
      <c r="J7" s="80"/>
      <c r="K7" s="98" t="s">
        <v>11</v>
      </c>
      <c r="L7" s="53" t="s">
        <v>53</v>
      </c>
      <c r="M7" s="83">
        <v>11.98</v>
      </c>
      <c r="N7" s="81">
        <v>23.36</v>
      </c>
      <c r="O7" s="52">
        <f>N7-M7</f>
        <v>11.379999999999999</v>
      </c>
      <c r="P7" s="53"/>
      <c r="Q7" s="52">
        <f>O7-P8</f>
        <v>-0.64388888888890072</v>
      </c>
      <c r="R7" s="53">
        <f t="shared" si="1"/>
        <v>1.5625354149307151</v>
      </c>
      <c r="S7" s="52"/>
    </row>
    <row r="8" spans="1:19" x14ac:dyDescent="0.25">
      <c r="A8" s="45" t="s">
        <v>11</v>
      </c>
      <c r="B8" s="45" t="s">
        <v>53</v>
      </c>
      <c r="C8" s="98">
        <v>12.1</v>
      </c>
      <c r="D8" s="81">
        <v>25.15</v>
      </c>
      <c r="E8" s="83">
        <f>D8-C8</f>
        <v>13.049999999999999</v>
      </c>
      <c r="F8" s="98">
        <f>AVERAGE(E7:E9)</f>
        <v>12.375</v>
      </c>
      <c r="G8" s="81">
        <f>E8-F8</f>
        <v>0.67499999999999893</v>
      </c>
      <c r="H8" s="82">
        <f t="shared" si="0"/>
        <v>0.6263322193120644</v>
      </c>
      <c r="I8" s="80"/>
      <c r="J8" s="80"/>
      <c r="K8" s="98" t="s">
        <v>11</v>
      </c>
      <c r="L8" s="53" t="s">
        <v>53</v>
      </c>
      <c r="M8" s="83">
        <v>12.1</v>
      </c>
      <c r="N8" s="81">
        <v>24.57</v>
      </c>
      <c r="O8" s="52">
        <f>N8-M8</f>
        <v>12.47</v>
      </c>
      <c r="P8" s="53">
        <f>AVERAGE(O7:O9)</f>
        <v>12.0238888888889</v>
      </c>
      <c r="Q8" s="52">
        <f>O8-P8</f>
        <v>0.44611111111110091</v>
      </c>
      <c r="R8" s="53">
        <f t="shared" si="1"/>
        <v>0.73401878438998036</v>
      </c>
      <c r="S8" s="52"/>
    </row>
    <row r="9" spans="1:19" x14ac:dyDescent="0.25">
      <c r="A9" s="47" t="s">
        <v>11</v>
      </c>
      <c r="B9" s="47" t="s">
        <v>53</v>
      </c>
      <c r="C9" s="99">
        <v>12.115</v>
      </c>
      <c r="D9" s="84">
        <v>24.12</v>
      </c>
      <c r="E9" s="87">
        <f>D9-C9</f>
        <v>12.005000000000001</v>
      </c>
      <c r="F9" s="99"/>
      <c r="G9" s="84">
        <f>E9-F8</f>
        <v>-0.36999999999999922</v>
      </c>
      <c r="H9" s="85">
        <f t="shared" si="0"/>
        <v>1.2923528306374916</v>
      </c>
      <c r="I9" s="80"/>
      <c r="J9" s="80"/>
      <c r="K9" s="99" t="s">
        <v>11</v>
      </c>
      <c r="L9" s="54" t="s">
        <v>53</v>
      </c>
      <c r="M9" s="87">
        <v>12.115</v>
      </c>
      <c r="N9" s="84">
        <v>24.336666666666702</v>
      </c>
      <c r="O9" s="50">
        <f>N9-M9</f>
        <v>12.221666666666701</v>
      </c>
      <c r="P9" s="54"/>
      <c r="Q9" s="50">
        <f>O9-P8</f>
        <v>0.19777777777780159</v>
      </c>
      <c r="R9" s="54">
        <f t="shared" si="1"/>
        <v>0.8718925291605828</v>
      </c>
      <c r="S9" s="52"/>
    </row>
    <row r="10" spans="1:19" x14ac:dyDescent="0.25">
      <c r="A10" s="45" t="s">
        <v>39</v>
      </c>
      <c r="B10" s="45">
        <v>47</v>
      </c>
      <c r="C10" s="98">
        <v>12.5566666666667</v>
      </c>
      <c r="D10" s="81">
        <v>22.215</v>
      </c>
      <c r="E10" s="83">
        <f>D10-C10</f>
        <v>9.6583333333332995</v>
      </c>
      <c r="F10" s="98"/>
      <c r="G10" s="81">
        <f>E10-F14</f>
        <v>-2.4188888888888993</v>
      </c>
      <c r="H10" s="82">
        <f t="shared" si="0"/>
        <v>5.3475901138704778</v>
      </c>
      <c r="I10" s="80"/>
      <c r="J10" s="80"/>
      <c r="K10" s="100" t="s">
        <v>39</v>
      </c>
      <c r="L10" s="79">
        <v>47</v>
      </c>
      <c r="M10" s="78">
        <v>12.5566666666667</v>
      </c>
      <c r="N10" s="79">
        <v>25.125</v>
      </c>
      <c r="O10" s="24">
        <f>N10-M10</f>
        <v>12.5683333333333</v>
      </c>
      <c r="P10" s="10"/>
      <c r="Q10" s="24">
        <f>O10-P14</f>
        <v>1.4388888888888669</v>
      </c>
      <c r="R10" s="10">
        <f t="shared" si="1"/>
        <v>0.36885127075663848</v>
      </c>
      <c r="S10" s="52"/>
    </row>
    <row r="11" spans="1:19" x14ac:dyDescent="0.25">
      <c r="A11" s="45" t="s">
        <v>39</v>
      </c>
      <c r="B11" s="45">
        <v>47</v>
      </c>
      <c r="C11" s="98">
        <v>12.376666666666701</v>
      </c>
      <c r="D11" s="81">
        <v>21.37</v>
      </c>
      <c r="E11" s="83">
        <f>D11-C11</f>
        <v>8.9933333333333003</v>
      </c>
      <c r="F11" s="98"/>
      <c r="G11" s="81">
        <f>E11-F14</f>
        <v>-3.0838888888888984</v>
      </c>
      <c r="H11" s="82">
        <f t="shared" si="0"/>
        <v>8.478969222740993</v>
      </c>
      <c r="I11" s="80"/>
      <c r="J11" s="80"/>
      <c r="K11" s="98" t="s">
        <v>39</v>
      </c>
      <c r="L11" s="81">
        <v>47</v>
      </c>
      <c r="M11" s="83">
        <v>12.376666666666701</v>
      </c>
      <c r="N11" s="81">
        <v>25.135000000000002</v>
      </c>
      <c r="O11" s="52">
        <f>N11-M11</f>
        <v>12.758333333333301</v>
      </c>
      <c r="P11" s="53"/>
      <c r="Q11" s="52">
        <f>O11-P14</f>
        <v>1.6288888888888682</v>
      </c>
      <c r="R11" s="53">
        <f t="shared" si="1"/>
        <v>0.32333713425995891</v>
      </c>
      <c r="S11" s="52"/>
    </row>
    <row r="12" spans="1:19" x14ac:dyDescent="0.25">
      <c r="A12" s="47" t="s">
        <v>39</v>
      </c>
      <c r="B12" s="47">
        <v>47</v>
      </c>
      <c r="C12" s="99">
        <v>13.733333333333301</v>
      </c>
      <c r="D12" s="84">
        <v>23.86</v>
      </c>
      <c r="E12" s="87">
        <f>D12-C12</f>
        <v>10.126666666666699</v>
      </c>
      <c r="F12" s="99"/>
      <c r="G12" s="84">
        <f>E12-F14</f>
        <v>-1.9505555555554999</v>
      </c>
      <c r="H12" s="85">
        <f t="shared" si="0"/>
        <v>3.8652334600827989</v>
      </c>
      <c r="I12" s="80"/>
      <c r="J12" s="80"/>
      <c r="K12" s="99" t="s">
        <v>39</v>
      </c>
      <c r="L12" s="84">
        <v>47</v>
      </c>
      <c r="M12" s="87">
        <v>13.733333333333301</v>
      </c>
      <c r="N12" s="84">
        <v>26.35</v>
      </c>
      <c r="O12" s="50">
        <f>N12-M12</f>
        <v>12.616666666666701</v>
      </c>
      <c r="P12" s="54"/>
      <c r="Q12" s="50">
        <f>O12-P14</f>
        <v>1.4872222222222682</v>
      </c>
      <c r="R12" s="54">
        <f t="shared" si="1"/>
        <v>0.35669867893468621</v>
      </c>
      <c r="S12" s="52"/>
    </row>
    <row r="13" spans="1:19" x14ac:dyDescent="0.25">
      <c r="A13" s="45" t="s">
        <v>39</v>
      </c>
      <c r="B13" s="45" t="s">
        <v>53</v>
      </c>
      <c r="C13" s="98">
        <v>11.154999999999999</v>
      </c>
      <c r="D13" s="81">
        <v>23.13</v>
      </c>
      <c r="E13" s="83">
        <f>D13-C13</f>
        <v>11.975</v>
      </c>
      <c r="F13" s="98"/>
      <c r="G13" s="81">
        <f>E13-F14</f>
        <v>-0.10222222222219912</v>
      </c>
      <c r="H13" s="82">
        <f t="shared" si="0"/>
        <v>1.0734256163132214</v>
      </c>
      <c r="I13" s="80"/>
      <c r="J13" s="80"/>
      <c r="K13" s="98" t="s">
        <v>39</v>
      </c>
      <c r="L13" s="53" t="s">
        <v>53</v>
      </c>
      <c r="M13" s="83">
        <v>11.154999999999999</v>
      </c>
      <c r="N13" s="81">
        <v>22.13</v>
      </c>
      <c r="O13" s="52">
        <f>N13-M13</f>
        <v>10.975</v>
      </c>
      <c r="P13" s="53"/>
      <c r="Q13" s="52">
        <f>O13-P14</f>
        <v>-0.15444444444443306</v>
      </c>
      <c r="R13" s="53">
        <f t="shared" si="1"/>
        <v>1.1129929424074574</v>
      </c>
      <c r="S13" s="52"/>
    </row>
    <row r="14" spans="1:19" x14ac:dyDescent="0.25">
      <c r="A14" s="45" t="s">
        <v>39</v>
      </c>
      <c r="B14" s="45" t="s">
        <v>53</v>
      </c>
      <c r="C14" s="98">
        <v>11.696666666666699</v>
      </c>
      <c r="D14" s="81">
        <v>23.536666666666701</v>
      </c>
      <c r="E14" s="83">
        <f>D14-C14</f>
        <v>11.840000000000002</v>
      </c>
      <c r="F14" s="98">
        <f>AVERAGE(E13:E15)</f>
        <v>12.077222222222199</v>
      </c>
      <c r="G14" s="81">
        <f>E14-F14</f>
        <v>-0.23722222222219713</v>
      </c>
      <c r="H14" s="82">
        <f t="shared" si="0"/>
        <v>1.1787209554084819</v>
      </c>
      <c r="I14" s="80"/>
      <c r="J14" s="80"/>
      <c r="K14" s="98" t="s">
        <v>39</v>
      </c>
      <c r="L14" s="53" t="s">
        <v>53</v>
      </c>
      <c r="M14" s="83">
        <v>11.696666666666699</v>
      </c>
      <c r="N14" s="81">
        <v>22.866666666666699</v>
      </c>
      <c r="O14" s="52">
        <f>N14-M14</f>
        <v>11.17</v>
      </c>
      <c r="P14" s="53">
        <f>AVERAGE(O13:O15)</f>
        <v>11.129444444444433</v>
      </c>
      <c r="Q14" s="52">
        <f>O14-P14</f>
        <v>4.0555555555567224E-2</v>
      </c>
      <c r="R14" s="53">
        <f t="shared" si="1"/>
        <v>0.97228046783372502</v>
      </c>
      <c r="S14" s="52"/>
    </row>
    <row r="15" spans="1:19" x14ac:dyDescent="0.25">
      <c r="A15" s="47" t="s">
        <v>39</v>
      </c>
      <c r="B15" s="47" t="s">
        <v>53</v>
      </c>
      <c r="C15" s="99">
        <v>12.8066666666667</v>
      </c>
      <c r="D15" s="84">
        <v>25.223333333333301</v>
      </c>
      <c r="E15" s="87">
        <f>D15-C15</f>
        <v>12.4166666666666</v>
      </c>
      <c r="F15" s="99"/>
      <c r="G15" s="84">
        <f>E15-F14</f>
        <v>0.33944444444440158</v>
      </c>
      <c r="H15" s="85">
        <f t="shared" si="0"/>
        <v>0.79034560095208817</v>
      </c>
      <c r="I15" s="80"/>
      <c r="J15" s="80"/>
      <c r="K15" s="99" t="s">
        <v>39</v>
      </c>
      <c r="L15" s="54" t="s">
        <v>53</v>
      </c>
      <c r="M15" s="87">
        <v>12.8066666666667</v>
      </c>
      <c r="N15" s="84">
        <v>24.05</v>
      </c>
      <c r="O15" s="50">
        <f>N15-M15</f>
        <v>11.2433333333333</v>
      </c>
      <c r="P15" s="54"/>
      <c r="Q15" s="50">
        <f>O15-P14</f>
        <v>0.11388888888886761</v>
      </c>
      <c r="R15" s="54">
        <f t="shared" si="1"/>
        <v>0.92409374003632094</v>
      </c>
      <c r="S15" s="52"/>
    </row>
    <row r="17" spans="1:18" x14ac:dyDescent="0.25">
      <c r="A17" s="49"/>
      <c r="B17" s="49"/>
      <c r="C17" s="88" t="s">
        <v>34</v>
      </c>
      <c r="D17" s="88" t="s">
        <v>13</v>
      </c>
      <c r="E17" s="49"/>
      <c r="F17" s="49"/>
      <c r="G17" s="49"/>
      <c r="H17" s="49"/>
      <c r="I17" s="49"/>
      <c r="K17" s="49"/>
      <c r="L17" s="60"/>
      <c r="M17" s="88" t="s">
        <v>34</v>
      </c>
      <c r="N17" s="88" t="s">
        <v>30</v>
      </c>
      <c r="O17" s="49"/>
      <c r="P17" s="49"/>
      <c r="Q17" s="49"/>
      <c r="R17" s="49"/>
    </row>
    <row r="18" spans="1:18" x14ac:dyDescent="0.25">
      <c r="A18" s="94" t="s">
        <v>25</v>
      </c>
      <c r="B18" s="94" t="s">
        <v>45</v>
      </c>
      <c r="C18" s="94" t="s">
        <v>26</v>
      </c>
      <c r="D18" s="94" t="s">
        <v>35</v>
      </c>
      <c r="E18" s="94" t="s">
        <v>40</v>
      </c>
      <c r="F18" s="93" t="s">
        <v>16</v>
      </c>
      <c r="G18" s="133" t="s">
        <v>42</v>
      </c>
      <c r="H18" s="133" t="s">
        <v>49</v>
      </c>
      <c r="I18" s="49"/>
      <c r="K18" s="97" t="s">
        <v>25</v>
      </c>
      <c r="L18" s="132" t="s">
        <v>45</v>
      </c>
      <c r="M18" s="59" t="s">
        <v>46</v>
      </c>
      <c r="N18" s="97" t="s">
        <v>46</v>
      </c>
      <c r="O18" s="110" t="s">
        <v>40</v>
      </c>
      <c r="P18" s="96" t="s">
        <v>16</v>
      </c>
      <c r="Q18" s="59" t="s">
        <v>42</v>
      </c>
      <c r="R18" s="110" t="s">
        <v>48</v>
      </c>
    </row>
    <row r="19" spans="1:18" x14ac:dyDescent="0.25">
      <c r="A19" s="63" t="s">
        <v>11</v>
      </c>
      <c r="B19" s="63">
        <v>37</v>
      </c>
      <c r="C19" s="101">
        <v>15.5</v>
      </c>
      <c r="D19" s="101">
        <v>24.5133333333333</v>
      </c>
      <c r="E19" s="63">
        <f>D19-C19</f>
        <v>9.0133333333332999</v>
      </c>
      <c r="F19" s="75"/>
      <c r="G19" s="76">
        <f>E19-F23</f>
        <v>-2.8911111111111314</v>
      </c>
      <c r="H19" s="76">
        <f>POWER(2,-G19)</f>
        <v>7.4184156888074586</v>
      </c>
      <c r="K19" s="23" t="s">
        <v>11</v>
      </c>
      <c r="L19" s="75">
        <v>37</v>
      </c>
      <c r="M19" s="78">
        <v>14.706666666666701</v>
      </c>
      <c r="N19" s="100">
        <v>26.8</v>
      </c>
      <c r="O19" s="79">
        <f>N19-M19</f>
        <v>12.0933333333333</v>
      </c>
      <c r="P19" s="86"/>
      <c r="Q19" s="78">
        <f>O19-P23</f>
        <v>0.67555555555549951</v>
      </c>
      <c r="R19" s="79">
        <f>POWER(2,-Q19)</f>
        <v>0.62609107662716601</v>
      </c>
    </row>
    <row r="20" spans="1:18" x14ac:dyDescent="0.25">
      <c r="A20" s="64" t="s">
        <v>11</v>
      </c>
      <c r="B20" s="64">
        <v>37</v>
      </c>
      <c r="C20" s="102">
        <v>13.66</v>
      </c>
      <c r="D20" s="102">
        <v>20.46</v>
      </c>
      <c r="E20" s="64">
        <f>D20-C20</f>
        <v>6.8000000000000007</v>
      </c>
      <c r="F20" s="67"/>
      <c r="G20" s="62">
        <f>E20-F23</f>
        <v>-5.1044444444444306</v>
      </c>
      <c r="H20" s="62">
        <f t="shared" ref="H20:H29" si="2">POWER(2,-G20)</f>
        <v>34.402570141066228</v>
      </c>
      <c r="K20" s="45" t="s">
        <v>11</v>
      </c>
      <c r="L20" s="67">
        <v>37</v>
      </c>
      <c r="M20" s="83">
        <v>12.7566666666667</v>
      </c>
      <c r="N20" s="98">
        <v>24.803333333333299</v>
      </c>
      <c r="O20" s="81">
        <f>N20-M20</f>
        <v>12.046666666666599</v>
      </c>
      <c r="P20" s="82"/>
      <c r="Q20" s="83">
        <f>O20-P23</f>
        <v>0.6288888888887989</v>
      </c>
      <c r="R20" s="81">
        <f t="shared" ref="R20:R30" si="3">POWER(2,-Q20)</f>
        <v>0.64667426851994891</v>
      </c>
    </row>
    <row r="21" spans="1:18" x14ac:dyDescent="0.25">
      <c r="A21" s="64" t="s">
        <v>11</v>
      </c>
      <c r="B21" s="64">
        <v>37</v>
      </c>
      <c r="C21" s="102">
        <v>13.955</v>
      </c>
      <c r="D21" s="102">
        <v>20.276666666666699</v>
      </c>
      <c r="E21" s="64">
        <f>D21-C21</f>
        <v>6.3216666666666992</v>
      </c>
      <c r="F21" s="67"/>
      <c r="G21" s="62">
        <f>E21-F23</f>
        <v>-5.5827777777777321</v>
      </c>
      <c r="H21" s="62">
        <f t="shared" si="2"/>
        <v>47.927366950918149</v>
      </c>
      <c r="K21" s="45" t="s">
        <v>11</v>
      </c>
      <c r="L21" s="67">
        <v>37</v>
      </c>
      <c r="M21" s="83">
        <v>12.73</v>
      </c>
      <c r="N21" s="98">
        <v>25.16</v>
      </c>
      <c r="O21" s="81">
        <f>N21-M21</f>
        <v>12.43</v>
      </c>
      <c r="P21" s="82"/>
      <c r="Q21" s="83">
        <f>O21-P23</f>
        <v>1.0122222222221993</v>
      </c>
      <c r="R21" s="81">
        <f t="shared" si="3"/>
        <v>0.49578199284503599</v>
      </c>
    </row>
    <row r="22" spans="1:18" x14ac:dyDescent="0.25">
      <c r="A22" s="63" t="s">
        <v>11</v>
      </c>
      <c r="B22" s="23" t="s">
        <v>53</v>
      </c>
      <c r="C22" s="101">
        <v>13.935</v>
      </c>
      <c r="D22" s="101">
        <v>26.1533333333333</v>
      </c>
      <c r="E22" s="63">
        <f>D22-C22</f>
        <v>12.2183333333333</v>
      </c>
      <c r="F22" s="75"/>
      <c r="G22" s="76">
        <f>E22-F23</f>
        <v>0.31388888888886868</v>
      </c>
      <c r="H22" s="76">
        <f t="shared" si="2"/>
        <v>0.80447032592704071</v>
      </c>
      <c r="K22" s="23" t="s">
        <v>11</v>
      </c>
      <c r="L22" s="10" t="s">
        <v>53</v>
      </c>
      <c r="M22" s="78">
        <v>12.68</v>
      </c>
      <c r="N22" s="100">
        <v>24.9166666666667</v>
      </c>
      <c r="O22" s="79">
        <f>N22-M22</f>
        <v>12.2366666666667</v>
      </c>
      <c r="P22" s="86"/>
      <c r="Q22" s="78">
        <f>O22-P23</f>
        <v>0.81888888888889966</v>
      </c>
      <c r="R22" s="79">
        <f t="shared" si="3"/>
        <v>0.56687836361240962</v>
      </c>
    </row>
    <row r="23" spans="1:18" x14ac:dyDescent="0.25">
      <c r="A23" s="64" t="s">
        <v>11</v>
      </c>
      <c r="B23" s="45" t="s">
        <v>53</v>
      </c>
      <c r="C23" s="102">
        <v>14.18</v>
      </c>
      <c r="D23" s="102">
        <v>24.96</v>
      </c>
      <c r="E23" s="64">
        <f>D23-C23</f>
        <v>10.780000000000001</v>
      </c>
      <c r="F23" s="67">
        <f>AVERAGE(E22:E24)</f>
        <v>11.904444444444431</v>
      </c>
      <c r="G23" s="62">
        <f>E23-F23</f>
        <v>-1.1244444444444301</v>
      </c>
      <c r="H23" s="62">
        <f t="shared" si="2"/>
        <v>2.1801757577297183</v>
      </c>
      <c r="K23" s="45" t="s">
        <v>11</v>
      </c>
      <c r="L23" s="53" t="s">
        <v>53</v>
      </c>
      <c r="M23" s="83">
        <v>12.93</v>
      </c>
      <c r="N23" s="98">
        <v>23.99</v>
      </c>
      <c r="O23" s="81">
        <f>N23-M23</f>
        <v>11.059999999999999</v>
      </c>
      <c r="P23" s="82">
        <f>AVERAGE(O22:O24)</f>
        <v>11.4177777777778</v>
      </c>
      <c r="Q23" s="83">
        <f>O23-P23</f>
        <v>-0.35777777777780173</v>
      </c>
      <c r="R23" s="81">
        <f t="shared" si="3"/>
        <v>1.2814505236647593</v>
      </c>
    </row>
    <row r="24" spans="1:18" x14ac:dyDescent="0.25">
      <c r="A24" s="66" t="s">
        <v>11</v>
      </c>
      <c r="B24" s="47" t="s">
        <v>53</v>
      </c>
      <c r="C24" s="103">
        <v>14.605</v>
      </c>
      <c r="D24" s="103">
        <v>27.32</v>
      </c>
      <c r="E24" s="66">
        <f>D24-C24</f>
        <v>12.715</v>
      </c>
      <c r="F24" s="68"/>
      <c r="G24" s="77">
        <f>E24-F23</f>
        <v>0.81055555555556857</v>
      </c>
      <c r="H24" s="77">
        <f t="shared" si="2"/>
        <v>0.5701622565654566</v>
      </c>
      <c r="K24" s="45" t="s">
        <v>11</v>
      </c>
      <c r="L24" s="53" t="s">
        <v>53</v>
      </c>
      <c r="M24" s="83">
        <v>13.42</v>
      </c>
      <c r="N24" s="98">
        <v>24.376666666666701</v>
      </c>
      <c r="O24" s="81">
        <f>N24-M24</f>
        <v>10.956666666666701</v>
      </c>
      <c r="P24" s="82"/>
      <c r="Q24" s="83">
        <f>O24-P23</f>
        <v>-0.4611111111110997</v>
      </c>
      <c r="R24" s="81">
        <f t="shared" si="3"/>
        <v>1.3766016183448453</v>
      </c>
    </row>
    <row r="25" spans="1:18" x14ac:dyDescent="0.25">
      <c r="A25" s="64" t="s">
        <v>39</v>
      </c>
      <c r="B25" s="64">
        <v>37</v>
      </c>
      <c r="C25" s="102">
        <v>13.685</v>
      </c>
      <c r="D25" s="102">
        <v>18.350000000000001</v>
      </c>
      <c r="E25" s="64">
        <f>D25-C25</f>
        <v>4.6650000000000009</v>
      </c>
      <c r="F25" s="67"/>
      <c r="G25" s="62">
        <f>E25-F29</f>
        <v>-8.2755555555555329</v>
      </c>
      <c r="H25" s="62">
        <f t="shared" si="2"/>
        <v>309.87779215525933</v>
      </c>
      <c r="K25" s="23" t="s">
        <v>39</v>
      </c>
      <c r="L25" s="75">
        <v>37</v>
      </c>
      <c r="M25" s="78">
        <v>12.4433333333333</v>
      </c>
      <c r="N25" s="100">
        <v>26.26</v>
      </c>
      <c r="O25" s="79">
        <f>N25-M25</f>
        <v>13.816666666666702</v>
      </c>
      <c r="P25" s="86"/>
      <c r="Q25" s="78">
        <f>O25-P29</f>
        <v>4.2177777777778349</v>
      </c>
      <c r="R25" s="79">
        <f t="shared" si="3"/>
        <v>5.3743057941348538E-2</v>
      </c>
    </row>
    <row r="26" spans="1:18" x14ac:dyDescent="0.25">
      <c r="A26" s="64" t="s">
        <v>39</v>
      </c>
      <c r="B26" s="64">
        <v>37</v>
      </c>
      <c r="C26" s="102">
        <v>14.675000000000001</v>
      </c>
      <c r="D26" s="102">
        <v>20.593333333333302</v>
      </c>
      <c r="E26" s="64">
        <f>D26-C26</f>
        <v>5.918333333333301</v>
      </c>
      <c r="F26" s="67"/>
      <c r="G26" s="62">
        <f>E26-F29</f>
        <v>-7.0222222222222328</v>
      </c>
      <c r="H26" s="62">
        <f t="shared" si="2"/>
        <v>129.98688160054814</v>
      </c>
      <c r="K26" s="45" t="s">
        <v>39</v>
      </c>
      <c r="L26" s="67">
        <v>37</v>
      </c>
      <c r="M26" s="83">
        <v>13.356666666666699</v>
      </c>
      <c r="N26" s="98">
        <v>26.966666666666701</v>
      </c>
      <c r="O26" s="81">
        <f>N26-M26</f>
        <v>13.610000000000001</v>
      </c>
      <c r="P26" s="82"/>
      <c r="Q26" s="83">
        <f>O26-P29</f>
        <v>4.0111111111111342</v>
      </c>
      <c r="R26" s="81">
        <f t="shared" si="3"/>
        <v>6.2020496641432978E-2</v>
      </c>
    </row>
    <row r="27" spans="1:18" x14ac:dyDescent="0.25">
      <c r="A27" s="66" t="s">
        <v>39</v>
      </c>
      <c r="B27" s="66">
        <v>37</v>
      </c>
      <c r="C27" s="103">
        <v>15.23</v>
      </c>
      <c r="D27" s="103">
        <v>19.643333333333299</v>
      </c>
      <c r="E27" s="66">
        <f>D27-C27</f>
        <v>4.4133333333332985</v>
      </c>
      <c r="F27" s="68"/>
      <c r="G27" s="77">
        <f>E27-F29</f>
        <v>-8.5272222222222354</v>
      </c>
      <c r="H27" s="77">
        <f t="shared" si="2"/>
        <v>368.93483935798383</v>
      </c>
      <c r="K27" s="47" t="s">
        <v>39</v>
      </c>
      <c r="L27" s="68">
        <v>37</v>
      </c>
      <c r="M27" s="87">
        <v>13.6533333333333</v>
      </c>
      <c r="N27" s="99">
        <v>26.356666666666701</v>
      </c>
      <c r="O27" s="84">
        <f>N27-M27</f>
        <v>12.703333333333401</v>
      </c>
      <c r="P27" s="85"/>
      <c r="Q27" s="87">
        <f>O27-P29</f>
        <v>3.1044444444445336</v>
      </c>
      <c r="R27" s="84">
        <f t="shared" si="3"/>
        <v>0.11627038281145537</v>
      </c>
    </row>
    <row r="28" spans="1:18" x14ac:dyDescent="0.25">
      <c r="A28" s="64" t="s">
        <v>39</v>
      </c>
      <c r="B28" s="45" t="s">
        <v>53</v>
      </c>
      <c r="C28" s="102">
        <v>14.435</v>
      </c>
      <c r="D28" s="102">
        <v>27.9233333333333</v>
      </c>
      <c r="E28" s="64">
        <f>D28-C28</f>
        <v>13.4883333333333</v>
      </c>
      <c r="F28" s="67"/>
      <c r="G28" s="62">
        <f>E28-F29</f>
        <v>0.54777777777776571</v>
      </c>
      <c r="H28" s="62">
        <f t="shared" si="2"/>
        <v>0.6840730134543892</v>
      </c>
      <c r="K28" s="45" t="s">
        <v>39</v>
      </c>
      <c r="L28" s="53" t="s">
        <v>53</v>
      </c>
      <c r="M28" s="83">
        <v>13.3866666666667</v>
      </c>
      <c r="N28" s="98">
        <v>22.283333333333299</v>
      </c>
      <c r="O28" s="81">
        <f>N28-M28</f>
        <v>8.896666666666599</v>
      </c>
      <c r="P28" s="82"/>
      <c r="Q28" s="83">
        <f>O28-P29</f>
        <v>-0.70222222222226804</v>
      </c>
      <c r="R28" s="81">
        <f t="shared" si="3"/>
        <v>1.6270089895626616</v>
      </c>
    </row>
    <row r="29" spans="1:18" x14ac:dyDescent="0.25">
      <c r="A29" s="64" t="s">
        <v>39</v>
      </c>
      <c r="B29" s="45" t="s">
        <v>53</v>
      </c>
      <c r="C29" s="102">
        <v>13.925000000000001</v>
      </c>
      <c r="D29" s="102">
        <v>26.39</v>
      </c>
      <c r="E29" s="64">
        <f>D29-C29</f>
        <v>12.465</v>
      </c>
      <c r="F29" s="67">
        <f>AVERAGE(E28:E30)</f>
        <v>12.940555555555534</v>
      </c>
      <c r="G29" s="62">
        <f>E29-F29</f>
        <v>-0.47555555555553397</v>
      </c>
      <c r="H29" s="62">
        <f t="shared" si="2"/>
        <v>1.3904535550736707</v>
      </c>
      <c r="K29" s="45" t="s">
        <v>39</v>
      </c>
      <c r="L29" s="53" t="s">
        <v>53</v>
      </c>
      <c r="M29" s="83">
        <v>13.01</v>
      </c>
      <c r="N29" s="98">
        <v>22.14</v>
      </c>
      <c r="O29" s="81">
        <f>N29-M29</f>
        <v>9.1300000000000008</v>
      </c>
      <c r="P29" s="82">
        <f>AVERAGE(O28:O30)</f>
        <v>9.598888888888867</v>
      </c>
      <c r="Q29" s="83">
        <f>O29-P29</f>
        <v>-0.46888888888886626</v>
      </c>
      <c r="R29" s="81">
        <f t="shared" si="3"/>
        <v>1.3840431179927242</v>
      </c>
    </row>
    <row r="30" spans="1:18" x14ac:dyDescent="0.25">
      <c r="A30" s="66" t="s">
        <v>39</v>
      </c>
      <c r="B30" s="47" t="s">
        <v>53</v>
      </c>
      <c r="C30" s="103">
        <v>13.815</v>
      </c>
      <c r="D30" s="103">
        <v>26.683333333333302</v>
      </c>
      <c r="E30" s="66">
        <f>D30-C30</f>
        <v>12.868333333333302</v>
      </c>
      <c r="F30" s="68"/>
      <c r="G30" s="77">
        <f>E30-F29</f>
        <v>-7.2222222222231736E-2</v>
      </c>
      <c r="H30" s="77">
        <f>POWER(2,-G30)</f>
        <v>1.0513348365669495</v>
      </c>
      <c r="K30" s="47" t="s">
        <v>39</v>
      </c>
      <c r="L30" s="54" t="s">
        <v>53</v>
      </c>
      <c r="M30" s="87">
        <v>12.61</v>
      </c>
      <c r="N30" s="99">
        <v>23.38</v>
      </c>
      <c r="O30" s="84">
        <f>N30-M30</f>
        <v>10.77</v>
      </c>
      <c r="P30" s="85"/>
      <c r="Q30" s="87">
        <f>O30-P29</f>
        <v>1.1711111111111325</v>
      </c>
      <c r="R30" s="84">
        <f t="shared" si="3"/>
        <v>0.44407919524389355</v>
      </c>
    </row>
    <row r="32" spans="1:18" s="49" customFormat="1" ht="18.75" x14ac:dyDescent="0.3">
      <c r="A32" s="107" t="s">
        <v>14</v>
      </c>
    </row>
    <row r="34" spans="1:27" x14ac:dyDescent="0.25">
      <c r="A34" s="49"/>
      <c r="B34" s="134" t="s">
        <v>34</v>
      </c>
      <c r="C34" s="88" t="s">
        <v>30</v>
      </c>
      <c r="D34" s="49"/>
      <c r="E34" s="49"/>
      <c r="F34" s="49"/>
      <c r="G34" s="49"/>
    </row>
    <row r="35" spans="1:27" x14ac:dyDescent="0.25">
      <c r="A35" s="19" t="s">
        <v>43</v>
      </c>
      <c r="B35" s="95" t="s">
        <v>35</v>
      </c>
      <c r="C35" s="94" t="s">
        <v>35</v>
      </c>
      <c r="D35" s="94" t="s">
        <v>40</v>
      </c>
      <c r="E35" s="93" t="s">
        <v>16</v>
      </c>
      <c r="F35" s="93" t="s">
        <v>42</v>
      </c>
      <c r="G35" s="133" t="s">
        <v>48</v>
      </c>
    </row>
    <row r="36" spans="1:27" x14ac:dyDescent="0.25">
      <c r="A36" s="10" t="s">
        <v>15</v>
      </c>
      <c r="B36" s="69">
        <v>13.49</v>
      </c>
      <c r="C36" s="101">
        <v>24.533333333333299</v>
      </c>
      <c r="D36" s="101">
        <f>C36-B36</f>
        <v>11.043333333333299</v>
      </c>
      <c r="E36" s="72"/>
      <c r="F36" s="72">
        <f>D36-E40</f>
        <v>2.3261111111110999</v>
      </c>
      <c r="G36" s="104">
        <f>POWER(2,-F36)</f>
        <v>0.19942095068639754</v>
      </c>
    </row>
    <row r="37" spans="1:27" x14ac:dyDescent="0.25">
      <c r="A37" s="53" t="s">
        <v>52</v>
      </c>
      <c r="B37" s="70">
        <v>13.473333333333301</v>
      </c>
      <c r="C37" s="102">
        <v>23.96</v>
      </c>
      <c r="D37" s="102">
        <f>C37-B37</f>
        <v>10.4866666666667</v>
      </c>
      <c r="E37" s="73"/>
      <c r="F37" s="73">
        <f>D37-E40</f>
        <v>1.7694444444445008</v>
      </c>
      <c r="G37" s="105">
        <f t="shared" ref="G37:G38" si="4">POWER(2,-F37)</f>
        <v>0.29332166838906876</v>
      </c>
    </row>
    <row r="38" spans="1:27" x14ac:dyDescent="0.25">
      <c r="A38" s="53" t="s">
        <v>52</v>
      </c>
      <c r="B38" s="70">
        <v>14.63</v>
      </c>
      <c r="C38" s="102">
        <v>25.276666666666699</v>
      </c>
      <c r="D38" s="102">
        <f>C38-B38</f>
        <v>10.646666666666698</v>
      </c>
      <c r="E38" s="73"/>
      <c r="F38" s="73">
        <f>D38-E40</f>
        <v>1.9294444444444991</v>
      </c>
      <c r="G38" s="105">
        <f t="shared" si="4"/>
        <v>0.26253024705463773</v>
      </c>
    </row>
    <row r="39" spans="1:27" x14ac:dyDescent="0.25">
      <c r="A39" s="53" t="s">
        <v>16</v>
      </c>
      <c r="B39" s="70">
        <v>13.873333333333299</v>
      </c>
      <c r="C39" s="102">
        <v>22.543333333333301</v>
      </c>
      <c r="D39" s="102">
        <f>C39-B39</f>
        <v>8.6700000000000017</v>
      </c>
      <c r="E39" s="73"/>
      <c r="F39" s="73">
        <f>D39-E40</f>
        <v>-4.722222222219763E-2</v>
      </c>
      <c r="G39" s="105">
        <f>POWER(2,-F39)</f>
        <v>1.0332735333461787</v>
      </c>
    </row>
    <row r="40" spans="1:27" x14ac:dyDescent="0.25">
      <c r="A40" s="53" t="s">
        <v>16</v>
      </c>
      <c r="B40" s="70">
        <v>13.936666666666699</v>
      </c>
      <c r="C40" s="102">
        <v>22.86</v>
      </c>
      <c r="D40" s="102">
        <f>C40-B40</f>
        <v>8.9233333333333</v>
      </c>
      <c r="E40" s="73">
        <f>AVERAGE(D39:D41)</f>
        <v>8.7172222222221993</v>
      </c>
      <c r="F40" s="73">
        <f>D40-E40</f>
        <v>0.2061111111111007</v>
      </c>
      <c r="G40" s="105">
        <f t="shared" ref="G40:G41" si="5">POWER(2,-F40)</f>
        <v>0.86687079771599163</v>
      </c>
    </row>
    <row r="41" spans="1:27" x14ac:dyDescent="0.25">
      <c r="A41" s="54" t="s">
        <v>16</v>
      </c>
      <c r="B41" s="71">
        <v>13.5866666666667</v>
      </c>
      <c r="C41" s="103">
        <v>22.145</v>
      </c>
      <c r="D41" s="103">
        <f>C41-B41</f>
        <v>8.5583333333332998</v>
      </c>
      <c r="E41" s="74"/>
      <c r="F41" s="74">
        <f>D41-E40</f>
        <v>-0.15888888888889952</v>
      </c>
      <c r="G41" s="106">
        <f t="shared" si="5"/>
        <v>1.1164269755369536</v>
      </c>
      <c r="T41" s="65"/>
    </row>
    <row r="42" spans="1:27" x14ac:dyDescent="0.25">
      <c r="T42" s="65"/>
    </row>
    <row r="43" spans="1:27" x14ac:dyDescent="0.25">
      <c r="T43" s="65"/>
    </row>
    <row r="44" spans="1:27" s="107" customFormat="1" ht="18.75" x14ac:dyDescent="0.3">
      <c r="A44" s="107" t="s">
        <v>17</v>
      </c>
      <c r="S44" s="131"/>
      <c r="T44" s="131"/>
      <c r="U44" s="131"/>
      <c r="V44" s="131"/>
      <c r="W44" s="131"/>
      <c r="X44" s="131"/>
      <c r="Y44" s="131"/>
      <c r="Z44" s="131"/>
      <c r="AA44" s="131"/>
    </row>
    <row r="45" spans="1:27" x14ac:dyDescent="0.25">
      <c r="S45" s="52"/>
      <c r="T45" s="52"/>
      <c r="U45" s="52"/>
      <c r="V45" s="52"/>
      <c r="W45" s="52"/>
      <c r="X45" s="52"/>
      <c r="Y45" s="52"/>
      <c r="Z45" s="52"/>
      <c r="AA45" s="52"/>
    </row>
    <row r="46" spans="1:27" x14ac:dyDescent="0.25">
      <c r="A46" s="110" t="s">
        <v>43</v>
      </c>
      <c r="B46" s="130" t="s">
        <v>28</v>
      </c>
      <c r="C46" s="91" t="s">
        <v>30</v>
      </c>
      <c r="D46" s="49"/>
      <c r="E46" s="49"/>
      <c r="F46" s="49"/>
      <c r="G46" s="49"/>
      <c r="K46" s="121" t="s">
        <v>43</v>
      </c>
      <c r="L46" s="126" t="s">
        <v>54</v>
      </c>
      <c r="M46" s="126" t="s">
        <v>34</v>
      </c>
      <c r="N46" s="114"/>
      <c r="O46" s="114"/>
      <c r="P46" s="114"/>
      <c r="Q46" s="114"/>
      <c r="S46" s="52"/>
      <c r="T46" s="52"/>
      <c r="U46" s="60"/>
      <c r="V46" s="52"/>
      <c r="W46" s="52"/>
      <c r="X46" s="52"/>
      <c r="Y46" s="52"/>
      <c r="Z46" s="52"/>
      <c r="AA46" s="52"/>
    </row>
    <row r="47" spans="1:27" x14ac:dyDescent="0.25">
      <c r="A47" s="110" t="s">
        <v>51</v>
      </c>
      <c r="B47" s="89" t="s">
        <v>35</v>
      </c>
      <c r="C47" s="19" t="s">
        <v>35</v>
      </c>
      <c r="D47" s="97" t="s">
        <v>40</v>
      </c>
      <c r="E47" s="110" t="s">
        <v>16</v>
      </c>
      <c r="F47" s="96" t="s">
        <v>42</v>
      </c>
      <c r="G47" s="19" t="s">
        <v>48</v>
      </c>
      <c r="K47" s="122" t="s">
        <v>51</v>
      </c>
      <c r="L47" s="122" t="s">
        <v>35</v>
      </c>
      <c r="M47" s="122" t="s">
        <v>35</v>
      </c>
      <c r="N47" s="127" t="s">
        <v>40</v>
      </c>
      <c r="O47" s="121" t="s">
        <v>16</v>
      </c>
      <c r="P47" s="128" t="s">
        <v>42</v>
      </c>
      <c r="Q47" s="129" t="s">
        <v>55</v>
      </c>
      <c r="S47" s="52"/>
      <c r="T47" s="52"/>
      <c r="U47" s="52"/>
      <c r="V47" s="52"/>
      <c r="W47" s="52"/>
      <c r="X47" s="52"/>
      <c r="Y47" s="52"/>
      <c r="Z47" s="52"/>
      <c r="AA47" s="52"/>
    </row>
    <row r="48" spans="1:27" x14ac:dyDescent="0.25">
      <c r="A48" s="72">
        <v>5</v>
      </c>
      <c r="B48" s="101">
        <v>11.5</v>
      </c>
      <c r="C48" s="72">
        <v>24.81</v>
      </c>
      <c r="D48" s="101">
        <f>C48-B48</f>
        <v>13.309999999999999</v>
      </c>
      <c r="E48" s="72"/>
      <c r="F48" s="104">
        <f>D48-E55</f>
        <v>-0.70500000000000185</v>
      </c>
      <c r="G48" s="104">
        <f>POWER(2,-F48)</f>
        <v>1.6301446648052527</v>
      </c>
      <c r="K48" s="123">
        <v>5</v>
      </c>
      <c r="L48" s="123">
        <v>20.9933333333333</v>
      </c>
      <c r="M48" s="123">
        <v>11.5</v>
      </c>
      <c r="N48" s="116">
        <f>L48-M48</f>
        <v>9.4933333333333003</v>
      </c>
      <c r="O48" s="123"/>
      <c r="P48" s="115">
        <f>N48-O55</f>
        <v>-3.4283333333333665</v>
      </c>
      <c r="Q48" s="115">
        <f>POWER(2,-P48)</f>
        <v>10.765424722112609</v>
      </c>
      <c r="S48" s="52"/>
      <c r="T48" s="111"/>
      <c r="U48" s="112"/>
      <c r="V48" s="113"/>
      <c r="W48" s="52"/>
      <c r="X48" s="52"/>
      <c r="Y48" s="52"/>
      <c r="Z48" s="52"/>
      <c r="AA48" s="52"/>
    </row>
    <row r="49" spans="1:27" x14ac:dyDescent="0.25">
      <c r="A49" s="73">
        <v>5</v>
      </c>
      <c r="B49" s="102">
        <v>11.7733333333333</v>
      </c>
      <c r="C49" s="73">
        <v>24.475000000000001</v>
      </c>
      <c r="D49" s="102">
        <f>C49-B49</f>
        <v>12.701666666666702</v>
      </c>
      <c r="E49" s="73"/>
      <c r="F49" s="105">
        <f>D49-E55</f>
        <v>-1.3133333333332988</v>
      </c>
      <c r="G49" s="105">
        <f t="shared" ref="G49:G56" si="6">POWER(2,-F49)</f>
        <v>2.4851506889718071</v>
      </c>
      <c r="K49" s="124">
        <v>5</v>
      </c>
      <c r="L49" s="124">
        <v>18.329999999999998</v>
      </c>
      <c r="M49" s="124">
        <v>11.7733333333333</v>
      </c>
      <c r="N49" s="118">
        <f>L49-M49</f>
        <v>6.5566666666666986</v>
      </c>
      <c r="O49" s="124"/>
      <c r="P49" s="117">
        <f>N49-O55</f>
        <v>-6.3649999999999682</v>
      </c>
      <c r="Q49" s="117">
        <f t="shared" ref="Q49:Q56" si="7">POWER(2,-P49)</f>
        <v>82.424424288627009</v>
      </c>
      <c r="S49" s="52"/>
      <c r="T49" s="111"/>
      <c r="U49" s="112"/>
      <c r="V49" s="113"/>
      <c r="W49" s="52"/>
      <c r="X49" s="52"/>
      <c r="Y49" s="52"/>
      <c r="Z49" s="52"/>
      <c r="AA49" s="52"/>
    </row>
    <row r="50" spans="1:27" x14ac:dyDescent="0.25">
      <c r="A50" s="74">
        <v>5</v>
      </c>
      <c r="B50" s="103">
        <v>11.9033333333333</v>
      </c>
      <c r="C50" s="74">
        <v>24.813333333333301</v>
      </c>
      <c r="D50" s="103">
        <f>C50-B50</f>
        <v>12.91</v>
      </c>
      <c r="E50" s="74"/>
      <c r="F50" s="106">
        <f>D50-E55</f>
        <v>-1.1050000000000004</v>
      </c>
      <c r="G50" s="106">
        <f t="shared" si="6"/>
        <v>2.1509887809147568</v>
      </c>
      <c r="K50" s="124">
        <v>5</v>
      </c>
      <c r="L50" s="124">
        <v>19.5</v>
      </c>
      <c r="M50" s="124">
        <v>11.9033333333333</v>
      </c>
      <c r="N50" s="118">
        <f>L50-M50</f>
        <v>7.5966666666666995</v>
      </c>
      <c r="O50" s="124"/>
      <c r="P50" s="117">
        <f>N50-O55</f>
        <v>-5.3249999999999673</v>
      </c>
      <c r="Q50" s="117">
        <f t="shared" si="7"/>
        <v>40.085262035971176</v>
      </c>
      <c r="S50" s="52"/>
      <c r="T50" s="111"/>
      <c r="U50" s="112"/>
      <c r="V50" s="113"/>
      <c r="W50" s="52"/>
      <c r="X50" s="52"/>
      <c r="Y50" s="52"/>
      <c r="Z50" s="52"/>
      <c r="AA50" s="52"/>
    </row>
    <row r="51" spans="1:27" x14ac:dyDescent="0.25">
      <c r="A51" s="73">
        <v>10</v>
      </c>
      <c r="B51" s="102">
        <v>11.373333333333299</v>
      </c>
      <c r="C51" s="73">
        <v>24.58</v>
      </c>
      <c r="D51" s="102">
        <f>C51-B51</f>
        <v>13.206666666666699</v>
      </c>
      <c r="E51" s="73"/>
      <c r="F51" s="105">
        <f>D51-E55</f>
        <v>-0.8083333333333016</v>
      </c>
      <c r="G51" s="105">
        <f t="shared" si="6"/>
        <v>1.7511872228117318</v>
      </c>
      <c r="K51" s="123">
        <v>10</v>
      </c>
      <c r="L51" s="123">
        <v>20.75</v>
      </c>
      <c r="M51" s="123">
        <v>11.373333333333299</v>
      </c>
      <c r="N51" s="116">
        <f>L51-M51</f>
        <v>9.3766666666667007</v>
      </c>
      <c r="O51" s="123"/>
      <c r="P51" s="115">
        <f>N51-O55</f>
        <v>-3.5449999999999662</v>
      </c>
      <c r="Q51" s="115">
        <f t="shared" si="7"/>
        <v>11.67216275392113</v>
      </c>
      <c r="S51" s="52"/>
      <c r="T51" s="111"/>
      <c r="U51" s="112"/>
      <c r="V51" s="113"/>
      <c r="W51" s="52"/>
      <c r="X51" s="52"/>
      <c r="Y51" s="52"/>
      <c r="Z51" s="52"/>
      <c r="AA51" s="52"/>
    </row>
    <row r="52" spans="1:27" x14ac:dyDescent="0.25">
      <c r="A52" s="73">
        <v>10</v>
      </c>
      <c r="B52" s="102">
        <v>11.9066666666667</v>
      </c>
      <c r="C52" s="73">
        <v>24.696666666666701</v>
      </c>
      <c r="D52" s="102">
        <f>C52-B52</f>
        <v>12.790000000000001</v>
      </c>
      <c r="E52" s="73"/>
      <c r="F52" s="105">
        <f>D52-E55</f>
        <v>-1.2249999999999996</v>
      </c>
      <c r="G52" s="105">
        <f t="shared" si="6"/>
        <v>2.3375544971224906</v>
      </c>
      <c r="K52" s="124">
        <v>10</v>
      </c>
      <c r="L52" s="124">
        <v>20.776666666666699</v>
      </c>
      <c r="M52" s="124">
        <v>11.9066666666667</v>
      </c>
      <c r="N52" s="118">
        <f>L52-M52</f>
        <v>8.8699999999999992</v>
      </c>
      <c r="O52" s="124"/>
      <c r="P52" s="117">
        <f>N52-O55</f>
        <v>-4.0516666666666676</v>
      </c>
      <c r="Q52" s="117">
        <f t="shared" si="7"/>
        <v>16.583385597983348</v>
      </c>
      <c r="S52" s="52"/>
      <c r="T52" s="111"/>
      <c r="U52" s="112"/>
      <c r="V52" s="113"/>
      <c r="W52" s="52"/>
      <c r="X52" s="52"/>
      <c r="Y52" s="52"/>
      <c r="Z52" s="52"/>
      <c r="AA52" s="52"/>
    </row>
    <row r="53" spans="1:27" x14ac:dyDescent="0.25">
      <c r="A53" s="74">
        <v>10</v>
      </c>
      <c r="B53" s="103">
        <v>11.52</v>
      </c>
      <c r="C53" s="74">
        <v>24.433333333333302</v>
      </c>
      <c r="D53" s="103">
        <f>C53-B53</f>
        <v>12.913333333333302</v>
      </c>
      <c r="E53" s="74"/>
      <c r="F53" s="106">
        <f>D53-E55</f>
        <v>-1.1016666666666985</v>
      </c>
      <c r="G53" s="106">
        <f t="shared" si="6"/>
        <v>2.146024678516099</v>
      </c>
      <c r="K53" s="124">
        <v>10</v>
      </c>
      <c r="L53" s="124">
        <v>20.566666666666698</v>
      </c>
      <c r="M53" s="124">
        <v>11.52</v>
      </c>
      <c r="N53" s="118">
        <f>L53-M53</f>
        <v>9.0466666666666988</v>
      </c>
      <c r="O53" s="124"/>
      <c r="P53" s="117">
        <f>N53-O55</f>
        <v>-3.874999999999968</v>
      </c>
      <c r="Q53" s="117">
        <f t="shared" si="7"/>
        <v>14.672064691274416</v>
      </c>
      <c r="S53" s="52"/>
      <c r="T53" s="111"/>
      <c r="U53" s="112"/>
      <c r="V53" s="113"/>
      <c r="W53" s="52"/>
      <c r="X53" s="52"/>
      <c r="Y53" s="52"/>
      <c r="Z53" s="52"/>
      <c r="AA53" s="52"/>
    </row>
    <row r="54" spans="1:27" x14ac:dyDescent="0.25">
      <c r="A54" s="73" t="s">
        <v>50</v>
      </c>
      <c r="B54" s="102">
        <v>11.616666666666699</v>
      </c>
      <c r="C54" s="73">
        <v>25.975000000000001</v>
      </c>
      <c r="D54" s="102">
        <f>C54-B54</f>
        <v>14.358333333333302</v>
      </c>
      <c r="E54" s="73"/>
      <c r="F54" s="105">
        <f>D54-E55</f>
        <v>0.34333333333330174</v>
      </c>
      <c r="G54" s="105">
        <f t="shared" si="6"/>
        <v>0.78821803597925477</v>
      </c>
      <c r="K54" s="123" t="s">
        <v>50</v>
      </c>
      <c r="L54" s="123">
        <v>24.765000000000001</v>
      </c>
      <c r="M54" s="123">
        <v>11.616666666666699</v>
      </c>
      <c r="N54" s="116">
        <f>L54-M54</f>
        <v>13.148333333333301</v>
      </c>
      <c r="O54" s="123"/>
      <c r="P54" s="115">
        <f>N54-O55</f>
        <v>0.2266666666666346</v>
      </c>
      <c r="Q54" s="115">
        <f t="shared" si="7"/>
        <v>0.8546071742649185</v>
      </c>
      <c r="S54" s="52"/>
      <c r="T54" s="111"/>
      <c r="U54" s="112"/>
      <c r="V54" s="113"/>
      <c r="W54" s="52"/>
      <c r="X54" s="52"/>
      <c r="Y54" s="52"/>
      <c r="Z54" s="52"/>
      <c r="AA54" s="52"/>
    </row>
    <row r="55" spans="1:27" x14ac:dyDescent="0.25">
      <c r="A55" s="73" t="s">
        <v>16</v>
      </c>
      <c r="B55" s="102">
        <v>11.75</v>
      </c>
      <c r="C55" s="73">
        <v>25.425000000000001</v>
      </c>
      <c r="D55" s="102">
        <f>C55-B55</f>
        <v>13.675000000000001</v>
      </c>
      <c r="E55" s="73">
        <f>AVERAGE(D54:D56)</f>
        <v>14.015000000000001</v>
      </c>
      <c r="F55" s="105">
        <f>D55-E55</f>
        <v>-0.33999999999999986</v>
      </c>
      <c r="G55" s="105">
        <f t="shared" si="6"/>
        <v>1.2657565939702797</v>
      </c>
      <c r="K55" s="124" t="s">
        <v>16</v>
      </c>
      <c r="L55" s="124">
        <v>23.81</v>
      </c>
      <c r="M55" s="124">
        <v>11.75</v>
      </c>
      <c r="N55" s="118">
        <f>L55-M55</f>
        <v>12.059999999999999</v>
      </c>
      <c r="O55" s="124">
        <f>AVERAGE(N54:N56)</f>
        <v>12.921666666666667</v>
      </c>
      <c r="P55" s="117">
        <f>N55-O55</f>
        <v>-0.86166666666666814</v>
      </c>
      <c r="Q55" s="117">
        <f t="shared" si="7"/>
        <v>1.817136336747768</v>
      </c>
      <c r="S55" s="52"/>
      <c r="T55" s="111"/>
      <c r="U55" s="112"/>
      <c r="V55" s="113"/>
      <c r="W55" s="52"/>
      <c r="X55" s="52"/>
      <c r="Y55" s="52"/>
      <c r="Z55" s="52"/>
      <c r="AA55" s="52"/>
    </row>
    <row r="56" spans="1:27" x14ac:dyDescent="0.25">
      <c r="A56" s="74" t="s">
        <v>16</v>
      </c>
      <c r="B56" s="103">
        <v>11.1733333333333</v>
      </c>
      <c r="C56" s="74">
        <v>25.184999999999999</v>
      </c>
      <c r="D56" s="103">
        <f>C56-B56</f>
        <v>14.011666666666699</v>
      </c>
      <c r="E56" s="74"/>
      <c r="F56" s="106">
        <f>D56-E55</f>
        <v>-3.33333333330188E-3</v>
      </c>
      <c r="G56" s="106">
        <f t="shared" si="6"/>
        <v>1.002313161842151</v>
      </c>
      <c r="K56" s="125" t="s">
        <v>16</v>
      </c>
      <c r="L56" s="125">
        <v>24.73</v>
      </c>
      <c r="M56" s="125">
        <v>11.1733333333333</v>
      </c>
      <c r="N56" s="119">
        <f>L56-M56</f>
        <v>13.5566666666667</v>
      </c>
      <c r="O56" s="125"/>
      <c r="P56" s="120">
        <f>N56-O55</f>
        <v>0.63500000000003354</v>
      </c>
      <c r="Q56" s="120">
        <f t="shared" si="7"/>
        <v>0.64394081475489773</v>
      </c>
      <c r="S56" s="52"/>
      <c r="T56" s="111"/>
      <c r="U56" s="112"/>
      <c r="V56" s="113"/>
      <c r="W56" s="52"/>
      <c r="X56" s="52"/>
      <c r="Y56" s="52"/>
      <c r="Z56" s="52"/>
      <c r="AA56" s="52"/>
    </row>
    <row r="57" spans="1:27" x14ac:dyDescent="0.25">
      <c r="A57" s="52"/>
      <c r="B57" s="52"/>
      <c r="C57" s="52"/>
      <c r="D57" s="52"/>
      <c r="E57" s="52"/>
      <c r="F57" s="52"/>
      <c r="G57" s="52"/>
      <c r="S57" s="52"/>
      <c r="T57" s="52"/>
      <c r="U57" s="52"/>
      <c r="V57" s="52"/>
      <c r="W57" s="52"/>
      <c r="X57" s="52"/>
      <c r="Y57" s="52"/>
      <c r="Z57" s="52"/>
      <c r="AA57" s="52"/>
    </row>
    <row r="58" spans="1:27" x14ac:dyDescent="0.25">
      <c r="S58" s="52"/>
      <c r="T58" s="52"/>
      <c r="U58" s="52"/>
      <c r="V58" s="52"/>
      <c r="W58" s="52"/>
      <c r="X58" s="52"/>
      <c r="Y58" s="52"/>
      <c r="Z58" s="52"/>
      <c r="AA58" s="52"/>
    </row>
    <row r="59" spans="1:27" x14ac:dyDescent="0.25">
      <c r="S59" s="52"/>
      <c r="T59" s="52"/>
      <c r="U59" s="52"/>
      <c r="V59" s="52"/>
      <c r="W59" s="52"/>
      <c r="X59" s="52"/>
      <c r="Y59" s="52"/>
      <c r="Z59" s="52"/>
      <c r="AA59" s="5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47BFE-B644-47F9-855E-E6A81F17E9DC}">
  <dimension ref="A2:C6"/>
  <sheetViews>
    <sheetView workbookViewId="0">
      <selection activeCell="C3" sqref="A2:C3"/>
    </sheetView>
  </sheetViews>
  <sheetFormatPr defaultRowHeight="15" x14ac:dyDescent="0.25"/>
  <sheetData>
    <row r="2" spans="1:3" x14ac:dyDescent="0.25">
      <c r="A2" s="17" t="s">
        <v>5</v>
      </c>
      <c r="B2" s="16"/>
      <c r="C2" s="18"/>
    </row>
    <row r="3" spans="1:3" x14ac:dyDescent="0.25">
      <c r="A3" s="55" t="s">
        <v>23</v>
      </c>
      <c r="B3" s="58" t="s">
        <v>24</v>
      </c>
      <c r="C3" s="55" t="s">
        <v>16</v>
      </c>
    </row>
    <row r="4" spans="1:3" x14ac:dyDescent="0.25">
      <c r="A4" s="56">
        <v>1.5386519999999999</v>
      </c>
      <c r="B4" s="28">
        <v>1.903076</v>
      </c>
      <c r="C4" s="56">
        <v>1.1263590000000001</v>
      </c>
    </row>
    <row r="5" spans="1:3" x14ac:dyDescent="0.25">
      <c r="A5" s="56">
        <v>2.224272</v>
      </c>
      <c r="B5" s="28">
        <v>1.952064</v>
      </c>
      <c r="C5" s="56">
        <v>0.95373920000000001</v>
      </c>
    </row>
    <row r="6" spans="1:3" x14ac:dyDescent="0.25">
      <c r="A6" s="57">
        <v>1.9565790000000001</v>
      </c>
      <c r="B6" s="31">
        <v>1.48281</v>
      </c>
      <c r="C6" s="57">
        <v>0.93087969999999998</v>
      </c>
    </row>
  </sheetData>
  <mergeCells count="1"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14F40-5A9F-4AFC-85FC-F07E905A514B}">
  <dimension ref="A1:K12"/>
  <sheetViews>
    <sheetView tabSelected="1" workbookViewId="0">
      <selection activeCell="L12" sqref="L12"/>
    </sheetView>
  </sheetViews>
  <sheetFormatPr defaultRowHeight="15" x14ac:dyDescent="0.25"/>
  <sheetData>
    <row r="1" spans="1:11" x14ac:dyDescent="0.25">
      <c r="A1" s="49"/>
      <c r="B1" s="135" t="s">
        <v>28</v>
      </c>
      <c r="C1" s="136" t="s">
        <v>30</v>
      </c>
      <c r="D1" s="49"/>
      <c r="E1" s="49"/>
      <c r="F1" s="49"/>
      <c r="G1" s="49"/>
    </row>
    <row r="2" spans="1:11" x14ac:dyDescent="0.25">
      <c r="A2" s="89" t="s">
        <v>43</v>
      </c>
      <c r="B2" s="89" t="s">
        <v>35</v>
      </c>
      <c r="C2" s="19" t="s">
        <v>35</v>
      </c>
      <c r="D2" s="19" t="s">
        <v>40</v>
      </c>
      <c r="E2" s="92"/>
      <c r="F2" s="19" t="s">
        <v>42</v>
      </c>
      <c r="G2" s="90" t="s">
        <v>48</v>
      </c>
    </row>
    <row r="3" spans="1:11" x14ac:dyDescent="0.25">
      <c r="A3" s="23" t="s">
        <v>58</v>
      </c>
      <c r="B3" s="23">
        <v>11.97</v>
      </c>
      <c r="C3" s="10">
        <v>25.09</v>
      </c>
      <c r="D3" s="10">
        <f>C3-B3</f>
        <v>13.12</v>
      </c>
      <c r="E3" s="24"/>
      <c r="F3" s="10">
        <f>D3-E10</f>
        <v>-0.6216666666666697</v>
      </c>
      <c r="G3" s="25">
        <f>POWER(2,-F3)</f>
        <v>1.5386516750647889</v>
      </c>
    </row>
    <row r="4" spans="1:11" x14ac:dyDescent="0.25">
      <c r="A4" s="45" t="s">
        <v>58</v>
      </c>
      <c r="B4" s="45">
        <v>12.0766666666667</v>
      </c>
      <c r="C4" s="53">
        <v>24.664999999999999</v>
      </c>
      <c r="D4" s="53">
        <f>C4-B4</f>
        <v>12.588333333333299</v>
      </c>
      <c r="E4" s="52"/>
      <c r="F4" s="53">
        <f>D4-E10</f>
        <v>-1.1533333333333697</v>
      </c>
      <c r="G4" s="46">
        <f t="shared" ref="G4:G11" si="0">POWER(2,-F4)</f>
        <v>2.2242721716638005</v>
      </c>
    </row>
    <row r="5" spans="1:11" x14ac:dyDescent="0.25">
      <c r="A5" s="47" t="s">
        <v>58</v>
      </c>
      <c r="B5" s="47">
        <v>12.33</v>
      </c>
      <c r="C5" s="54">
        <v>25.1033333333333</v>
      </c>
      <c r="D5" s="54">
        <f>C5-B5</f>
        <v>12.7733333333333</v>
      </c>
      <c r="E5" s="50"/>
      <c r="F5" s="54">
        <f>D5-E10</f>
        <v>-0.96833333333336924</v>
      </c>
      <c r="G5" s="48">
        <f t="shared" si="0"/>
        <v>1.9565789604040504</v>
      </c>
      <c r="H5" s="52"/>
    </row>
    <row r="6" spans="1:11" x14ac:dyDescent="0.25">
      <c r="A6" s="45" t="s">
        <v>57</v>
      </c>
      <c r="B6" s="45">
        <v>12.61</v>
      </c>
      <c r="C6" s="53">
        <v>25.4233333333333</v>
      </c>
      <c r="D6" s="53">
        <f>C6-B6</f>
        <v>12.813333333333301</v>
      </c>
      <c r="E6" s="52"/>
      <c r="F6" s="53">
        <f>D6-E10</f>
        <v>-0.92833333333336832</v>
      </c>
      <c r="G6" s="46">
        <f t="shared" si="0"/>
        <v>1.9030762058397848</v>
      </c>
      <c r="H6" s="52"/>
    </row>
    <row r="7" spans="1:11" x14ac:dyDescent="0.25">
      <c r="A7" s="45" t="s">
        <v>57</v>
      </c>
      <c r="B7" s="45">
        <v>12.69</v>
      </c>
      <c r="C7" s="53">
        <v>25.466666666666701</v>
      </c>
      <c r="D7" s="53">
        <f>C7-B7</f>
        <v>12.776666666666701</v>
      </c>
      <c r="E7" s="52"/>
      <c r="F7" s="53">
        <f>D7-E10</f>
        <v>-0.96499999999996788</v>
      </c>
      <c r="G7" s="46">
        <f t="shared" si="0"/>
        <v>1.9520635215524058</v>
      </c>
      <c r="H7" s="52"/>
    </row>
    <row r="8" spans="1:11" x14ac:dyDescent="0.25">
      <c r="A8" s="47" t="s">
        <v>57</v>
      </c>
      <c r="B8" s="47">
        <v>12.2566666666667</v>
      </c>
      <c r="C8" s="54">
        <v>25.43</v>
      </c>
      <c r="D8" s="54">
        <f>C8-B8</f>
        <v>13.1733333333333</v>
      </c>
      <c r="E8" s="50"/>
      <c r="F8" s="54">
        <f>D8-E10</f>
        <v>-0.56833333333336888</v>
      </c>
      <c r="G8" s="48">
        <f t="shared" si="0"/>
        <v>1.4828095719850554</v>
      </c>
      <c r="H8" s="52"/>
    </row>
    <row r="9" spans="1:11" x14ac:dyDescent="0.25">
      <c r="A9" s="45" t="s">
        <v>16</v>
      </c>
      <c r="B9" s="45">
        <v>13.12</v>
      </c>
      <c r="C9" s="53">
        <v>26.69</v>
      </c>
      <c r="D9" s="53">
        <f>C9-B9</f>
        <v>13.570000000000002</v>
      </c>
      <c r="E9" s="52"/>
      <c r="F9" s="53">
        <f>D9-E10</f>
        <v>-0.17166666666666686</v>
      </c>
      <c r="G9" s="46">
        <f t="shared" si="0"/>
        <v>1.1263589542525647</v>
      </c>
      <c r="H9" s="52"/>
    </row>
    <row r="10" spans="1:11" x14ac:dyDescent="0.25">
      <c r="A10" s="45" t="s">
        <v>16</v>
      </c>
      <c r="B10" s="45">
        <v>12.58</v>
      </c>
      <c r="C10" s="53">
        <v>26.39</v>
      </c>
      <c r="D10" s="53">
        <f>C10-B10</f>
        <v>13.81</v>
      </c>
      <c r="E10" s="52">
        <f>AVERAGE(D9:D11)</f>
        <v>13.741666666666669</v>
      </c>
      <c r="F10" s="53">
        <f>D10-E10</f>
        <v>6.8333333333331581E-2</v>
      </c>
      <c r="G10" s="46">
        <f t="shared" si="0"/>
        <v>0.95373916455091834</v>
      </c>
      <c r="H10" s="52"/>
    </row>
    <row r="11" spans="1:11" x14ac:dyDescent="0.25">
      <c r="A11" s="47" t="s">
        <v>16</v>
      </c>
      <c r="B11" s="47">
        <v>12.2</v>
      </c>
      <c r="C11" s="54">
        <v>26.045000000000002</v>
      </c>
      <c r="D11" s="54">
        <f>C11-B11</f>
        <v>13.845000000000002</v>
      </c>
      <c r="E11" s="50"/>
      <c r="F11" s="54">
        <f>D11-E10</f>
        <v>0.1033333333333335</v>
      </c>
      <c r="G11" s="48">
        <f t="shared" si="0"/>
        <v>0.93087971609787701</v>
      </c>
      <c r="H11" s="52"/>
      <c r="K11" t="s">
        <v>56</v>
      </c>
    </row>
    <row r="12" spans="1:11" x14ac:dyDescent="0.25">
      <c r="H12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Fig1</vt:lpstr>
      <vt:lpstr>Fig1_qPCR</vt:lpstr>
      <vt:lpstr>Fig 2</vt:lpstr>
      <vt:lpstr>Fig 2_qPCR</vt:lpstr>
      <vt:lpstr>Fig 3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2018-10-05T11:29:57Z</dcterms:modified>
</cp:coreProperties>
</file>