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filterPrivacy="1" autoCompressPictures="0"/>
  <xr:revisionPtr revIDLastSave="0" documentId="13_ncr:1_{18B23FC9-0366-D349-B20F-835A6EC0E8A2}" xr6:coauthVersionLast="37" xr6:coauthVersionMax="37" xr10:uidLastSave="{00000000-0000-0000-0000-000000000000}"/>
  <bookViews>
    <workbookView xWindow="880" yWindow="460" windowWidth="27920" windowHeight="17540" activeTab="2" xr2:uid="{00000000-000D-0000-FFFF-FFFF00000000}"/>
  </bookViews>
  <sheets>
    <sheet name="Nitrate reductase" sheetId="1" r:id="rId1"/>
    <sheet name="Standard curve of nitrite" sheetId="2" r:id="rId2"/>
    <sheet name="Standard curve of protein" sheetId="3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1" l="1"/>
  <c r="E4" i="1"/>
  <c r="F4" i="1"/>
  <c r="C2" i="1"/>
  <c r="G2" i="1" s="1"/>
  <c r="C3" i="1"/>
  <c r="C7" i="1"/>
  <c r="C8" i="1"/>
  <c r="C9" i="1"/>
  <c r="G9" i="1" s="1"/>
  <c r="E7" i="1"/>
  <c r="F7" i="1"/>
  <c r="E8" i="1"/>
  <c r="F8" i="1"/>
  <c r="G8" i="1" s="1"/>
  <c r="E9" i="1"/>
  <c r="F9" i="1"/>
  <c r="E2" i="1"/>
  <c r="F2" i="1"/>
  <c r="E3" i="1"/>
  <c r="F3" i="1" s="1"/>
  <c r="G3" i="1" s="1"/>
  <c r="G7" i="1"/>
  <c r="G4" i="1"/>
  <c r="H9" i="1" l="1"/>
  <c r="I9" i="1"/>
  <c r="I4" i="1"/>
  <c r="H4" i="1"/>
</calcChain>
</file>

<file path=xl/sharedStrings.xml><?xml version="1.0" encoding="utf-8"?>
<sst xmlns="http://schemas.openxmlformats.org/spreadsheetml/2006/main" count="14" uniqueCount="12">
  <si>
    <t>OD540nm</t>
    <phoneticPr fontId="1" type="noConversion"/>
  </si>
  <si>
    <t>Nitrite concentration (mM)</t>
    <phoneticPr fontId="1" type="noConversion"/>
  </si>
  <si>
    <t>Average</t>
    <phoneticPr fontId="1" type="noConversion"/>
  </si>
  <si>
    <t>Stdev</t>
    <phoneticPr fontId="1" type="noConversion"/>
  </si>
  <si>
    <t>Proterin concentration (mg/ml)</t>
    <phoneticPr fontId="1" type="noConversion"/>
  </si>
  <si>
    <t>Total protein (mg)</t>
    <phoneticPr fontId="1" type="noConversion"/>
  </si>
  <si>
    <t>OD595nm</t>
    <phoneticPr fontId="1" type="noConversion"/>
  </si>
  <si>
    <r>
      <t xml:space="preserve">P. polymyxa </t>
    </r>
    <r>
      <rPr>
        <sz val="11"/>
        <color theme="1"/>
        <rFont val="Times New Roman"/>
        <family val="1"/>
      </rPr>
      <t>WLY78</t>
    </r>
    <phoneticPr fontId="2" type="noConversion"/>
  </si>
  <si>
    <t>nitrate reductase (nmol nitrite·min-1·mg-1)</t>
    <phoneticPr fontId="1" type="noConversion"/>
  </si>
  <si>
    <r>
      <rPr>
        <sz val="11"/>
        <color theme="1"/>
        <rFont val="Times New Roman"/>
        <family val="1"/>
      </rPr>
      <t>Δ</t>
    </r>
    <r>
      <rPr>
        <i/>
        <sz val="11"/>
        <color theme="1"/>
        <rFont val="Times New Roman"/>
        <family val="1"/>
      </rPr>
      <t>hesA</t>
    </r>
    <phoneticPr fontId="2" type="noConversion"/>
  </si>
  <si>
    <t>NO2-(mM)</t>
    <phoneticPr fontId="2" type="noConversion"/>
  </si>
  <si>
    <t>OD540nm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</si>
</sst>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Standard curve of nitrite</a:t>
            </a:r>
            <a:endParaRPr lang="zh-CN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'Standard curve of nitrite'!$A$2:$A$7</c:f>
              <c:numCache>
                <c:formatCode>General</c:formatCod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'Standard curve of nitrite'!$B$2:$B$7</c:f>
              <c:numCache>
                <c:formatCode>General</c:formatCode>
                <c:ptCount val="6"/>
                <c:pt idx="0">
                  <c:v>0</c:v>
                </c:pt>
                <c:pt idx="1">
                  <c:v>0.19500000000000001</c:v>
                </c:pt>
                <c:pt idx="2">
                  <c:v>0.375</c:v>
                </c:pt>
                <c:pt idx="3">
                  <c:v>0.56399999999999995</c:v>
                </c:pt>
                <c:pt idx="4">
                  <c:v>0.71799999999999997</c:v>
                </c:pt>
                <c:pt idx="5">
                  <c:v>0.9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DB1-C741-8B8E-9C3B28897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1252160"/>
        <c:axId val="1651239088"/>
      </c:scatterChart>
      <c:valAx>
        <c:axId val="1651252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NO2-(mM)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51239088"/>
        <c:crosses val="autoZero"/>
        <c:crossBetween val="midCat"/>
      </c:valAx>
      <c:valAx>
        <c:axId val="16512390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u="none" strike="noStrike" baseline="0">
                    <a:effectLst/>
                  </a:rPr>
                  <a:t>OD540nm</a:t>
                </a:r>
                <a:r>
                  <a:rPr lang="en-US" altLang="zh-CN" sz="1000" b="0" i="0" u="none" strike="noStrike" baseline="0"/>
                  <a:t> 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51252160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Standard curve of protein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'Standard curve of protein'!$B$1</c:f>
              <c:strCache>
                <c:ptCount val="1"/>
                <c:pt idx="0">
                  <c:v>OD595nm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15167104111986"/>
                  <c:y val="0.24032407407407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xVal>
            <c:numRef>
              <c:f>'Standard curve of protein'!$A$2:$A$8</c:f>
              <c:numCache>
                <c:formatCode>General</c:formatCode>
                <c:ptCount val="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0.4</c:v>
                </c:pt>
                <c:pt idx="4">
                  <c:v>0.6</c:v>
                </c:pt>
                <c:pt idx="5">
                  <c:v>0.8</c:v>
                </c:pt>
                <c:pt idx="6">
                  <c:v>1</c:v>
                </c:pt>
              </c:numCache>
            </c:numRef>
          </c:xVal>
          <c:yVal>
            <c:numRef>
              <c:f>'Standard curve of protein'!$B$2:$B$8</c:f>
              <c:numCache>
                <c:formatCode>General</c:formatCode>
                <c:ptCount val="7"/>
                <c:pt idx="0">
                  <c:v>0</c:v>
                </c:pt>
                <c:pt idx="1">
                  <c:v>5.5E-2</c:v>
                </c:pt>
                <c:pt idx="2">
                  <c:v>7.5999999999999998E-2</c:v>
                </c:pt>
                <c:pt idx="3">
                  <c:v>0.154</c:v>
                </c:pt>
                <c:pt idx="4">
                  <c:v>0.23200000000000001</c:v>
                </c:pt>
                <c:pt idx="5">
                  <c:v>0.316</c:v>
                </c:pt>
                <c:pt idx="6">
                  <c:v>0.40100000000000002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40-604B-8C7E-A588BDD64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8335456"/>
        <c:axId val="1644405344"/>
      </c:scatterChart>
      <c:valAx>
        <c:axId val="167833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Proterin concentration (mg/ml)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44405344"/>
        <c:crosses val="autoZero"/>
        <c:crossBetween val="midCat"/>
      </c:valAx>
      <c:valAx>
        <c:axId val="16444053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OD595nm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78335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/>
    </cs:fontRef>
    <cs:defRPr sz="1000" kern="1200"/>
  </cs:axisTitle>
  <cs:category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9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/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/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/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/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203200</xdr:colOff>
      <xdr:row>3</xdr:row>
      <xdr:rowOff>38100</xdr:rowOff>
    </xdr:from>
    <xdr:to>
      <xdr:col>10</xdr:col>
      <xdr:colOff>63500</xdr:colOff>
      <xdr:row>18</xdr:row>
      <xdr:rowOff>114300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412A81B4-E40E-6542-8201-ED0019EC38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349250</xdr:colOff>
      <xdr:row>1</xdr:row>
      <xdr:rowOff>139700</xdr:rowOff>
    </xdr:from>
    <xdr:to>
      <xdr:col>11</xdr:col>
      <xdr:colOff>209550</xdr:colOff>
      <xdr:row>17</xdr:row>
      <xdr:rowOff>38100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30BAF41D-DF1F-F24A-A205-EC79CC79D8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workbookViewId="0">
      <selection activeCell="D1" sqref="D1"/>
    </sheetView>
  </sheetViews>
  <sheetFormatPr baseColWidth="10" defaultColWidth="8.83203125" defaultRowHeight="14"/>
  <cols>
    <col min="1" max="1" width="19.6640625" style="1" customWidth="1"/>
    <col min="2" max="2" width="8.83203125" style="1"/>
    <col min="3" max="3" width="21.1640625" style="1" customWidth="1"/>
    <col min="4" max="4" width="10.6640625" style="1" customWidth="1"/>
    <col min="5" max="5" width="17.1640625" style="1" customWidth="1"/>
    <col min="6" max="6" width="20.1640625" style="1" customWidth="1"/>
    <col min="7" max="7" width="33.5" style="1" customWidth="1"/>
    <col min="8" max="16384" width="8.83203125" style="1"/>
  </cols>
  <sheetData>
    <row r="1" spans="1:9" ht="26.25" customHeight="1">
      <c r="B1" s="1" t="s">
        <v>0</v>
      </c>
      <c r="C1" s="1" t="s">
        <v>1</v>
      </c>
      <c r="D1" s="1" t="s">
        <v>6</v>
      </c>
      <c r="E1" s="1" t="s">
        <v>4</v>
      </c>
      <c r="F1" s="1" t="s">
        <v>5</v>
      </c>
      <c r="G1" s="1" t="s">
        <v>8</v>
      </c>
      <c r="H1" s="1" t="s">
        <v>2</v>
      </c>
      <c r="I1" s="1" t="s">
        <v>3</v>
      </c>
    </row>
    <row r="2" spans="1:9" ht="18" customHeight="1">
      <c r="A2" s="4" t="s">
        <v>9</v>
      </c>
      <c r="B2" s="1">
        <v>0.41099999999999998</v>
      </c>
      <c r="C2" s="1">
        <f t="shared" ref="C2:C9" si="0">(B2-0.0117)/0.894</f>
        <v>0.44664429530201338</v>
      </c>
      <c r="D2" s="1">
        <v>0.115</v>
      </c>
      <c r="E2" s="1">
        <f t="shared" ref="E2:E9" si="1">(D2-0.0023)/0.3928</f>
        <v>0.2869144602851324</v>
      </c>
      <c r="F2" s="2">
        <f t="shared" ref="F2:F9" si="2">E2*0.2</f>
        <v>5.7382892057026486E-2</v>
      </c>
      <c r="G2" s="2">
        <f t="shared" ref="G2:G9" si="3">(C2*0.002*1000000)/(F2*15)</f>
        <v>1037.8105838191707</v>
      </c>
    </row>
    <row r="3" spans="1:9">
      <c r="A3" s="4"/>
      <c r="B3" s="1">
        <v>0.45700000000000002</v>
      </c>
      <c r="C3" s="1">
        <f t="shared" si="0"/>
        <v>0.49809843400447429</v>
      </c>
      <c r="D3" s="1">
        <v>0.123</v>
      </c>
      <c r="E3" s="1">
        <f t="shared" si="1"/>
        <v>0.30728105906313646</v>
      </c>
      <c r="F3" s="2">
        <f t="shared" si="2"/>
        <v>6.1456211812627295E-2</v>
      </c>
      <c r="G3" s="2">
        <f t="shared" si="3"/>
        <v>1080.6576353325461</v>
      </c>
    </row>
    <row r="4" spans="1:9">
      <c r="A4" s="4"/>
      <c r="B4" s="1">
        <v>0.52900000000000003</v>
      </c>
      <c r="C4" s="1">
        <f t="shared" si="0"/>
        <v>0.57863534675615214</v>
      </c>
      <c r="D4" s="1">
        <v>0.15</v>
      </c>
      <c r="E4" s="1">
        <f t="shared" si="1"/>
        <v>0.37601832993890022</v>
      </c>
      <c r="F4" s="2">
        <f t="shared" si="2"/>
        <v>7.5203665987780055E-2</v>
      </c>
      <c r="G4" s="2">
        <f t="shared" si="3"/>
        <v>1025.8991839576465</v>
      </c>
      <c r="H4" s="2">
        <f>AVERAGE(G2:G4)</f>
        <v>1048.1224677031212</v>
      </c>
      <c r="I4" s="1">
        <f>STDEV(G2:G4)</f>
        <v>28.798840448382062</v>
      </c>
    </row>
    <row r="5" spans="1:9">
      <c r="F5" s="2"/>
    </row>
    <row r="6" spans="1:9">
      <c r="F6" s="2"/>
      <c r="G6" s="2"/>
    </row>
    <row r="7" spans="1:9">
      <c r="A7" s="3" t="s">
        <v>7</v>
      </c>
      <c r="B7" s="1">
        <v>0.46</v>
      </c>
      <c r="C7" s="1">
        <f t="shared" si="0"/>
        <v>0.50145413870246092</v>
      </c>
      <c r="D7" s="1">
        <v>0.127</v>
      </c>
      <c r="E7" s="1">
        <f t="shared" si="1"/>
        <v>0.3174643584521385</v>
      </c>
      <c r="F7" s="2">
        <f t="shared" si="2"/>
        <v>6.3492871690427707E-2</v>
      </c>
      <c r="G7" s="2">
        <f t="shared" si="3"/>
        <v>1053.0402869945287</v>
      </c>
    </row>
    <row r="8" spans="1:9">
      <c r="A8" s="3"/>
      <c r="B8" s="1">
        <v>0.47199999999999998</v>
      </c>
      <c r="C8" s="1">
        <f t="shared" si="0"/>
        <v>0.51487695749440709</v>
      </c>
      <c r="D8" s="1">
        <v>0.129</v>
      </c>
      <c r="E8" s="1">
        <f t="shared" si="1"/>
        <v>0.32255600814663954</v>
      </c>
      <c r="F8" s="2">
        <f t="shared" si="2"/>
        <v>6.4511201629327913E-2</v>
      </c>
      <c r="G8" s="2">
        <f t="shared" si="3"/>
        <v>1064.1603204619998</v>
      </c>
    </row>
    <row r="9" spans="1:9">
      <c r="A9" s="3"/>
      <c r="B9" s="1">
        <v>0.46800000000000003</v>
      </c>
      <c r="C9" s="1">
        <f t="shared" si="0"/>
        <v>0.51040268456375837</v>
      </c>
      <c r="D9" s="1">
        <v>0.129</v>
      </c>
      <c r="E9" s="1">
        <f t="shared" si="1"/>
        <v>0.32255600814663954</v>
      </c>
      <c r="F9" s="2">
        <f t="shared" si="2"/>
        <v>6.4511201629327913E-2</v>
      </c>
      <c r="G9" s="2">
        <f t="shared" si="3"/>
        <v>1054.9127834603748</v>
      </c>
      <c r="H9" s="2">
        <f>AVERAGE(G7:G9)</f>
        <v>1057.3711303056346</v>
      </c>
      <c r="I9" s="1">
        <f>STDEV(G7:G9)</f>
        <v>5.9536869239251953</v>
      </c>
    </row>
    <row r="11" spans="1:9">
      <c r="A11" s="2"/>
      <c r="B11" s="2"/>
      <c r="C11" s="2"/>
      <c r="D11" s="2"/>
      <c r="E11" s="2"/>
      <c r="F11" s="2"/>
      <c r="G11" s="2"/>
    </row>
  </sheetData>
  <mergeCells count="2">
    <mergeCell ref="A7:A9"/>
    <mergeCell ref="A2:A4"/>
  </mergeCells>
  <phoneticPr fontId="1" type="noConversion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H28" sqref="H28"/>
    </sheetView>
  </sheetViews>
  <sheetFormatPr baseColWidth="10" defaultColWidth="8.83203125" defaultRowHeight="14"/>
  <sheetData>
    <row r="1" spans="1:2">
      <c r="A1" s="1" t="s">
        <v>10</v>
      </c>
      <c r="B1" s="1" t="s">
        <v>11</v>
      </c>
    </row>
    <row r="2" spans="1:2">
      <c r="A2" s="1">
        <v>0</v>
      </c>
      <c r="B2" s="1">
        <v>0</v>
      </c>
    </row>
    <row r="3" spans="1:2">
      <c r="A3" s="1">
        <v>0.2</v>
      </c>
      <c r="B3" s="1">
        <v>0.19500000000000001</v>
      </c>
    </row>
    <row r="4" spans="1:2">
      <c r="A4" s="1">
        <v>0.4</v>
      </c>
      <c r="B4" s="1">
        <v>0.375</v>
      </c>
    </row>
    <row r="5" spans="1:2">
      <c r="A5" s="1">
        <v>0.6</v>
      </c>
      <c r="B5" s="1">
        <v>0.56399999999999995</v>
      </c>
    </row>
    <row r="6" spans="1:2">
      <c r="A6" s="1">
        <v>0.8</v>
      </c>
      <c r="B6" s="1">
        <v>0.71799999999999997</v>
      </c>
    </row>
    <row r="7" spans="1:2">
      <c r="A7" s="1">
        <v>1</v>
      </c>
      <c r="B7" s="1">
        <v>0.9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tabSelected="1" workbookViewId="0">
      <selection activeCell="B1" sqref="B1"/>
    </sheetView>
  </sheetViews>
  <sheetFormatPr baseColWidth="10" defaultColWidth="8.83203125" defaultRowHeight="14"/>
  <sheetData>
    <row r="1" spans="1:2">
      <c r="A1" s="1" t="s">
        <v>4</v>
      </c>
      <c r="B1" s="1" t="s">
        <v>6</v>
      </c>
    </row>
    <row r="2" spans="1:2">
      <c r="A2">
        <v>0</v>
      </c>
      <c r="B2">
        <v>0</v>
      </c>
    </row>
    <row r="3" spans="1:2">
      <c r="A3">
        <v>0.1</v>
      </c>
      <c r="B3">
        <v>5.5E-2</v>
      </c>
    </row>
    <row r="4" spans="1:2">
      <c r="A4">
        <v>0.2</v>
      </c>
      <c r="B4">
        <v>7.5999999999999998E-2</v>
      </c>
    </row>
    <row r="5" spans="1:2">
      <c r="A5">
        <v>0.4</v>
      </c>
      <c r="B5">
        <v>0.154</v>
      </c>
    </row>
    <row r="6" spans="1:2">
      <c r="A6">
        <v>0.6</v>
      </c>
      <c r="B6">
        <v>0.23200000000000001</v>
      </c>
    </row>
    <row r="7" spans="1:2">
      <c r="A7">
        <v>0.8</v>
      </c>
      <c r="B7">
        <v>0.316</v>
      </c>
    </row>
    <row r="8" spans="1:2">
      <c r="A8">
        <v>1</v>
      </c>
      <c r="B8">
        <v>0.40100000000000002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Nitrate reductase</vt:lpstr>
      <vt:lpstr>Standard curve of nitrite</vt:lpstr>
      <vt:lpstr>Standard curve of protein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2018-12-06T02:35:57Z</dcterms:modified>
</cp:coreProperties>
</file>