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40" windowHeight="773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<sst xmlns="http://schemas.openxmlformats.org/spreadsheetml/2006/main" count="40">
  <si>
    <t xml:space="preserve">Nodule </t>
  </si>
  <si>
    <t>Soil parameters</t>
  </si>
  <si>
    <t>Plant parameters</t>
  </si>
  <si>
    <t>Number</t>
  </si>
  <si>
    <t>Dry Wt.</t>
  </si>
  <si>
    <t>mean Wt</t>
  </si>
  <si>
    <t>pH</t>
  </si>
  <si>
    <r>
      <t>Al3+</t>
    </r>
    <r>
      <rPr>
        <sz val="11"/>
        <rFont val="宋体"/>
        <charset val="134"/>
      </rPr>
      <t>（</t>
    </r>
    <r>
      <rPr>
        <sz val="11"/>
        <rFont val="Times New Roman"/>
        <charset val="134"/>
      </rPr>
      <t>mg/kg</t>
    </r>
    <r>
      <rPr>
        <sz val="11"/>
        <rFont val="宋体"/>
        <charset val="134"/>
      </rPr>
      <t>）</t>
    </r>
  </si>
  <si>
    <t>Al3+ cmol/kg</t>
  </si>
  <si>
    <t>Urease</t>
  </si>
  <si>
    <t>Dehydrogenase</t>
  </si>
  <si>
    <t>MBC</t>
  </si>
  <si>
    <t>MBN</t>
  </si>
  <si>
    <t xml:space="preserve">C/N </t>
  </si>
  <si>
    <t>AP mg/kg</t>
  </si>
  <si>
    <t>AK mg/kg</t>
  </si>
  <si>
    <t>AN mg/kg</t>
  </si>
  <si>
    <t>Aboveground Biomass</t>
  </si>
  <si>
    <t>Belowground biomass</t>
  </si>
  <si>
    <t>R/S</t>
  </si>
  <si>
    <t>Total Biomass</t>
  </si>
  <si>
    <t>Photosynthesis</t>
  </si>
  <si>
    <t>Stomatal con.</t>
  </si>
  <si>
    <t>Internal Co2</t>
  </si>
  <si>
    <t>Transpiration</t>
  </si>
  <si>
    <t>N g/kg</t>
  </si>
  <si>
    <t>P g/kg</t>
  </si>
  <si>
    <t>K mg/g</t>
  </si>
  <si>
    <t>Al μg/g</t>
  </si>
  <si>
    <t>N mg/pot</t>
  </si>
  <si>
    <t>P mg/pot</t>
  </si>
  <si>
    <t>K mg/pot</t>
  </si>
  <si>
    <t>Alμg/pot</t>
  </si>
  <si>
    <t>Lime 0</t>
  </si>
  <si>
    <t>Biochar 0</t>
  </si>
  <si>
    <t>Biochar 1</t>
  </si>
  <si>
    <t>Biochar 2</t>
  </si>
  <si>
    <t>Lime 1</t>
  </si>
  <si>
    <t>Lime 2</t>
  </si>
  <si>
    <t>SE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</si>
</sst>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1"/>
      <name val="Times New Roman"/>
      <charset val="134"/>
    </font>
    <font>
      <sz val="12"/>
      <name val="Times New Roman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2" fillId="17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2" borderId="8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5" fillId="4" borderId="1" applyNumberFormat="0" applyAlignment="0" applyProtection="0">
      <alignment vertical="center"/>
    </xf>
    <xf numFmtId="0" fontId="14" fillId="20" borderId="4" applyNumberForma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</cellStyleXfs>
  <cellXfs count="1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176" fontId="1" fillId="0" borderId="0" xfId="0" applyNumberFormat="1" applyFont="1" applyFill="1" applyAlignment="1">
      <alignment horizontal="center" vertical="center"/>
    </xf>
    <xf numFmtId="176" fontId="1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11" fontId="1" fillId="0" borderId="0" xfId="0" applyNumberFormat="1" applyFont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69"/>
  <sheetViews>
    <sheetView tabSelected="1" workbookViewId="0">
      <pane xSplit="2" ySplit="2" topLeftCell="Z40" activePane="bottomRight" state="frozen"/>
      <selection/>
      <selection pane="topRight"/>
      <selection pane="bottomLeft"/>
      <selection pane="bottomRight" activeCell="AD41" sqref="AD41"/>
    </sheetView>
  </sheetViews>
  <sheetFormatPr defaultColWidth="9" defaultRowHeight="14"/>
  <cols>
    <col min="1" max="1" width="13.6272727272727" style="1" customWidth="1"/>
    <col min="2" max="2" width="12.8727272727273" style="1" customWidth="1"/>
    <col min="3" max="5" width="12.8181818181818" style="1"/>
    <col min="6" max="6" width="9" style="1"/>
    <col min="7" max="7" width="13.3727272727273" style="1" customWidth="1"/>
    <col min="8" max="9" width="13.3727272727273" style="2" customWidth="1"/>
    <col min="10" max="12" width="10.2545454545455" style="1" customWidth="1"/>
    <col min="13" max="14" width="12.8181818181818" style="1"/>
    <col min="15" max="15" width="12.8181818181818" style="2"/>
    <col min="16" max="18" width="10.2545454545455" style="2" customWidth="1"/>
    <col min="19" max="22" width="12.8181818181818" style="1"/>
    <col min="23" max="23" width="12.5" style="1" customWidth="1"/>
    <col min="24" max="24" width="12.8181818181818" style="1"/>
    <col min="25" max="25" width="13" style="1" customWidth="1"/>
    <col min="26" max="31" width="11.1272727272727" style="1" customWidth="1"/>
    <col min="32" max="36" width="12.8181818181818" style="1"/>
    <col min="37" max="16384" width="9" style="1"/>
  </cols>
  <sheetData>
    <row r="1" ht="14.25" customHeight="1" spans="3:35">
      <c r="C1" s="3" t="s">
        <v>0</v>
      </c>
      <c r="D1" s="4"/>
      <c r="E1" s="4"/>
      <c r="F1" s="4"/>
      <c r="G1" s="5" t="s">
        <v>1</v>
      </c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3" t="s">
        <v>2</v>
      </c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ht="15.5" spans="3:34">
      <c r="C2" s="6" t="s">
        <v>3</v>
      </c>
      <c r="D2" s="6" t="s">
        <v>4</v>
      </c>
      <c r="E2" s="6" t="s">
        <v>5</v>
      </c>
      <c r="G2" s="7" t="s">
        <v>6</v>
      </c>
      <c r="H2" s="5" t="s">
        <v>7</v>
      </c>
      <c r="I2" s="5" t="s">
        <v>8</v>
      </c>
      <c r="J2" s="10" t="s">
        <v>9</v>
      </c>
      <c r="K2" s="10" t="s">
        <v>10</v>
      </c>
      <c r="L2" s="6" t="s">
        <v>11</v>
      </c>
      <c r="M2" s="11" t="s">
        <v>12</v>
      </c>
      <c r="N2" s="11" t="s">
        <v>13</v>
      </c>
      <c r="O2" s="10" t="s">
        <v>14</v>
      </c>
      <c r="P2" s="10" t="s">
        <v>15</v>
      </c>
      <c r="Q2" s="10" t="s">
        <v>16</v>
      </c>
      <c r="R2" s="10"/>
      <c r="S2" s="6" t="s">
        <v>17</v>
      </c>
      <c r="T2" s="6" t="s">
        <v>18</v>
      </c>
      <c r="U2" s="6" t="s">
        <v>19</v>
      </c>
      <c r="V2" s="6" t="s">
        <v>20</v>
      </c>
      <c r="W2" s="6" t="s">
        <v>21</v>
      </c>
      <c r="X2" s="6" t="s">
        <v>22</v>
      </c>
      <c r="Y2" s="6" t="s">
        <v>23</v>
      </c>
      <c r="Z2" s="6" t="s">
        <v>24</v>
      </c>
      <c r="AA2" s="6" t="s">
        <v>25</v>
      </c>
      <c r="AB2" s="6" t="s">
        <v>26</v>
      </c>
      <c r="AC2" s="6" t="s">
        <v>27</v>
      </c>
      <c r="AD2" s="6" t="s">
        <v>28</v>
      </c>
      <c r="AE2" s="6" t="s">
        <v>29</v>
      </c>
      <c r="AF2" s="6" t="s">
        <v>30</v>
      </c>
      <c r="AG2" s="6" t="s">
        <v>31</v>
      </c>
      <c r="AH2" s="6" t="s">
        <v>32</v>
      </c>
    </row>
    <row r="3" spans="1:34">
      <c r="A3" s="3" t="s">
        <v>33</v>
      </c>
      <c r="B3" s="6" t="s">
        <v>34</v>
      </c>
      <c r="C3" s="1">
        <v>0</v>
      </c>
      <c r="D3" s="1">
        <v>0</v>
      </c>
      <c r="E3" s="1">
        <v>0</v>
      </c>
      <c r="G3" s="8">
        <v>5.46</v>
      </c>
      <c r="H3" s="9">
        <v>947.704</v>
      </c>
      <c r="I3" s="9">
        <f>H3/27/10</f>
        <v>3.51001481481481</v>
      </c>
      <c r="J3" s="1">
        <v>299.82</v>
      </c>
      <c r="K3" s="12">
        <v>0.79</v>
      </c>
      <c r="L3" s="12">
        <v>174.900000000003</v>
      </c>
      <c r="M3" s="13">
        <v>7.59631036353771</v>
      </c>
      <c r="N3" s="13">
        <v>23.0243357142861</v>
      </c>
      <c r="O3" s="2">
        <v>38.38660979</v>
      </c>
      <c r="P3" s="2">
        <v>130</v>
      </c>
      <c r="Q3" s="2">
        <v>56</v>
      </c>
      <c r="S3" s="13">
        <v>4.6</v>
      </c>
      <c r="T3" s="14">
        <v>3.47</v>
      </c>
      <c r="U3" s="13">
        <v>0.754347826086957</v>
      </c>
      <c r="V3" s="13">
        <v>8.07</v>
      </c>
      <c r="W3" s="1">
        <v>5.37</v>
      </c>
      <c r="X3" s="1">
        <v>0.18</v>
      </c>
      <c r="Y3" s="1">
        <v>314</v>
      </c>
      <c r="Z3" s="1">
        <v>2.73</v>
      </c>
      <c r="AA3" s="1">
        <v>28</v>
      </c>
      <c r="AB3" s="1">
        <v>2.2844625</v>
      </c>
      <c r="AC3" s="1">
        <v>39.75</v>
      </c>
      <c r="AD3" s="1">
        <v>92.17</v>
      </c>
      <c r="AE3" s="1">
        <v>128.8</v>
      </c>
      <c r="AF3" s="1">
        <v>10.5085275</v>
      </c>
      <c r="AG3" s="1">
        <v>182.85</v>
      </c>
      <c r="AH3" s="1">
        <v>423.982</v>
      </c>
    </row>
    <row r="4" spans="1:34">
      <c r="A4" s="4"/>
      <c r="B4" s="6" t="s">
        <v>34</v>
      </c>
      <c r="C4" s="1">
        <v>0</v>
      </c>
      <c r="D4" s="1">
        <v>0</v>
      </c>
      <c r="E4" s="1">
        <v>0</v>
      </c>
      <c r="G4" s="8">
        <v>5.5</v>
      </c>
      <c r="H4" s="9">
        <v>921.646</v>
      </c>
      <c r="I4" s="9">
        <f>H4/27/10</f>
        <v>3.4135037037037</v>
      </c>
      <c r="J4" s="1">
        <v>330.37</v>
      </c>
      <c r="K4" s="12">
        <v>1.21</v>
      </c>
      <c r="L4" s="12">
        <v>176.741052631568</v>
      </c>
      <c r="M4" s="13">
        <v>12.531328320802</v>
      </c>
      <c r="N4" s="13">
        <v>14.1039359999991</v>
      </c>
      <c r="O4" s="2">
        <v>39.0399285875</v>
      </c>
      <c r="P4" s="2">
        <v>135</v>
      </c>
      <c r="Q4" s="2">
        <v>63</v>
      </c>
      <c r="S4" s="13">
        <v>4.5</v>
      </c>
      <c r="T4" s="14">
        <v>3.2</v>
      </c>
      <c r="U4" s="13">
        <v>0.711111111111111</v>
      </c>
      <c r="V4" s="13">
        <v>7.7</v>
      </c>
      <c r="W4" s="1">
        <v>6.24</v>
      </c>
      <c r="X4" s="1">
        <v>0.14</v>
      </c>
      <c r="Y4" s="1">
        <v>289</v>
      </c>
      <c r="Z4" s="1">
        <v>2.5</v>
      </c>
      <c r="AA4" s="1">
        <v>24.805</v>
      </c>
      <c r="AB4" s="1">
        <v>1.875990625</v>
      </c>
      <c r="AC4" s="1">
        <v>51.5</v>
      </c>
      <c r="AD4" s="1">
        <v>90.8664</v>
      </c>
      <c r="AE4" s="1">
        <v>111.6225</v>
      </c>
      <c r="AF4" s="1">
        <v>8.4419578125</v>
      </c>
      <c r="AG4" s="1">
        <v>231.75</v>
      </c>
      <c r="AH4" s="1">
        <v>408.8988</v>
      </c>
    </row>
    <row r="5" spans="1:34">
      <c r="A5" s="4"/>
      <c r="B5" s="6" t="s">
        <v>34</v>
      </c>
      <c r="C5" s="1">
        <v>0</v>
      </c>
      <c r="D5" s="1">
        <v>0</v>
      </c>
      <c r="E5" s="1">
        <v>0</v>
      </c>
      <c r="G5" s="8">
        <v>5.48</v>
      </c>
      <c r="H5" s="9">
        <v>865.187</v>
      </c>
      <c r="I5" s="9">
        <f>H5/27/10</f>
        <v>3.2043962962963</v>
      </c>
      <c r="J5" s="1">
        <v>348.29</v>
      </c>
      <c r="K5" s="12">
        <v>0.88</v>
      </c>
      <c r="L5" s="12">
        <v>174.900000000002</v>
      </c>
      <c r="M5" s="13">
        <v>12.7923976608187</v>
      </c>
      <c r="N5" s="13">
        <v>13.672182857143</v>
      </c>
      <c r="O5" s="2">
        <v>39.4754744525</v>
      </c>
      <c r="P5" s="2">
        <v>145</v>
      </c>
      <c r="Q5" s="2">
        <v>56</v>
      </c>
      <c r="S5" s="13">
        <v>3.9</v>
      </c>
      <c r="T5" s="14">
        <v>3.15</v>
      </c>
      <c r="U5" s="13">
        <v>0.807692307692308</v>
      </c>
      <c r="V5" s="13">
        <v>7.05</v>
      </c>
      <c r="W5" s="1">
        <v>6.71</v>
      </c>
      <c r="X5" s="1">
        <v>0.29</v>
      </c>
      <c r="Y5" s="1">
        <v>335</v>
      </c>
      <c r="Z5" s="1">
        <v>3.65</v>
      </c>
      <c r="AA5" s="1">
        <v>26.855</v>
      </c>
      <c r="AB5" s="1">
        <v>1.525871875</v>
      </c>
      <c r="AC5" s="1">
        <v>42.5</v>
      </c>
      <c r="AD5" s="1">
        <v>91.5182</v>
      </c>
      <c r="AE5" s="1">
        <v>104.7345</v>
      </c>
      <c r="AF5" s="1">
        <v>5.9509003125</v>
      </c>
      <c r="AG5" s="1">
        <v>165.75</v>
      </c>
      <c r="AH5" s="1">
        <v>356.92098</v>
      </c>
    </row>
    <row r="6" spans="1:34">
      <c r="A6" s="4"/>
      <c r="B6" s="6" t="s">
        <v>34</v>
      </c>
      <c r="C6" s="1">
        <v>0</v>
      </c>
      <c r="D6" s="1">
        <v>0</v>
      </c>
      <c r="E6" s="1">
        <v>0</v>
      </c>
      <c r="G6" s="8">
        <v>5.52</v>
      </c>
      <c r="H6" s="9">
        <v>932.5035</v>
      </c>
      <c r="I6" s="9">
        <f t="shared" ref="I6:I38" si="0">H6/27/10</f>
        <v>3.45371666666667</v>
      </c>
      <c r="J6" s="1">
        <v>323.44</v>
      </c>
      <c r="K6" s="12">
        <v>0.94</v>
      </c>
      <c r="L6" s="12">
        <v>197.534117647062</v>
      </c>
      <c r="M6" s="13">
        <v>5.06420690902513</v>
      </c>
      <c r="N6" s="13">
        <v>39.0059334453789</v>
      </c>
      <c r="O6" s="2">
        <v>39.112519565</v>
      </c>
      <c r="P6" s="2">
        <v>155</v>
      </c>
      <c r="Q6" s="2">
        <v>56</v>
      </c>
      <c r="S6" s="13">
        <v>4.3</v>
      </c>
      <c r="T6" s="14">
        <v>3.42</v>
      </c>
      <c r="U6" s="13">
        <v>0.795348837209302</v>
      </c>
      <c r="V6" s="13">
        <v>7.72</v>
      </c>
      <c r="W6" s="1">
        <v>4.5</v>
      </c>
      <c r="X6" s="1">
        <v>0.11</v>
      </c>
      <c r="Y6" s="1">
        <v>309</v>
      </c>
      <c r="Z6" s="1">
        <v>2.24</v>
      </c>
      <c r="AA6" s="1">
        <v>32.8</v>
      </c>
      <c r="AB6" s="1">
        <v>2.226109375</v>
      </c>
      <c r="AC6" s="1">
        <v>45</v>
      </c>
      <c r="AD6" s="1">
        <v>88.911</v>
      </c>
      <c r="AE6" s="1">
        <v>141.04</v>
      </c>
      <c r="AF6" s="1">
        <v>9.5722703125</v>
      </c>
      <c r="AG6" s="1">
        <v>193.5</v>
      </c>
      <c r="AH6" s="1">
        <v>382.3173</v>
      </c>
    </row>
    <row r="7" spans="1:34">
      <c r="A7" s="4"/>
      <c r="B7" s="6" t="s">
        <v>35</v>
      </c>
      <c r="C7" s="1">
        <v>0</v>
      </c>
      <c r="D7" s="1">
        <v>0</v>
      </c>
      <c r="E7" s="1">
        <v>0</v>
      </c>
      <c r="G7" s="8">
        <v>5.52</v>
      </c>
      <c r="H7" s="9">
        <v>730.554</v>
      </c>
      <c r="I7" s="9">
        <f t="shared" si="0"/>
        <v>2.70575555555556</v>
      </c>
      <c r="J7" s="1">
        <v>331.18</v>
      </c>
      <c r="K7" s="12">
        <v>0.82</v>
      </c>
      <c r="L7" s="12">
        <v>361.083870967756</v>
      </c>
      <c r="M7" s="13">
        <v>12.7923976608187</v>
      </c>
      <c r="N7" s="13">
        <v>28.2264420276509</v>
      </c>
      <c r="O7" s="2">
        <v>39.3302924975</v>
      </c>
      <c r="P7" s="2">
        <v>195</v>
      </c>
      <c r="Q7" s="2">
        <v>112</v>
      </c>
      <c r="S7" s="13">
        <v>4.5</v>
      </c>
      <c r="T7" s="14">
        <v>3.51</v>
      </c>
      <c r="U7" s="13">
        <v>0.78</v>
      </c>
      <c r="V7" s="13">
        <v>8.01</v>
      </c>
      <c r="W7" s="1">
        <v>5.28</v>
      </c>
      <c r="X7" s="1">
        <v>0.16</v>
      </c>
      <c r="Y7" s="1">
        <v>296</v>
      </c>
      <c r="Z7" s="1">
        <v>2.22</v>
      </c>
      <c r="AA7" s="1">
        <v>34.85</v>
      </c>
      <c r="AB7" s="1">
        <v>2.05105</v>
      </c>
      <c r="AC7" s="1">
        <v>39</v>
      </c>
      <c r="AD7" s="1">
        <v>53.062</v>
      </c>
      <c r="AE7" s="1">
        <v>156.825</v>
      </c>
      <c r="AF7" s="1">
        <v>9.229725</v>
      </c>
      <c r="AG7" s="1">
        <v>175.5</v>
      </c>
      <c r="AH7" s="1">
        <v>238.779</v>
      </c>
    </row>
    <row r="8" spans="1:34">
      <c r="A8" s="4"/>
      <c r="B8" s="6" t="s">
        <v>35</v>
      </c>
      <c r="C8" s="1">
        <v>0</v>
      </c>
      <c r="D8" s="1">
        <v>0</v>
      </c>
      <c r="E8" s="1">
        <v>0</v>
      </c>
      <c r="G8" s="8">
        <v>5.47</v>
      </c>
      <c r="H8" s="9">
        <v>689.2955</v>
      </c>
      <c r="I8" s="9">
        <f t="shared" si="0"/>
        <v>2.5529462962963</v>
      </c>
      <c r="J8" s="1">
        <v>352.77</v>
      </c>
      <c r="K8" s="12">
        <v>0.97</v>
      </c>
      <c r="L8" s="12">
        <v>349.799999999995</v>
      </c>
      <c r="M8" s="13">
        <v>12.6605172725629</v>
      </c>
      <c r="N8" s="13">
        <v>27.6292028571424</v>
      </c>
      <c r="O8" s="2">
        <v>38.6043827225</v>
      </c>
      <c r="P8" s="2">
        <v>205</v>
      </c>
      <c r="Q8" s="2">
        <v>98</v>
      </c>
      <c r="S8" s="13">
        <v>4.1</v>
      </c>
      <c r="T8" s="14">
        <v>3.11</v>
      </c>
      <c r="U8" s="13">
        <v>0.758536585365854</v>
      </c>
      <c r="V8" s="13">
        <v>7.21</v>
      </c>
      <c r="W8" s="1">
        <v>4.93</v>
      </c>
      <c r="X8" s="1">
        <v>0.1</v>
      </c>
      <c r="Y8" s="1">
        <v>304</v>
      </c>
      <c r="Z8" s="1">
        <v>1.59</v>
      </c>
      <c r="AA8" s="1">
        <v>29.725</v>
      </c>
      <c r="AB8" s="1">
        <v>1.3508125</v>
      </c>
      <c r="AC8" s="1">
        <v>54.25</v>
      </c>
      <c r="AD8" s="1">
        <v>51.1066</v>
      </c>
      <c r="AE8" s="1">
        <v>121.8725</v>
      </c>
      <c r="AF8" s="1">
        <v>5.53833125</v>
      </c>
      <c r="AG8" s="1">
        <v>222.425</v>
      </c>
      <c r="AH8" s="1">
        <v>209.53706</v>
      </c>
    </row>
    <row r="9" spans="1:34">
      <c r="A9" s="4"/>
      <c r="B9" s="6" t="s">
        <v>35</v>
      </c>
      <c r="C9" s="1">
        <v>0</v>
      </c>
      <c r="D9" s="1">
        <v>0</v>
      </c>
      <c r="E9" s="1">
        <v>0</v>
      </c>
      <c r="G9" s="8">
        <v>5.61</v>
      </c>
      <c r="H9" s="9">
        <v>737.0685</v>
      </c>
      <c r="I9" s="9">
        <f t="shared" si="0"/>
        <v>2.72988333333333</v>
      </c>
      <c r="J9" s="1">
        <v>384.96</v>
      </c>
      <c r="K9" s="12">
        <v>1.06</v>
      </c>
      <c r="L9" s="12">
        <v>353.482105263163</v>
      </c>
      <c r="M9" s="13">
        <v>12.531328320802</v>
      </c>
      <c r="N9" s="13">
        <v>28.2078720000004</v>
      </c>
      <c r="O9" s="2">
        <v>39.83842934</v>
      </c>
      <c r="P9" s="2">
        <v>210</v>
      </c>
      <c r="Q9" s="2">
        <v>98</v>
      </c>
      <c r="S9" s="13">
        <v>5.1</v>
      </c>
      <c r="T9" s="14">
        <v>3.67</v>
      </c>
      <c r="U9" s="13">
        <v>0.719607843137255</v>
      </c>
      <c r="V9" s="13">
        <v>8.77</v>
      </c>
      <c r="W9" s="1">
        <v>6.55</v>
      </c>
      <c r="X9" s="1">
        <v>0.15</v>
      </c>
      <c r="Y9" s="1">
        <v>299</v>
      </c>
      <c r="Z9" s="1">
        <v>2.34</v>
      </c>
      <c r="AA9" s="1">
        <v>20.295</v>
      </c>
      <c r="AB9" s="1">
        <v>1.875990625</v>
      </c>
      <c r="AC9" s="1">
        <v>50.75</v>
      </c>
      <c r="AD9" s="1">
        <v>54.3656</v>
      </c>
      <c r="AE9" s="1">
        <v>103.5045</v>
      </c>
      <c r="AF9" s="1">
        <v>9.5675521875</v>
      </c>
      <c r="AG9" s="1">
        <v>258.825</v>
      </c>
      <c r="AH9" s="1">
        <v>277.26456</v>
      </c>
    </row>
    <row r="10" spans="1:34">
      <c r="A10" s="4"/>
      <c r="B10" s="6" t="s">
        <v>35</v>
      </c>
      <c r="C10" s="1">
        <v>0</v>
      </c>
      <c r="D10" s="1">
        <v>0</v>
      </c>
      <c r="E10" s="1">
        <v>0</v>
      </c>
      <c r="G10" s="8">
        <v>5.55</v>
      </c>
      <c r="H10" s="9">
        <v>697.9815</v>
      </c>
      <c r="I10" s="9">
        <f t="shared" si="0"/>
        <v>2.58511666666667</v>
      </c>
      <c r="J10" s="1">
        <v>320.59</v>
      </c>
      <c r="K10" s="12">
        <v>0.79</v>
      </c>
      <c r="L10" s="12">
        <v>176.741052631581</v>
      </c>
      <c r="M10" s="13">
        <v>12.6614144180612</v>
      </c>
      <c r="N10" s="13">
        <v>13.9590291254873</v>
      </c>
      <c r="O10" s="2">
        <v>38.6043827225</v>
      </c>
      <c r="P10" s="2">
        <v>190</v>
      </c>
      <c r="Q10" s="2">
        <v>49</v>
      </c>
      <c r="S10" s="13">
        <v>3.8</v>
      </c>
      <c r="T10" s="14">
        <v>3.05</v>
      </c>
      <c r="U10" s="13">
        <v>0.802631578947368</v>
      </c>
      <c r="V10" s="13">
        <v>6.85</v>
      </c>
      <c r="W10" s="1">
        <v>5.76</v>
      </c>
      <c r="X10" s="1">
        <v>0.18</v>
      </c>
      <c r="Y10" s="1">
        <v>319</v>
      </c>
      <c r="Z10" s="1">
        <v>2.71</v>
      </c>
      <c r="AA10" s="1">
        <v>20.295</v>
      </c>
      <c r="AB10" s="1">
        <v>1.759284375</v>
      </c>
      <c r="AC10" s="1">
        <v>25.75</v>
      </c>
      <c r="AD10" s="1">
        <v>55.0174</v>
      </c>
      <c r="AE10" s="1">
        <v>77.121</v>
      </c>
      <c r="AF10" s="1">
        <v>6.685280625</v>
      </c>
      <c r="AG10" s="1">
        <v>97.85</v>
      </c>
      <c r="AH10" s="1">
        <v>209.06612</v>
      </c>
    </row>
    <row r="11" spans="1:34">
      <c r="A11" s="4"/>
      <c r="B11" s="6" t="s">
        <v>36</v>
      </c>
      <c r="C11" s="1">
        <v>30</v>
      </c>
      <c r="D11" s="1">
        <v>1</v>
      </c>
      <c r="E11" s="1">
        <v>0.333333333333333</v>
      </c>
      <c r="G11" s="8">
        <v>5.9</v>
      </c>
      <c r="H11" s="9">
        <v>743.583</v>
      </c>
      <c r="I11" s="9">
        <f t="shared" si="0"/>
        <v>2.75401111111111</v>
      </c>
      <c r="J11" s="1">
        <v>372.33</v>
      </c>
      <c r="K11" s="4">
        <v>1.34</v>
      </c>
      <c r="L11" s="12">
        <v>349.799999999992</v>
      </c>
      <c r="M11" s="13">
        <v>12.6605172725629</v>
      </c>
      <c r="N11" s="13">
        <v>27.6292028571421</v>
      </c>
      <c r="O11" s="2">
        <v>40.99988498</v>
      </c>
      <c r="P11" s="2">
        <v>240</v>
      </c>
      <c r="Q11" s="2">
        <v>84</v>
      </c>
      <c r="S11" s="13">
        <v>4.2</v>
      </c>
      <c r="T11" s="14">
        <v>3.4</v>
      </c>
      <c r="U11" s="13">
        <v>0.809523809523809</v>
      </c>
      <c r="V11" s="13">
        <v>7.6</v>
      </c>
      <c r="W11" s="1">
        <v>7.7</v>
      </c>
      <c r="X11" s="1">
        <v>0.14</v>
      </c>
      <c r="Y11" s="1">
        <v>315</v>
      </c>
      <c r="Z11" s="1">
        <v>2.68</v>
      </c>
      <c r="AA11" s="1">
        <v>34.85</v>
      </c>
      <c r="AB11" s="1">
        <v>2.2844625</v>
      </c>
      <c r="AC11" s="1">
        <v>33</v>
      </c>
      <c r="AD11" s="1">
        <v>41.9814</v>
      </c>
      <c r="AE11" s="1">
        <v>146.37</v>
      </c>
      <c r="AF11" s="1">
        <v>9.5947425</v>
      </c>
      <c r="AG11" s="1">
        <v>138.6</v>
      </c>
      <c r="AH11" s="1">
        <v>176.32188</v>
      </c>
    </row>
    <row r="12" spans="1:34">
      <c r="A12" s="4"/>
      <c r="B12" s="6" t="s">
        <v>36</v>
      </c>
      <c r="C12" s="1">
        <v>80</v>
      </c>
      <c r="D12" s="1">
        <v>4.6</v>
      </c>
      <c r="E12" s="1">
        <v>0.575</v>
      </c>
      <c r="G12" s="8">
        <v>6.02</v>
      </c>
      <c r="H12" s="9">
        <v>719.6965</v>
      </c>
      <c r="I12" s="9">
        <f t="shared" si="0"/>
        <v>2.66554259259259</v>
      </c>
      <c r="J12" s="1">
        <v>393.1</v>
      </c>
      <c r="K12" s="4">
        <v>1.41</v>
      </c>
      <c r="L12" s="12">
        <v>342.661224489801</v>
      </c>
      <c r="M12" s="13">
        <v>25.5847953216374</v>
      </c>
      <c r="N12" s="13">
        <v>13.3931587172014</v>
      </c>
      <c r="O12" s="2">
        <v>42.16134062</v>
      </c>
      <c r="P12" s="2">
        <v>250</v>
      </c>
      <c r="Q12" s="2">
        <v>91</v>
      </c>
      <c r="S12" s="13">
        <v>4.6</v>
      </c>
      <c r="T12" s="14">
        <v>3.46</v>
      </c>
      <c r="U12" s="13">
        <v>0.752173913043478</v>
      </c>
      <c r="V12" s="13">
        <v>8.06</v>
      </c>
      <c r="W12" s="1">
        <v>7.76</v>
      </c>
      <c r="X12" s="1">
        <v>0.21</v>
      </c>
      <c r="Y12" s="1">
        <v>328</v>
      </c>
      <c r="Z12" s="1">
        <v>3.44</v>
      </c>
      <c r="AA12" s="1">
        <v>36.285</v>
      </c>
      <c r="AB12" s="1">
        <v>2.576228125</v>
      </c>
      <c r="AC12" s="1">
        <v>34.5</v>
      </c>
      <c r="AD12" s="1">
        <v>58.2764</v>
      </c>
      <c r="AE12" s="1">
        <v>166.911</v>
      </c>
      <c r="AF12" s="1">
        <v>11.850649375</v>
      </c>
      <c r="AG12" s="1">
        <v>158.7</v>
      </c>
      <c r="AH12" s="1">
        <v>268.07144</v>
      </c>
    </row>
    <row r="13" spans="1:34">
      <c r="A13" s="4"/>
      <c r="B13" s="6" t="s">
        <v>36</v>
      </c>
      <c r="C13" s="1">
        <v>0</v>
      </c>
      <c r="D13" s="1">
        <v>0</v>
      </c>
      <c r="E13" s="1">
        <v>0</v>
      </c>
      <c r="G13" s="8">
        <v>5.84</v>
      </c>
      <c r="H13" s="9">
        <v>697.9815</v>
      </c>
      <c r="I13" s="9">
        <f t="shared" si="0"/>
        <v>2.58511666666667</v>
      </c>
      <c r="J13" s="1">
        <v>365.81</v>
      </c>
      <c r="K13" s="4">
        <v>1.07</v>
      </c>
      <c r="L13" s="12">
        <v>353.482105263152</v>
      </c>
      <c r="M13" s="13">
        <v>26.1291526689063</v>
      </c>
      <c r="N13" s="13">
        <v>13.5282651428569</v>
      </c>
      <c r="O13" s="2">
        <v>41.87097671</v>
      </c>
      <c r="P13" s="2">
        <v>245</v>
      </c>
      <c r="Q13" s="2">
        <v>70</v>
      </c>
      <c r="S13" s="13">
        <v>4.63333333333333</v>
      </c>
      <c r="T13" s="14">
        <v>2.8</v>
      </c>
      <c r="U13" s="13">
        <v>0.60431654676259</v>
      </c>
      <c r="V13" s="13">
        <v>7.43333333333333</v>
      </c>
      <c r="W13" s="1">
        <v>5.93</v>
      </c>
      <c r="X13" s="1">
        <v>0.13</v>
      </c>
      <c r="Y13" s="1">
        <v>307</v>
      </c>
      <c r="Z13" s="1">
        <v>2.67</v>
      </c>
      <c r="AA13" s="1">
        <v>35.7</v>
      </c>
      <c r="AB13" s="1">
        <v>2.576228125</v>
      </c>
      <c r="AC13" s="1">
        <v>42.5</v>
      </c>
      <c r="AD13" s="1">
        <v>42.6332</v>
      </c>
      <c r="AE13" s="1">
        <v>165.41</v>
      </c>
      <c r="AF13" s="1">
        <v>11.9365236458333</v>
      </c>
      <c r="AG13" s="1">
        <v>196.916666666667</v>
      </c>
      <c r="AH13" s="1">
        <v>197.533826666667</v>
      </c>
    </row>
    <row r="14" spans="1:34">
      <c r="A14" s="4"/>
      <c r="B14" s="6" t="s">
        <v>36</v>
      </c>
      <c r="C14" s="1">
        <v>0</v>
      </c>
      <c r="D14" s="1">
        <v>0</v>
      </c>
      <c r="E14" s="1">
        <v>0</v>
      </c>
      <c r="G14" s="8">
        <v>5.6</v>
      </c>
      <c r="H14" s="9">
        <v>687.124</v>
      </c>
      <c r="I14" s="9">
        <f t="shared" si="0"/>
        <v>2.5449037037037</v>
      </c>
      <c r="J14" s="1">
        <v>359.7</v>
      </c>
      <c r="K14" s="4">
        <v>1.03</v>
      </c>
      <c r="L14" s="12">
        <v>353.482105263142</v>
      </c>
      <c r="M14" s="13">
        <v>12.6605172725629</v>
      </c>
      <c r="N14" s="13">
        <v>27.9200365714272</v>
      </c>
      <c r="O14" s="2">
        <v>41.5080218225</v>
      </c>
      <c r="P14" s="2">
        <v>255</v>
      </c>
      <c r="Q14" s="2">
        <v>91</v>
      </c>
      <c r="S14" s="13">
        <v>4.6</v>
      </c>
      <c r="T14" s="14">
        <v>3.5</v>
      </c>
      <c r="U14" s="13">
        <v>0.760869565217391</v>
      </c>
      <c r="V14" s="13">
        <v>8.1</v>
      </c>
      <c r="W14" s="1">
        <v>6.03</v>
      </c>
      <c r="X14" s="1">
        <v>0.12</v>
      </c>
      <c r="Y14" s="1">
        <v>307</v>
      </c>
      <c r="Z14" s="1">
        <v>2.54</v>
      </c>
      <c r="AA14" s="1">
        <v>36.69</v>
      </c>
      <c r="AB14" s="1">
        <v>2.63458125</v>
      </c>
      <c r="AC14" s="1">
        <v>45</v>
      </c>
      <c r="AD14" s="1">
        <v>45.2404</v>
      </c>
      <c r="AE14" s="1">
        <v>168.774</v>
      </c>
      <c r="AF14" s="1">
        <v>12.11907375</v>
      </c>
      <c r="AG14" s="1">
        <v>207</v>
      </c>
      <c r="AH14" s="1">
        <v>208.10584</v>
      </c>
    </row>
    <row r="15" spans="1:34">
      <c r="A15" s="3" t="s">
        <v>37</v>
      </c>
      <c r="B15" s="6" t="s">
        <v>34</v>
      </c>
      <c r="C15" s="1">
        <v>90</v>
      </c>
      <c r="D15" s="1">
        <v>4.2</v>
      </c>
      <c r="E15" s="1">
        <v>0.466666666666667</v>
      </c>
      <c r="G15" s="8">
        <v>5.74</v>
      </c>
      <c r="H15" s="9">
        <v>576.3775</v>
      </c>
      <c r="I15" s="9">
        <f t="shared" si="0"/>
        <v>2.13473148148148</v>
      </c>
      <c r="J15" s="1">
        <v>344.63</v>
      </c>
      <c r="K15" s="12">
        <v>0.93</v>
      </c>
      <c r="L15" s="12">
        <v>176.741052631582</v>
      </c>
      <c r="M15" s="13">
        <v>12.7923976608187</v>
      </c>
      <c r="N15" s="13">
        <v>13.8161005714288</v>
      </c>
      <c r="O15" s="2">
        <v>37.51551806</v>
      </c>
      <c r="P15" s="2">
        <v>135</v>
      </c>
      <c r="Q15" s="2">
        <v>42</v>
      </c>
      <c r="S15" s="13">
        <v>4.7</v>
      </c>
      <c r="T15" s="14">
        <v>3.43</v>
      </c>
      <c r="U15" s="13">
        <v>0.729787234042553</v>
      </c>
      <c r="V15" s="13">
        <v>8.13</v>
      </c>
      <c r="W15" s="1">
        <v>9.3</v>
      </c>
      <c r="X15" s="1">
        <v>0.27</v>
      </c>
      <c r="Y15" s="1">
        <v>323</v>
      </c>
      <c r="Z15" s="1">
        <v>3.97</v>
      </c>
      <c r="AA15" s="1">
        <v>39.155</v>
      </c>
      <c r="AB15" s="1">
        <v>2.342815625</v>
      </c>
      <c r="AC15" s="1">
        <v>33</v>
      </c>
      <c r="AD15" s="1">
        <v>58.2764</v>
      </c>
      <c r="AE15" s="1">
        <v>184.0285</v>
      </c>
      <c r="AF15" s="1">
        <v>11.0112334375</v>
      </c>
      <c r="AG15" s="1">
        <v>155.1</v>
      </c>
      <c r="AH15" s="1">
        <v>273.89908</v>
      </c>
    </row>
    <row r="16" spans="1:34">
      <c r="A16" s="4"/>
      <c r="B16" s="6" t="s">
        <v>34</v>
      </c>
      <c r="C16" s="1">
        <v>60</v>
      </c>
      <c r="D16" s="1">
        <v>3.6</v>
      </c>
      <c r="E16" s="1">
        <v>0.6</v>
      </c>
      <c r="G16" s="8">
        <v>5.63</v>
      </c>
      <c r="H16" s="9">
        <v>559.0055</v>
      </c>
      <c r="I16" s="9">
        <f t="shared" si="0"/>
        <v>2.07039074074074</v>
      </c>
      <c r="J16" s="1">
        <v>349.51</v>
      </c>
      <c r="K16" s="12">
        <v>0.99</v>
      </c>
      <c r="L16" s="12">
        <v>174.900000000002</v>
      </c>
      <c r="M16" s="13">
        <v>13.348588863463</v>
      </c>
      <c r="N16" s="13">
        <v>13.1025085714287</v>
      </c>
      <c r="O16" s="2">
        <v>38.09624588</v>
      </c>
      <c r="P16" s="2">
        <v>170</v>
      </c>
      <c r="Q16" s="2">
        <v>42</v>
      </c>
      <c r="S16" s="13">
        <v>4.5</v>
      </c>
      <c r="T16" s="14">
        <v>3.38</v>
      </c>
      <c r="U16" s="13">
        <v>0.751111111111111</v>
      </c>
      <c r="V16" s="13">
        <v>7.88</v>
      </c>
      <c r="W16" s="1">
        <v>9.6</v>
      </c>
      <c r="X16" s="1">
        <v>0.3</v>
      </c>
      <c r="Y16" s="1">
        <v>328</v>
      </c>
      <c r="Z16" s="1">
        <v>4.01</v>
      </c>
      <c r="AA16" s="1">
        <v>28.7</v>
      </c>
      <c r="AB16" s="1">
        <v>1.759284375</v>
      </c>
      <c r="AC16" s="1">
        <v>49.75</v>
      </c>
      <c r="AD16" s="1">
        <v>60.8836</v>
      </c>
      <c r="AE16" s="1">
        <v>129.15</v>
      </c>
      <c r="AF16" s="1">
        <v>7.9167796875</v>
      </c>
      <c r="AG16" s="1">
        <v>223.875</v>
      </c>
      <c r="AH16" s="1">
        <v>273.9762</v>
      </c>
    </row>
    <row r="17" spans="1:34">
      <c r="A17" s="4"/>
      <c r="B17" s="6" t="s">
        <v>34</v>
      </c>
      <c r="C17" s="1">
        <v>0</v>
      </c>
      <c r="D17" s="1">
        <v>0</v>
      </c>
      <c r="E17" s="1">
        <v>0</v>
      </c>
      <c r="G17" s="8">
        <v>5.59</v>
      </c>
      <c r="H17" s="9">
        <v>602.4355</v>
      </c>
      <c r="I17" s="9">
        <f t="shared" si="0"/>
        <v>2.23124259259259</v>
      </c>
      <c r="J17" s="1">
        <v>368.25</v>
      </c>
      <c r="K17" s="12">
        <v>1.05</v>
      </c>
      <c r="L17" s="12">
        <v>176.741052631568</v>
      </c>
      <c r="M17" s="13">
        <v>13.0226803341942</v>
      </c>
      <c r="N17" s="13">
        <v>13.5717876885522</v>
      </c>
      <c r="O17" s="2">
        <v>37.2977451275</v>
      </c>
      <c r="P17" s="2">
        <v>140</v>
      </c>
      <c r="Q17" s="2">
        <v>35</v>
      </c>
      <c r="S17" s="13">
        <v>4.3</v>
      </c>
      <c r="T17" s="14">
        <v>3.41</v>
      </c>
      <c r="U17" s="13">
        <v>0.793023255813954</v>
      </c>
      <c r="V17" s="13">
        <v>7.71</v>
      </c>
      <c r="W17" s="1">
        <v>8.28</v>
      </c>
      <c r="X17" s="1">
        <v>0.23</v>
      </c>
      <c r="Y17" s="1">
        <v>329</v>
      </c>
      <c r="Z17" s="1">
        <v>3.54</v>
      </c>
      <c r="AA17" s="1">
        <v>37.515</v>
      </c>
      <c r="AB17" s="1">
        <v>1.875990625</v>
      </c>
      <c r="AC17" s="1">
        <v>35.25</v>
      </c>
      <c r="AD17" s="1">
        <v>55.6692</v>
      </c>
      <c r="AE17" s="1">
        <v>161.3145</v>
      </c>
      <c r="AF17" s="1">
        <v>8.0667596875</v>
      </c>
      <c r="AG17" s="1">
        <v>151.575</v>
      </c>
      <c r="AH17" s="1">
        <v>239.37756</v>
      </c>
    </row>
    <row r="18" spans="1:34">
      <c r="A18" s="4"/>
      <c r="B18" s="6" t="s">
        <v>34</v>
      </c>
      <c r="C18" s="1">
        <v>0</v>
      </c>
      <c r="D18" s="1">
        <v>0</v>
      </c>
      <c r="E18" s="1">
        <v>0</v>
      </c>
      <c r="G18" s="8">
        <v>5.71</v>
      </c>
      <c r="H18" s="9">
        <v>569.863</v>
      </c>
      <c r="I18" s="9">
        <f t="shared" si="0"/>
        <v>2.1106037037037</v>
      </c>
      <c r="J18" s="1">
        <v>362.55</v>
      </c>
      <c r="K18" s="12">
        <v>0.89</v>
      </c>
      <c r="L18" s="12">
        <v>176.74105263158</v>
      </c>
      <c r="M18" s="13">
        <v>12.927054478301</v>
      </c>
      <c r="N18" s="13">
        <v>13.672182857143</v>
      </c>
      <c r="O18" s="2">
        <v>37.80588197</v>
      </c>
      <c r="P18" s="2">
        <v>160</v>
      </c>
      <c r="Q18" s="2">
        <v>49</v>
      </c>
      <c r="S18" s="13">
        <v>4.7</v>
      </c>
      <c r="T18" s="14">
        <v>3.52</v>
      </c>
      <c r="U18" s="13">
        <v>0.748936170212766</v>
      </c>
      <c r="V18" s="13">
        <v>8.22</v>
      </c>
      <c r="W18" s="1">
        <v>10.09</v>
      </c>
      <c r="X18" s="1">
        <v>0.27</v>
      </c>
      <c r="Y18" s="1">
        <v>361</v>
      </c>
      <c r="Z18" s="1">
        <v>3.74</v>
      </c>
      <c r="AA18" s="1">
        <v>36.49</v>
      </c>
      <c r="AB18" s="1">
        <v>1.875990625</v>
      </c>
      <c r="AC18" s="1">
        <v>34.5</v>
      </c>
      <c r="AD18" s="1">
        <v>52.4102</v>
      </c>
      <c r="AE18" s="1">
        <v>171.503</v>
      </c>
      <c r="AF18" s="1">
        <v>8.8171559375</v>
      </c>
      <c r="AG18" s="1">
        <v>162.15</v>
      </c>
      <c r="AH18" s="1">
        <v>246.32794</v>
      </c>
    </row>
    <row r="19" spans="1:34">
      <c r="A19" s="4"/>
      <c r="B19" s="6" t="s">
        <v>35</v>
      </c>
      <c r="C19" s="1">
        <v>210</v>
      </c>
      <c r="D19" s="1">
        <v>6.9</v>
      </c>
      <c r="E19" s="1">
        <v>0.328571428571429</v>
      </c>
      <c r="G19" s="8">
        <v>5.8</v>
      </c>
      <c r="H19" s="9">
        <v>498.2035</v>
      </c>
      <c r="I19" s="9">
        <f t="shared" si="0"/>
        <v>1.84519814814815</v>
      </c>
      <c r="J19" s="1">
        <v>402.06</v>
      </c>
      <c r="K19" s="12">
        <v>1.13</v>
      </c>
      <c r="L19" s="12">
        <v>530.223157894745</v>
      </c>
      <c r="M19" s="13">
        <v>12.6605172725628</v>
      </c>
      <c r="N19" s="13">
        <v>41.8800548571437</v>
      </c>
      <c r="O19" s="2">
        <v>35.047424825</v>
      </c>
      <c r="P19" s="2">
        <v>195</v>
      </c>
      <c r="Q19" s="2">
        <v>70</v>
      </c>
      <c r="S19" s="13">
        <v>5.4</v>
      </c>
      <c r="T19" s="14">
        <v>3.84</v>
      </c>
      <c r="U19" s="13">
        <v>0.711111111111111</v>
      </c>
      <c r="V19" s="13">
        <v>9.24</v>
      </c>
      <c r="W19" s="1">
        <v>8.61</v>
      </c>
      <c r="X19" s="1">
        <v>0.14</v>
      </c>
      <c r="Y19" s="1">
        <v>365</v>
      </c>
      <c r="Z19" s="1">
        <v>6.09</v>
      </c>
      <c r="AA19" s="1">
        <v>41.615</v>
      </c>
      <c r="AB19" s="1">
        <v>2.226109375</v>
      </c>
      <c r="AC19" s="1">
        <v>39.25</v>
      </c>
      <c r="AD19" s="1">
        <v>47.8476</v>
      </c>
      <c r="AE19" s="1">
        <v>224.721</v>
      </c>
      <c r="AF19" s="1">
        <v>12.020990625</v>
      </c>
      <c r="AG19" s="1">
        <v>211.95</v>
      </c>
      <c r="AH19" s="1">
        <v>258.37704</v>
      </c>
    </row>
    <row r="20" spans="1:34">
      <c r="A20" s="4"/>
      <c r="B20" s="6" t="s">
        <v>35</v>
      </c>
      <c r="C20" s="1">
        <v>50</v>
      </c>
      <c r="D20" s="1">
        <v>2.3</v>
      </c>
      <c r="E20" s="1">
        <v>0.46</v>
      </c>
      <c r="G20" s="8">
        <v>5.69</v>
      </c>
      <c r="H20" s="9">
        <v>478.66</v>
      </c>
      <c r="I20" s="9">
        <f t="shared" si="0"/>
        <v>1.77281481481482</v>
      </c>
      <c r="J20" s="1">
        <v>372.33</v>
      </c>
      <c r="K20" s="12">
        <v>0.97</v>
      </c>
      <c r="L20" s="12">
        <v>692.387628865976</v>
      </c>
      <c r="M20" s="13">
        <v>25.854108956602</v>
      </c>
      <c r="N20" s="13">
        <v>26.7805643593519</v>
      </c>
      <c r="O20" s="2">
        <v>35.628152645</v>
      </c>
      <c r="P20" s="2">
        <v>205</v>
      </c>
      <c r="Q20" s="2">
        <v>63</v>
      </c>
      <c r="S20" s="13">
        <v>4.5</v>
      </c>
      <c r="T20" s="14">
        <v>3.25</v>
      </c>
      <c r="U20" s="13">
        <v>0.722222222222222</v>
      </c>
      <c r="V20" s="13">
        <v>7.75</v>
      </c>
      <c r="W20" s="1">
        <v>9.22</v>
      </c>
      <c r="X20" s="1">
        <v>0.32</v>
      </c>
      <c r="Y20" s="1">
        <v>338</v>
      </c>
      <c r="Z20" s="1">
        <v>4.03</v>
      </c>
      <c r="AA20" s="1">
        <v>45.1</v>
      </c>
      <c r="AB20" s="1">
        <v>2.517875</v>
      </c>
      <c r="AC20" s="1">
        <v>42.25</v>
      </c>
      <c r="AD20" s="1">
        <v>47.1958</v>
      </c>
      <c r="AE20" s="1">
        <v>202.95</v>
      </c>
      <c r="AF20" s="1">
        <v>11.3304375</v>
      </c>
      <c r="AG20" s="1">
        <v>190.125</v>
      </c>
      <c r="AH20" s="1">
        <v>212.3811</v>
      </c>
    </row>
    <row r="21" spans="1:34">
      <c r="A21" s="4"/>
      <c r="B21" s="6" t="s">
        <v>35</v>
      </c>
      <c r="C21" s="1">
        <v>70</v>
      </c>
      <c r="D21" s="1">
        <v>2.9</v>
      </c>
      <c r="E21" s="1">
        <v>0.414285714285714</v>
      </c>
      <c r="G21" s="8">
        <v>5.77</v>
      </c>
      <c r="H21" s="9">
        <v>485.1745</v>
      </c>
      <c r="I21" s="9">
        <f t="shared" si="0"/>
        <v>1.79694259259259</v>
      </c>
      <c r="J21" s="1">
        <v>356.85</v>
      </c>
      <c r="K21" s="12">
        <v>1.04</v>
      </c>
      <c r="L21" s="12">
        <v>530.223157894744</v>
      </c>
      <c r="M21" s="13">
        <v>25.5847953216374</v>
      </c>
      <c r="N21" s="13">
        <v>20.7241508571432</v>
      </c>
      <c r="O21" s="2">
        <v>35.337788735</v>
      </c>
      <c r="P21" s="2">
        <v>210</v>
      </c>
      <c r="Q21" s="2">
        <v>77</v>
      </c>
      <c r="S21" s="13">
        <v>4.1</v>
      </c>
      <c r="T21" s="14">
        <v>3.2</v>
      </c>
      <c r="U21" s="13">
        <v>0.780487804878049</v>
      </c>
      <c r="V21" s="13">
        <v>7.3</v>
      </c>
      <c r="W21" s="1">
        <v>8.95</v>
      </c>
      <c r="X21" s="1">
        <v>0.26</v>
      </c>
      <c r="Y21" s="1">
        <v>317</v>
      </c>
      <c r="Z21" s="1">
        <v>3.55</v>
      </c>
      <c r="AA21" s="1">
        <v>43.05</v>
      </c>
      <c r="AB21" s="1">
        <v>1.70093125</v>
      </c>
      <c r="AC21" s="1">
        <v>51.5</v>
      </c>
      <c r="AD21" s="1">
        <v>53.7138</v>
      </c>
      <c r="AE21" s="1">
        <v>176.505</v>
      </c>
      <c r="AF21" s="1">
        <v>6.973818125</v>
      </c>
      <c r="AG21" s="1">
        <v>211.15</v>
      </c>
      <c r="AH21" s="1">
        <v>220.22658</v>
      </c>
    </row>
    <row r="22" spans="1:34">
      <c r="A22" s="4"/>
      <c r="B22" s="6" t="s">
        <v>35</v>
      </c>
      <c r="C22" s="1">
        <v>0</v>
      </c>
      <c r="D22" s="1">
        <v>0</v>
      </c>
      <c r="E22" s="1">
        <v>0</v>
      </c>
      <c r="G22" s="8">
        <v>5.75</v>
      </c>
      <c r="H22" s="9">
        <v>509.462</v>
      </c>
      <c r="I22" s="9">
        <f t="shared" si="0"/>
        <v>1.8868962962963</v>
      </c>
      <c r="J22" s="1">
        <v>375.99</v>
      </c>
      <c r="K22" s="12">
        <v>1.27</v>
      </c>
      <c r="L22" s="12">
        <v>519.290721649491</v>
      </c>
      <c r="M22" s="13">
        <v>12.6605172725628</v>
      </c>
      <c r="N22" s="13">
        <v>41.0165485714292</v>
      </c>
      <c r="O22" s="2">
        <v>35.7733346</v>
      </c>
      <c r="P22" s="2">
        <v>190</v>
      </c>
      <c r="Q22" s="2">
        <v>70</v>
      </c>
      <c r="S22" s="13">
        <v>4.8</v>
      </c>
      <c r="T22" s="14">
        <v>3.46</v>
      </c>
      <c r="U22" s="13">
        <v>0.720833333333333</v>
      </c>
      <c r="V22" s="13">
        <v>8.26</v>
      </c>
      <c r="W22" s="1">
        <v>10.48</v>
      </c>
      <c r="X22" s="1">
        <v>0.27</v>
      </c>
      <c r="Y22" s="1">
        <v>331</v>
      </c>
      <c r="Z22" s="1">
        <v>3.7</v>
      </c>
      <c r="AA22" s="1">
        <v>43.575</v>
      </c>
      <c r="AB22" s="1">
        <v>2.226109375</v>
      </c>
      <c r="AC22" s="1">
        <v>49</v>
      </c>
      <c r="AD22" s="1">
        <v>49.1512</v>
      </c>
      <c r="AE22" s="1">
        <v>209.16</v>
      </c>
      <c r="AF22" s="1">
        <v>10.685325</v>
      </c>
      <c r="AG22" s="1">
        <v>235.2</v>
      </c>
      <c r="AH22" s="1">
        <v>235.92576</v>
      </c>
    </row>
    <row r="23" spans="1:34">
      <c r="A23" s="4"/>
      <c r="B23" s="6" t="s">
        <v>36</v>
      </c>
      <c r="C23" s="1">
        <v>150</v>
      </c>
      <c r="D23" s="1">
        <v>5.1</v>
      </c>
      <c r="E23" s="1">
        <v>0.34</v>
      </c>
      <c r="G23" s="8">
        <v>6.1</v>
      </c>
      <c r="H23" s="9">
        <v>446.0875</v>
      </c>
      <c r="I23" s="9">
        <f t="shared" si="0"/>
        <v>1.65217592592593</v>
      </c>
      <c r="J23" s="1">
        <v>364.18</v>
      </c>
      <c r="K23" s="12">
        <v>1.22</v>
      </c>
      <c r="L23" s="12">
        <v>530.223157894742</v>
      </c>
      <c r="M23" s="13">
        <v>25.5847953216374</v>
      </c>
      <c r="N23" s="13">
        <v>20.7241508571431</v>
      </c>
      <c r="O23" s="2">
        <v>36.64442633</v>
      </c>
      <c r="P23" s="2">
        <v>215</v>
      </c>
      <c r="Q23" s="2">
        <v>84</v>
      </c>
      <c r="S23" s="13">
        <v>4.7</v>
      </c>
      <c r="T23" s="14">
        <v>3.51</v>
      </c>
      <c r="U23" s="13">
        <v>0.746808510638298</v>
      </c>
      <c r="V23" s="13">
        <v>8.21</v>
      </c>
      <c r="W23" s="1">
        <v>10.54</v>
      </c>
      <c r="X23" s="1">
        <v>0.19</v>
      </c>
      <c r="Y23" s="1">
        <v>321</v>
      </c>
      <c r="Z23" s="1">
        <v>2.87</v>
      </c>
      <c r="AA23" s="1">
        <v>34.44</v>
      </c>
      <c r="AB23" s="1">
        <v>2.40116875</v>
      </c>
      <c r="AC23" s="1">
        <v>40.75</v>
      </c>
      <c r="AD23" s="1">
        <v>53.7138</v>
      </c>
      <c r="AE23" s="1">
        <v>161.868</v>
      </c>
      <c r="AF23" s="1">
        <v>11.285493125</v>
      </c>
      <c r="AG23" s="1">
        <v>191.525</v>
      </c>
      <c r="AH23" s="1">
        <v>252.45486</v>
      </c>
    </row>
    <row r="24" spans="1:34">
      <c r="A24" s="4"/>
      <c r="B24" s="6" t="s">
        <v>36</v>
      </c>
      <c r="C24" s="1">
        <v>110</v>
      </c>
      <c r="D24" s="1">
        <v>4.5</v>
      </c>
      <c r="E24" s="1">
        <v>0.409090909090909</v>
      </c>
      <c r="G24" s="8">
        <v>6.01</v>
      </c>
      <c r="H24" s="9">
        <v>443.916</v>
      </c>
      <c r="I24" s="9">
        <f t="shared" si="0"/>
        <v>1.64413333333333</v>
      </c>
      <c r="J24" s="1">
        <v>443.62</v>
      </c>
      <c r="K24" s="12">
        <v>1.13</v>
      </c>
      <c r="L24" s="12">
        <v>645.784615384608</v>
      </c>
      <c r="M24" s="13">
        <v>25.3210345451257</v>
      </c>
      <c r="N24" s="13">
        <v>25.5038795604393</v>
      </c>
      <c r="O24" s="2">
        <v>36.93479024</v>
      </c>
      <c r="P24" s="2">
        <v>210</v>
      </c>
      <c r="Q24" s="2">
        <v>98</v>
      </c>
      <c r="S24" s="13">
        <v>4.5</v>
      </c>
      <c r="T24" s="14">
        <v>3.4</v>
      </c>
      <c r="U24" s="13">
        <v>0.755555555555556</v>
      </c>
      <c r="V24" s="13">
        <v>7.9</v>
      </c>
      <c r="W24" s="1">
        <v>10.53</v>
      </c>
      <c r="X24" s="1">
        <v>0.33</v>
      </c>
      <c r="Y24" s="1">
        <v>341</v>
      </c>
      <c r="Z24" s="1">
        <v>3.89</v>
      </c>
      <c r="AA24" s="1">
        <v>35.875</v>
      </c>
      <c r="AB24" s="1">
        <v>2.9847</v>
      </c>
      <c r="AC24" s="1">
        <v>42.25</v>
      </c>
      <c r="AD24" s="1">
        <v>47.8476</v>
      </c>
      <c r="AE24" s="1">
        <v>161.4375</v>
      </c>
      <c r="AF24" s="1">
        <v>13.43115</v>
      </c>
      <c r="AG24" s="1">
        <v>190.125</v>
      </c>
      <c r="AH24" s="1">
        <v>215.3142</v>
      </c>
    </row>
    <row r="25" spans="1:34">
      <c r="A25" s="4"/>
      <c r="B25" s="6" t="s">
        <v>36</v>
      </c>
      <c r="C25" s="1">
        <v>90</v>
      </c>
      <c r="D25" s="1">
        <v>4</v>
      </c>
      <c r="E25" s="1">
        <v>0.444444444444444</v>
      </c>
      <c r="G25" s="8">
        <v>5.72</v>
      </c>
      <c r="H25" s="9">
        <v>428.7155</v>
      </c>
      <c r="I25" s="9">
        <f t="shared" si="0"/>
        <v>1.58783518518519</v>
      </c>
      <c r="J25" s="1">
        <v>394.32</v>
      </c>
      <c r="K25" s="12">
        <v>0.94</v>
      </c>
      <c r="L25" s="12">
        <v>699.599999999996</v>
      </c>
      <c r="M25" s="13">
        <v>25.5847953216374</v>
      </c>
      <c r="N25" s="13">
        <v>27.3443657142856</v>
      </c>
      <c r="O25" s="2">
        <v>36.5718353525</v>
      </c>
      <c r="P25" s="2">
        <v>205</v>
      </c>
      <c r="Q25" s="2">
        <v>84</v>
      </c>
      <c r="S25" s="13">
        <v>5.2</v>
      </c>
      <c r="T25" s="14">
        <v>3.59</v>
      </c>
      <c r="U25" s="13">
        <v>0.690384615384615</v>
      </c>
      <c r="V25" s="13">
        <v>8.79</v>
      </c>
      <c r="W25" s="1">
        <v>9.72</v>
      </c>
      <c r="X25" s="1">
        <v>0.29</v>
      </c>
      <c r="Y25" s="1">
        <v>341</v>
      </c>
      <c r="Z25" s="1">
        <v>3.79</v>
      </c>
      <c r="AA25" s="1">
        <v>36.125</v>
      </c>
      <c r="AB25" s="1">
        <v>3.10140625</v>
      </c>
      <c r="AC25" s="1">
        <v>45.75</v>
      </c>
      <c r="AD25" s="1">
        <v>45.2404</v>
      </c>
      <c r="AE25" s="1">
        <v>187.85</v>
      </c>
      <c r="AF25" s="1">
        <v>16.1273125</v>
      </c>
      <c r="AG25" s="1">
        <v>237.9</v>
      </c>
      <c r="AH25" s="1">
        <v>235.25008</v>
      </c>
    </row>
    <row r="26" spans="1:34">
      <c r="A26" s="4"/>
      <c r="B26" s="6" t="s">
        <v>36</v>
      </c>
      <c r="C26" s="1">
        <v>240</v>
      </c>
      <c r="D26" s="1">
        <v>8.1</v>
      </c>
      <c r="E26" s="1">
        <v>0.3375</v>
      </c>
      <c r="G26" s="8">
        <v>5.78</v>
      </c>
      <c r="H26" s="9">
        <v>452.602</v>
      </c>
      <c r="I26" s="9">
        <f t="shared" si="0"/>
        <v>1.6763037037037</v>
      </c>
      <c r="J26" s="1">
        <v>397.18</v>
      </c>
      <c r="K26" s="12">
        <v>1.05</v>
      </c>
      <c r="L26" s="12">
        <v>714.485106382971</v>
      </c>
      <c r="M26" s="13">
        <v>39.1937290033595</v>
      </c>
      <c r="N26" s="13">
        <v>18.2295771428569</v>
      </c>
      <c r="O26" s="2">
        <v>36.789608285</v>
      </c>
      <c r="P26" s="2">
        <v>210</v>
      </c>
      <c r="Q26" s="2">
        <v>77</v>
      </c>
      <c r="S26" s="13">
        <v>5.2</v>
      </c>
      <c r="T26" s="14">
        <v>3.71</v>
      </c>
      <c r="U26" s="13">
        <v>0.713461538461538</v>
      </c>
      <c r="V26" s="13">
        <v>8.91</v>
      </c>
      <c r="W26" s="1">
        <v>9.86</v>
      </c>
      <c r="X26" s="1">
        <v>0.21</v>
      </c>
      <c r="Y26" s="1">
        <v>311</v>
      </c>
      <c r="Z26" s="1">
        <v>3.18</v>
      </c>
      <c r="AA26" s="1">
        <v>38.335</v>
      </c>
      <c r="AB26" s="1">
        <v>2.86799375</v>
      </c>
      <c r="AC26" s="1">
        <v>39.5</v>
      </c>
      <c r="AD26" s="1">
        <v>47.1958</v>
      </c>
      <c r="AE26" s="1">
        <v>199.342</v>
      </c>
      <c r="AF26" s="1">
        <v>14.9135675</v>
      </c>
      <c r="AG26" s="1">
        <v>205.4</v>
      </c>
      <c r="AH26" s="1">
        <v>245.41816</v>
      </c>
    </row>
    <row r="27" spans="1:34">
      <c r="A27" s="3" t="s">
        <v>38</v>
      </c>
      <c r="B27" s="6" t="s">
        <v>34</v>
      </c>
      <c r="C27" s="1">
        <v>50</v>
      </c>
      <c r="D27" s="1">
        <v>2.4</v>
      </c>
      <c r="E27" s="1">
        <v>0.48</v>
      </c>
      <c r="G27" s="8">
        <v>6.41</v>
      </c>
      <c r="H27" s="9">
        <v>287.57</v>
      </c>
      <c r="I27" s="9">
        <f t="shared" si="0"/>
        <v>1.06507407407407</v>
      </c>
      <c r="J27" s="1">
        <v>387.81</v>
      </c>
      <c r="K27" s="12">
        <v>0.98</v>
      </c>
      <c r="L27" s="12">
        <v>530.223157894744</v>
      </c>
      <c r="M27" s="13">
        <v>25.3210345451257</v>
      </c>
      <c r="N27" s="13">
        <v>20.9400274285717</v>
      </c>
      <c r="O27" s="2">
        <v>32.9422864775</v>
      </c>
      <c r="P27" s="2">
        <v>135</v>
      </c>
      <c r="Q27" s="2">
        <v>42</v>
      </c>
      <c r="S27" s="13">
        <v>4.7</v>
      </c>
      <c r="T27" s="14">
        <v>3.38</v>
      </c>
      <c r="U27" s="13">
        <v>0.719148936170213</v>
      </c>
      <c r="V27" s="13">
        <v>8.08</v>
      </c>
      <c r="W27" s="1">
        <v>10.73</v>
      </c>
      <c r="X27" s="1">
        <v>0.22</v>
      </c>
      <c r="Y27" s="1">
        <v>344</v>
      </c>
      <c r="Z27" s="1">
        <v>0.31</v>
      </c>
      <c r="AA27" s="1">
        <v>66.215</v>
      </c>
      <c r="AB27" s="1">
        <v>1.70093125</v>
      </c>
      <c r="AC27" s="1">
        <v>36</v>
      </c>
      <c r="AD27" s="1">
        <v>34.8116</v>
      </c>
      <c r="AE27" s="1">
        <v>311.2105</v>
      </c>
      <c r="AF27" s="1">
        <v>7.994376875</v>
      </c>
      <c r="AG27" s="1">
        <v>169.2</v>
      </c>
      <c r="AH27" s="1">
        <v>163.61452</v>
      </c>
    </row>
    <row r="28" spans="1:34">
      <c r="A28" s="4"/>
      <c r="B28" s="6" t="s">
        <v>34</v>
      </c>
      <c r="C28" s="1">
        <v>40</v>
      </c>
      <c r="D28" s="1">
        <v>1.8</v>
      </c>
      <c r="E28" s="1">
        <v>0.45</v>
      </c>
      <c r="G28" s="8">
        <v>6.27</v>
      </c>
      <c r="H28" s="9">
        <v>278.882</v>
      </c>
      <c r="I28" s="9">
        <f t="shared" si="0"/>
        <v>1.0328962962963</v>
      </c>
      <c r="J28" s="1">
        <v>395.683</v>
      </c>
      <c r="K28" s="12">
        <v>1.11</v>
      </c>
      <c r="L28" s="12">
        <v>524.699999999995</v>
      </c>
      <c r="M28" s="13">
        <v>13.0645763344532</v>
      </c>
      <c r="N28" s="13">
        <v>40.1620371428566</v>
      </c>
      <c r="O28" s="2">
        <v>31.7808308375</v>
      </c>
      <c r="P28" s="2">
        <v>135</v>
      </c>
      <c r="Q28" s="2">
        <v>56</v>
      </c>
      <c r="S28" s="13">
        <v>5.5</v>
      </c>
      <c r="T28" s="14">
        <v>4.02</v>
      </c>
      <c r="U28" s="13">
        <v>0.730909090909091</v>
      </c>
      <c r="V28" s="13">
        <v>9.52</v>
      </c>
      <c r="W28" s="1">
        <v>11.04</v>
      </c>
      <c r="X28" s="1">
        <v>0.39</v>
      </c>
      <c r="Y28" s="1">
        <v>328</v>
      </c>
      <c r="Z28" s="1">
        <v>4.04</v>
      </c>
      <c r="AA28" s="1">
        <v>77.08</v>
      </c>
      <c r="AB28" s="1">
        <v>2.459521875</v>
      </c>
      <c r="AC28" s="1">
        <v>41.25</v>
      </c>
      <c r="AD28" s="1">
        <v>45.2404</v>
      </c>
      <c r="AE28" s="1">
        <v>423.94</v>
      </c>
      <c r="AF28" s="1">
        <v>13.5273703125</v>
      </c>
      <c r="AG28" s="1">
        <v>226.875</v>
      </c>
      <c r="AH28" s="1">
        <v>248.8222</v>
      </c>
    </row>
    <row r="29" spans="1:34">
      <c r="A29" s="4"/>
      <c r="B29" s="6" t="s">
        <v>34</v>
      </c>
      <c r="C29" s="1">
        <v>140</v>
      </c>
      <c r="D29" s="1">
        <v>4.9</v>
      </c>
      <c r="E29" s="1">
        <v>0.35</v>
      </c>
      <c r="G29" s="8">
        <v>6.34</v>
      </c>
      <c r="H29" s="9">
        <v>294.0825</v>
      </c>
      <c r="I29" s="9">
        <f t="shared" si="0"/>
        <v>1.08919444444444</v>
      </c>
      <c r="J29" s="1">
        <v>395.14</v>
      </c>
      <c r="K29" s="12">
        <v>0.83</v>
      </c>
      <c r="L29" s="12">
        <v>530.223157894733</v>
      </c>
      <c r="M29" s="13">
        <v>26.9905533063428</v>
      </c>
      <c r="N29" s="13">
        <v>19.6447679999998</v>
      </c>
      <c r="O29" s="2">
        <v>32.434149635</v>
      </c>
      <c r="P29" s="2">
        <v>150</v>
      </c>
      <c r="Q29" s="2">
        <v>49</v>
      </c>
      <c r="S29" s="13">
        <v>5.4</v>
      </c>
      <c r="T29" s="14">
        <v>3.88</v>
      </c>
      <c r="U29" s="13">
        <v>0.718518518518518</v>
      </c>
      <c r="V29" s="13">
        <v>9.28</v>
      </c>
      <c r="W29" s="1">
        <v>11.07</v>
      </c>
      <c r="X29" s="1">
        <v>0.37</v>
      </c>
      <c r="Y29" s="1">
        <v>323</v>
      </c>
      <c r="Z29" s="1">
        <v>3.97</v>
      </c>
      <c r="AA29" s="1">
        <v>63.55</v>
      </c>
      <c r="AB29" s="1">
        <v>1.46751875</v>
      </c>
      <c r="AC29" s="1">
        <v>34.5</v>
      </c>
      <c r="AD29" s="1">
        <v>42.6332</v>
      </c>
      <c r="AE29" s="1">
        <v>343.17</v>
      </c>
      <c r="AF29" s="1">
        <v>7.92460125</v>
      </c>
      <c r="AG29" s="1">
        <v>186.3</v>
      </c>
      <c r="AH29" s="1">
        <v>230.21928</v>
      </c>
    </row>
    <row r="30" spans="1:34">
      <c r="A30" s="4"/>
      <c r="B30" s="6" t="s">
        <v>34</v>
      </c>
      <c r="C30" s="1">
        <v>0</v>
      </c>
      <c r="D30" s="1">
        <v>0</v>
      </c>
      <c r="E30" s="1">
        <v>0</v>
      </c>
      <c r="G30" s="8">
        <v>6.17</v>
      </c>
      <c r="H30" s="9">
        <v>265.853</v>
      </c>
      <c r="I30" s="9">
        <f t="shared" si="0"/>
        <v>0.984640740740741</v>
      </c>
      <c r="J30" s="1">
        <v>404.1</v>
      </c>
      <c r="K30" s="12">
        <v>0.89</v>
      </c>
      <c r="L30" s="1">
        <v>528.382105263157</v>
      </c>
      <c r="M30" s="1">
        <v>22.927054478301</v>
      </c>
      <c r="N30" s="13">
        <v>23.0462271445832</v>
      </c>
      <c r="O30" s="2">
        <v>32.0711947475</v>
      </c>
      <c r="P30" s="2">
        <v>140</v>
      </c>
      <c r="Q30" s="2">
        <v>56</v>
      </c>
      <c r="S30" s="13">
        <v>5.2</v>
      </c>
      <c r="T30" s="14">
        <v>4.14</v>
      </c>
      <c r="U30" s="13">
        <v>0.796153846153846</v>
      </c>
      <c r="V30" s="13">
        <v>9.34</v>
      </c>
      <c r="W30" s="1">
        <v>10.35</v>
      </c>
      <c r="X30" s="1">
        <v>0.74</v>
      </c>
      <c r="Y30" s="1">
        <v>360</v>
      </c>
      <c r="Z30" s="1">
        <v>4.82</v>
      </c>
      <c r="AA30" s="1">
        <v>53.095</v>
      </c>
      <c r="AB30" s="1">
        <v>1.93434375</v>
      </c>
      <c r="AC30" s="1">
        <v>54.25</v>
      </c>
      <c r="AD30" s="1">
        <v>43.285</v>
      </c>
      <c r="AE30" s="1">
        <v>276.094</v>
      </c>
      <c r="AF30" s="1">
        <v>10.0585875</v>
      </c>
      <c r="AG30" s="1">
        <v>282.1</v>
      </c>
      <c r="AH30" s="1">
        <v>225.082</v>
      </c>
    </row>
    <row r="31" spans="1:34">
      <c r="A31" s="4"/>
      <c r="B31" s="6" t="s">
        <v>35</v>
      </c>
      <c r="C31" s="1">
        <v>280</v>
      </c>
      <c r="D31" s="1">
        <v>7.4</v>
      </c>
      <c r="E31" s="1">
        <v>0.264285714285714</v>
      </c>
      <c r="G31" s="8">
        <v>6.19</v>
      </c>
      <c r="H31" s="9">
        <v>183.336</v>
      </c>
      <c r="I31" s="9">
        <f t="shared" si="0"/>
        <v>0.679022222222222</v>
      </c>
      <c r="J31" s="1">
        <v>414.29</v>
      </c>
      <c r="K31" s="12">
        <v>1.79</v>
      </c>
      <c r="L31" s="12">
        <v>874.499999999997</v>
      </c>
      <c r="M31" s="13">
        <v>25.854108956602</v>
      </c>
      <c r="N31" s="13">
        <v>33.8244107142856</v>
      </c>
      <c r="O31" s="2">
        <v>35.9911075325</v>
      </c>
      <c r="P31" s="2">
        <v>180</v>
      </c>
      <c r="Q31" s="2">
        <v>56</v>
      </c>
      <c r="S31" s="13">
        <v>6.8</v>
      </c>
      <c r="T31" s="14">
        <v>4.09</v>
      </c>
      <c r="U31" s="13">
        <v>0.601470588235294</v>
      </c>
      <c r="V31" s="13">
        <v>10.89</v>
      </c>
      <c r="W31" s="1">
        <v>10.62</v>
      </c>
      <c r="X31" s="1">
        <v>0.35</v>
      </c>
      <c r="Y31" s="1">
        <v>317</v>
      </c>
      <c r="Z31" s="1">
        <v>3.77</v>
      </c>
      <c r="AA31" s="1">
        <v>57.4</v>
      </c>
      <c r="AB31" s="1">
        <v>1.70093125</v>
      </c>
      <c r="AC31" s="1">
        <v>40</v>
      </c>
      <c r="AD31" s="1">
        <v>39.3742</v>
      </c>
      <c r="AE31" s="1">
        <v>390.32</v>
      </c>
      <c r="AF31" s="1">
        <v>11.5663325</v>
      </c>
      <c r="AG31" s="1">
        <v>272</v>
      </c>
      <c r="AH31" s="1">
        <v>267.74456</v>
      </c>
    </row>
    <row r="32" spans="1:34">
      <c r="A32" s="4"/>
      <c r="B32" s="6" t="s">
        <v>35</v>
      </c>
      <c r="C32" s="1">
        <v>190</v>
      </c>
      <c r="D32" s="1">
        <v>6.1</v>
      </c>
      <c r="E32" s="1">
        <v>0.321052631578947</v>
      </c>
      <c r="G32" s="8">
        <v>6.28</v>
      </c>
      <c r="H32" s="9">
        <v>202.8795</v>
      </c>
      <c r="I32" s="9">
        <f t="shared" si="0"/>
        <v>0.751405555555556</v>
      </c>
      <c r="J32" s="1">
        <v>414.29</v>
      </c>
      <c r="K32" s="12">
        <v>1.54</v>
      </c>
      <c r="L32" s="12">
        <v>706.964210526305</v>
      </c>
      <c r="M32" s="13">
        <v>20.2568276361006</v>
      </c>
      <c r="N32" s="13">
        <v>34.9000457142851</v>
      </c>
      <c r="O32" s="2">
        <v>35.7007436225</v>
      </c>
      <c r="P32" s="2">
        <v>185</v>
      </c>
      <c r="Q32" s="2">
        <v>70</v>
      </c>
      <c r="S32" s="13">
        <v>7.1</v>
      </c>
      <c r="T32" s="14">
        <v>4.33</v>
      </c>
      <c r="U32" s="13">
        <v>0.609859154929578</v>
      </c>
      <c r="V32" s="13">
        <v>11.43</v>
      </c>
      <c r="W32" s="1">
        <v>12.44</v>
      </c>
      <c r="X32" s="1">
        <v>0.5</v>
      </c>
      <c r="Y32" s="1">
        <v>350</v>
      </c>
      <c r="Z32" s="1">
        <v>4.25</v>
      </c>
      <c r="AA32" s="1">
        <v>62.115</v>
      </c>
      <c r="AB32" s="1">
        <v>2.342815625</v>
      </c>
      <c r="AC32" s="1">
        <v>37.75</v>
      </c>
      <c r="AD32" s="1">
        <v>39.3742</v>
      </c>
      <c r="AE32" s="1">
        <v>441.0165</v>
      </c>
      <c r="AF32" s="1">
        <v>16.6339909375</v>
      </c>
      <c r="AG32" s="1">
        <v>268.025</v>
      </c>
      <c r="AH32" s="1">
        <v>279.55682</v>
      </c>
    </row>
    <row r="33" spans="1:34">
      <c r="A33" s="4"/>
      <c r="B33" s="6" t="s">
        <v>35</v>
      </c>
      <c r="C33" s="1">
        <v>160</v>
      </c>
      <c r="D33" s="1">
        <v>6.2</v>
      </c>
      <c r="E33" s="1">
        <v>0.3875</v>
      </c>
      <c r="G33" s="8">
        <v>6.26</v>
      </c>
      <c r="H33" s="9">
        <v>203.603333333333</v>
      </c>
      <c r="I33" s="9">
        <f t="shared" si="0"/>
        <v>0.754086419753085</v>
      </c>
      <c r="J33" s="1">
        <v>442.8</v>
      </c>
      <c r="K33" s="12">
        <v>1.62</v>
      </c>
      <c r="L33" s="12">
        <v>699.599999999992</v>
      </c>
      <c r="M33" s="13">
        <v>37.593984962406</v>
      </c>
      <c r="N33" s="13">
        <v>18.6093599999998</v>
      </c>
      <c r="O33" s="2">
        <v>35.7733346</v>
      </c>
      <c r="P33" s="2">
        <v>175</v>
      </c>
      <c r="Q33" s="2">
        <v>63</v>
      </c>
      <c r="S33" s="13">
        <v>7.13333333333333</v>
      </c>
      <c r="T33" s="14">
        <v>3.27</v>
      </c>
      <c r="U33" s="13">
        <v>0.458411214953271</v>
      </c>
      <c r="V33" s="13">
        <v>10.4033333333333</v>
      </c>
      <c r="W33" s="1">
        <v>10.38</v>
      </c>
      <c r="X33" s="1">
        <v>0.21</v>
      </c>
      <c r="Y33" s="1">
        <v>319</v>
      </c>
      <c r="Z33" s="1">
        <v>2.8</v>
      </c>
      <c r="AA33" s="1">
        <v>54.325</v>
      </c>
      <c r="AB33" s="1">
        <v>3.10140625</v>
      </c>
      <c r="AC33" s="1">
        <v>42.25</v>
      </c>
      <c r="AD33" s="1">
        <v>40.6778</v>
      </c>
      <c r="AE33" s="1">
        <v>387.518333333333</v>
      </c>
      <c r="AF33" s="1">
        <v>22.1233645833333</v>
      </c>
      <c r="AG33" s="1">
        <v>301.383333333333</v>
      </c>
      <c r="AH33" s="1">
        <v>290.168306666667</v>
      </c>
    </row>
    <row r="34" spans="1:34">
      <c r="A34" s="4"/>
      <c r="B34" s="6" t="s">
        <v>35</v>
      </c>
      <c r="C34" s="1">
        <v>0</v>
      </c>
      <c r="D34" s="1">
        <v>0</v>
      </c>
      <c r="E34" s="1">
        <v>0</v>
      </c>
      <c r="G34" s="8">
        <v>6.43</v>
      </c>
      <c r="H34" s="9">
        <v>224.5945</v>
      </c>
      <c r="I34" s="9">
        <f t="shared" si="0"/>
        <v>0.831831481481482</v>
      </c>
      <c r="J34" s="1">
        <v>394.32</v>
      </c>
      <c r="K34" s="12">
        <v>1.48</v>
      </c>
      <c r="L34" s="12">
        <v>706.964210526305</v>
      </c>
      <c r="M34" s="13">
        <v>25.5847953216374</v>
      </c>
      <c r="N34" s="13">
        <v>27.6322011428568</v>
      </c>
      <c r="O34" s="2">
        <v>36.7170173075</v>
      </c>
      <c r="P34" s="2">
        <v>195</v>
      </c>
      <c r="Q34" s="2">
        <v>56</v>
      </c>
      <c r="S34" s="13">
        <v>7.5</v>
      </c>
      <c r="T34" s="14">
        <v>3.55</v>
      </c>
      <c r="U34" s="13">
        <v>0.473333333333333</v>
      </c>
      <c r="V34" s="13">
        <v>11.05</v>
      </c>
      <c r="W34" s="1">
        <v>10.15</v>
      </c>
      <c r="X34" s="1">
        <v>0.23</v>
      </c>
      <c r="Y34" s="1">
        <v>309</v>
      </c>
      <c r="Z34" s="1">
        <v>3.19</v>
      </c>
      <c r="AA34" s="1">
        <v>55.965</v>
      </c>
      <c r="AB34" s="1">
        <v>3.043053125</v>
      </c>
      <c r="AC34" s="1">
        <v>44</v>
      </c>
      <c r="AD34" s="1">
        <v>40.026</v>
      </c>
      <c r="AE34" s="1">
        <v>419.7375</v>
      </c>
      <c r="AF34" s="1">
        <v>22.8228984375</v>
      </c>
      <c r="AG34" s="1">
        <v>330</v>
      </c>
      <c r="AH34" s="1">
        <v>300.195</v>
      </c>
    </row>
    <row r="35" spans="1:34">
      <c r="A35" s="4"/>
      <c r="B35" s="6" t="s">
        <v>36</v>
      </c>
      <c r="C35" s="1">
        <v>220</v>
      </c>
      <c r="D35" s="1">
        <v>6.3</v>
      </c>
      <c r="E35" s="1">
        <v>0.286363636363636</v>
      </c>
      <c r="G35" s="8">
        <v>6.65</v>
      </c>
      <c r="H35" s="9">
        <v>85.6185</v>
      </c>
      <c r="I35" s="9">
        <f t="shared" si="0"/>
        <v>0.317105555555556</v>
      </c>
      <c r="J35" s="1">
        <v>559.31</v>
      </c>
      <c r="K35" s="12">
        <v>1.31</v>
      </c>
      <c r="L35" s="12">
        <v>1224.3</v>
      </c>
      <c r="M35" s="13">
        <v>25.3210345451257</v>
      </c>
      <c r="N35" s="13">
        <v>48.351105</v>
      </c>
      <c r="O35" s="2">
        <v>31.3452849725</v>
      </c>
      <c r="P35" s="2">
        <v>210</v>
      </c>
      <c r="Q35" s="2">
        <v>70</v>
      </c>
      <c r="S35" s="13">
        <v>6.2</v>
      </c>
      <c r="T35" s="14">
        <v>3.16</v>
      </c>
      <c r="U35" s="13">
        <v>0.509677419354839</v>
      </c>
      <c r="V35" s="13">
        <v>9.36</v>
      </c>
      <c r="W35" s="1">
        <v>12.6</v>
      </c>
      <c r="X35" s="1">
        <v>0.53</v>
      </c>
      <c r="Y35" s="1">
        <v>358.66</v>
      </c>
      <c r="Z35" s="1">
        <v>5.406</v>
      </c>
      <c r="AA35" s="1">
        <v>66.97</v>
      </c>
      <c r="AB35" s="1">
        <v>1.759284375</v>
      </c>
      <c r="AC35" s="1">
        <v>37.75</v>
      </c>
      <c r="AD35" s="1">
        <v>39.3742</v>
      </c>
      <c r="AE35" s="1">
        <v>415.193333333333</v>
      </c>
      <c r="AF35" s="1">
        <v>10.907563125</v>
      </c>
      <c r="AG35" s="1">
        <v>234.05</v>
      </c>
      <c r="AH35" s="1">
        <v>244.12004</v>
      </c>
    </row>
    <row r="36" spans="1:34">
      <c r="A36" s="4"/>
      <c r="B36" s="6" t="s">
        <v>36</v>
      </c>
      <c r="C36" s="1">
        <v>80</v>
      </c>
      <c r="D36" s="1">
        <v>2.9</v>
      </c>
      <c r="E36" s="1">
        <v>0.3625</v>
      </c>
      <c r="G36" s="8">
        <v>6.61</v>
      </c>
      <c r="H36" s="9">
        <v>105.162</v>
      </c>
      <c r="I36" s="9">
        <f t="shared" si="0"/>
        <v>0.389488888888889</v>
      </c>
      <c r="J36" s="1">
        <v>405.73</v>
      </c>
      <c r="K36" s="12">
        <v>1.28</v>
      </c>
      <c r="L36" s="12">
        <v>1049.39999999999</v>
      </c>
      <c r="M36" s="13">
        <v>38.3771929824562</v>
      </c>
      <c r="N36" s="13">
        <v>27.3443657142854</v>
      </c>
      <c r="O36" s="2">
        <v>31.9260127925</v>
      </c>
      <c r="P36" s="2">
        <v>210</v>
      </c>
      <c r="Q36" s="2">
        <v>77</v>
      </c>
      <c r="S36" s="13">
        <v>6.7</v>
      </c>
      <c r="T36" s="14">
        <v>4.06</v>
      </c>
      <c r="U36" s="13">
        <v>0.605970149253731</v>
      </c>
      <c r="V36" s="13">
        <v>10.76</v>
      </c>
      <c r="W36" s="1">
        <v>11.62</v>
      </c>
      <c r="X36" s="1">
        <v>0.52</v>
      </c>
      <c r="Y36" s="1">
        <v>389</v>
      </c>
      <c r="Z36" s="1">
        <v>7.68</v>
      </c>
      <c r="AA36" s="1">
        <v>52.685</v>
      </c>
      <c r="AB36" s="1">
        <v>1.642578125</v>
      </c>
      <c r="AC36" s="1">
        <v>47</v>
      </c>
      <c r="AD36" s="1">
        <v>41.9814</v>
      </c>
      <c r="AE36" s="1">
        <v>352.9895</v>
      </c>
      <c r="AF36" s="1">
        <v>11.0052734375</v>
      </c>
      <c r="AG36" s="1">
        <v>314.9</v>
      </c>
      <c r="AH36" s="1">
        <v>281.27538</v>
      </c>
    </row>
    <row r="37" spans="1:34">
      <c r="A37" s="4"/>
      <c r="B37" s="6" t="s">
        <v>36</v>
      </c>
      <c r="C37" s="1">
        <v>30</v>
      </c>
      <c r="D37" s="1">
        <v>1.1</v>
      </c>
      <c r="E37" s="1">
        <v>0.366666666666667</v>
      </c>
      <c r="G37" s="8">
        <v>6.54</v>
      </c>
      <c r="H37" s="9">
        <v>79.104</v>
      </c>
      <c r="I37" s="9">
        <f t="shared" si="0"/>
        <v>0.292977777777778</v>
      </c>
      <c r="J37" s="1">
        <v>483.13</v>
      </c>
      <c r="K37" s="12">
        <v>1.44</v>
      </c>
      <c r="L37" s="12">
        <v>1237.18736842105</v>
      </c>
      <c r="M37" s="13">
        <v>25.3210345451257</v>
      </c>
      <c r="N37" s="13">
        <v>48.8600639999999</v>
      </c>
      <c r="O37" s="2">
        <v>32.2163767025</v>
      </c>
      <c r="P37" s="2">
        <v>215</v>
      </c>
      <c r="Q37" s="2">
        <v>70</v>
      </c>
      <c r="S37" s="13">
        <v>6.2</v>
      </c>
      <c r="T37" s="14">
        <v>3.72</v>
      </c>
      <c r="U37" s="13">
        <v>0.6</v>
      </c>
      <c r="V37" s="13">
        <v>9.92</v>
      </c>
      <c r="W37" s="1">
        <v>12.95</v>
      </c>
      <c r="X37" s="1">
        <v>0.7</v>
      </c>
      <c r="Y37" s="1">
        <v>349</v>
      </c>
      <c r="Z37" s="1">
        <v>4.78</v>
      </c>
      <c r="AA37" s="1">
        <v>71.75</v>
      </c>
      <c r="AB37" s="1">
        <v>1.875990625</v>
      </c>
      <c r="AC37" s="1">
        <v>47</v>
      </c>
      <c r="AD37" s="1">
        <v>43.285</v>
      </c>
      <c r="AE37" s="1">
        <v>444.85</v>
      </c>
      <c r="AF37" s="1">
        <v>11.631141875</v>
      </c>
      <c r="AG37" s="1">
        <v>291.4</v>
      </c>
      <c r="AH37" s="1">
        <v>268.367</v>
      </c>
    </row>
    <row r="38" spans="1:34">
      <c r="A38" s="4"/>
      <c r="B38" s="6" t="s">
        <v>36</v>
      </c>
      <c r="C38" s="1">
        <v>160</v>
      </c>
      <c r="D38" s="1">
        <v>7.6</v>
      </c>
      <c r="E38" s="1">
        <v>0.475</v>
      </c>
      <c r="G38" s="8">
        <v>6.38</v>
      </c>
      <c r="H38" s="9">
        <v>81.2755</v>
      </c>
      <c r="I38" s="9">
        <f t="shared" si="0"/>
        <v>0.30102037037037</v>
      </c>
      <c r="J38" s="1">
        <v>461.54</v>
      </c>
      <c r="K38" s="12">
        <v>1.61</v>
      </c>
      <c r="L38" s="12">
        <v>1060.44631578947</v>
      </c>
      <c r="M38" s="13">
        <v>38.3771929824561</v>
      </c>
      <c r="N38" s="13">
        <v>27.6322011428571</v>
      </c>
      <c r="O38" s="2">
        <v>31.6356488825</v>
      </c>
      <c r="P38" s="2">
        <v>205</v>
      </c>
      <c r="Q38" s="2">
        <v>77</v>
      </c>
      <c r="S38" s="13">
        <v>5.7</v>
      </c>
      <c r="T38" s="14">
        <v>3.46</v>
      </c>
      <c r="U38" s="13">
        <v>0.607017543859649</v>
      </c>
      <c r="V38" s="13">
        <v>9.16</v>
      </c>
      <c r="W38" s="1">
        <v>13.23</v>
      </c>
      <c r="X38" s="1">
        <v>0.36</v>
      </c>
      <c r="Y38" s="1">
        <v>338</v>
      </c>
      <c r="Z38" s="1">
        <v>3.76</v>
      </c>
      <c r="AA38" s="1">
        <v>76.465</v>
      </c>
      <c r="AB38" s="1">
        <v>2.109403125</v>
      </c>
      <c r="AC38" s="1">
        <v>52.25</v>
      </c>
      <c r="AD38" s="1">
        <v>42.6332</v>
      </c>
      <c r="AE38" s="1">
        <v>435.8505</v>
      </c>
      <c r="AF38" s="1">
        <v>12.0235978125</v>
      </c>
      <c r="AG38" s="1">
        <v>297.825</v>
      </c>
      <c r="AH38" s="1">
        <v>243.00924</v>
      </c>
    </row>
    <row r="39" spans="15:15">
      <c r="O39" s="2">
        <v>0</v>
      </c>
    </row>
    <row r="40" spans="1:34">
      <c r="A40" s="1">
        <v>0</v>
      </c>
      <c r="B40" s="1">
        <v>0</v>
      </c>
      <c r="C40" s="1">
        <f>AVERAGE(C3:C6)</f>
        <v>0</v>
      </c>
      <c r="D40" s="1">
        <f>AVERAGE(D3:D6)</f>
        <v>0</v>
      </c>
      <c r="E40" s="1">
        <f>AVERAGE(E3:E6)</f>
        <v>0</v>
      </c>
      <c r="G40" s="1">
        <f>AVERAGE(G3:G6)</f>
        <v>5.49</v>
      </c>
      <c r="H40" s="1">
        <f>AVERAGE(H3:H6)</f>
        <v>916.760125</v>
      </c>
      <c r="I40" s="1">
        <f>AVERAGE(I3:I6)</f>
        <v>3.39540787037037</v>
      </c>
      <c r="J40" s="1">
        <f t="shared" ref="J40:Q40" si="1">AVERAGE(J3:J6)</f>
        <v>325.48</v>
      </c>
      <c r="K40" s="1">
        <f t="shared" si="1"/>
        <v>0.955</v>
      </c>
      <c r="L40" s="1">
        <f t="shared" si="1"/>
        <v>181.018792569659</v>
      </c>
      <c r="M40" s="1">
        <f t="shared" si="1"/>
        <v>9.49606081354588</v>
      </c>
      <c r="N40" s="1">
        <f t="shared" si="1"/>
        <v>22.4515970042018</v>
      </c>
      <c r="O40" s="1">
        <f t="shared" si="1"/>
        <v>39.00363309875</v>
      </c>
      <c r="P40" s="1">
        <f t="shared" si="1"/>
        <v>141.25</v>
      </c>
      <c r="Q40" s="1">
        <f t="shared" si="1"/>
        <v>57.75</v>
      </c>
      <c r="S40" s="1">
        <f t="shared" ref="S40:AJ40" si="2">AVERAGE(S3:S6)</f>
        <v>4.325</v>
      </c>
      <c r="T40" s="1">
        <f t="shared" si="2"/>
        <v>3.31</v>
      </c>
      <c r="U40" s="1">
        <f t="shared" si="2"/>
        <v>0.767125020524919</v>
      </c>
      <c r="V40" s="1">
        <f t="shared" si="2"/>
        <v>7.635</v>
      </c>
      <c r="W40" s="1">
        <f t="shared" si="2"/>
        <v>5.705</v>
      </c>
      <c r="X40" s="1">
        <f t="shared" si="2"/>
        <v>0.18</v>
      </c>
      <c r="Y40" s="1">
        <f t="shared" si="2"/>
        <v>311.75</v>
      </c>
      <c r="Z40" s="1">
        <f t="shared" si="2"/>
        <v>2.78</v>
      </c>
      <c r="AA40" s="1">
        <f t="shared" si="2"/>
        <v>28.115</v>
      </c>
      <c r="AB40" s="1">
        <f t="shared" si="2"/>
        <v>1.97810859375</v>
      </c>
      <c r="AC40" s="1">
        <f t="shared" si="2"/>
        <v>44.6875</v>
      </c>
      <c r="AD40" s="1">
        <f t="shared" si="2"/>
        <v>90.8664</v>
      </c>
      <c r="AE40" s="1">
        <f t="shared" si="2"/>
        <v>121.54925</v>
      </c>
      <c r="AF40" s="1">
        <f t="shared" si="2"/>
        <v>8.618413984375</v>
      </c>
      <c r="AG40" s="1">
        <f t="shared" si="2"/>
        <v>193.4625</v>
      </c>
      <c r="AH40" s="1">
        <f t="shared" si="2"/>
        <v>393.02977</v>
      </c>
    </row>
    <row r="41" spans="2:34">
      <c r="B41" s="1">
        <v>5</v>
      </c>
      <c r="C41" s="1">
        <f>AVERAGE(C7:C10)</f>
        <v>0</v>
      </c>
      <c r="D41" s="1">
        <f>AVERAGE(D7:D10)</f>
        <v>0</v>
      </c>
      <c r="E41" s="1">
        <f>AVERAGE(E7:E10)</f>
        <v>0</v>
      </c>
      <c r="G41" s="1">
        <f>AVERAGE(G7:G10)</f>
        <v>5.5375</v>
      </c>
      <c r="H41" s="1">
        <f>AVERAGE(H7:H10)</f>
        <v>713.724875</v>
      </c>
      <c r="I41" s="1">
        <f>AVERAGE(I7:I10)</f>
        <v>2.64342546296296</v>
      </c>
      <c r="J41" s="1">
        <f t="shared" ref="J41:Q41" si="3">AVERAGE(J7:J10)</f>
        <v>347.375</v>
      </c>
      <c r="K41" s="1">
        <f t="shared" si="3"/>
        <v>0.91</v>
      </c>
      <c r="L41" s="1">
        <f t="shared" si="3"/>
        <v>310.276757215624</v>
      </c>
      <c r="M41" s="1">
        <f t="shared" si="3"/>
        <v>12.6614144180612</v>
      </c>
      <c r="N41" s="1">
        <f t="shared" si="3"/>
        <v>24.5056365025702</v>
      </c>
      <c r="O41" s="1">
        <f t="shared" si="3"/>
        <v>39.094371820625</v>
      </c>
      <c r="P41" s="1">
        <f t="shared" si="3"/>
        <v>200</v>
      </c>
      <c r="Q41" s="1">
        <f t="shared" si="3"/>
        <v>89.25</v>
      </c>
      <c r="S41" s="1">
        <f t="shared" ref="S41:AJ41" si="4">AVERAGE(S7:S10)</f>
        <v>4.375</v>
      </c>
      <c r="T41" s="1">
        <f t="shared" si="4"/>
        <v>3.335</v>
      </c>
      <c r="U41" s="1">
        <f t="shared" si="4"/>
        <v>0.765194001862619</v>
      </c>
      <c r="V41" s="1">
        <f t="shared" si="4"/>
        <v>7.71</v>
      </c>
      <c r="W41" s="1">
        <f t="shared" si="4"/>
        <v>5.63</v>
      </c>
      <c r="X41" s="1">
        <f t="shared" si="4"/>
        <v>0.1475</v>
      </c>
      <c r="Y41" s="1">
        <f t="shared" si="4"/>
        <v>304.5</v>
      </c>
      <c r="Z41" s="1">
        <f t="shared" si="4"/>
        <v>2.215</v>
      </c>
      <c r="AA41" s="1">
        <f t="shared" si="4"/>
        <v>26.29125</v>
      </c>
      <c r="AB41" s="1">
        <f t="shared" si="4"/>
        <v>1.759284375</v>
      </c>
      <c r="AC41" s="1">
        <f t="shared" si="4"/>
        <v>42.4375</v>
      </c>
      <c r="AD41" s="1">
        <f t="shared" si="4"/>
        <v>53.3879</v>
      </c>
      <c r="AE41" s="1">
        <f t="shared" si="4"/>
        <v>114.83075</v>
      </c>
      <c r="AF41" s="1">
        <f t="shared" si="4"/>
        <v>7.755222265625</v>
      </c>
      <c r="AG41" s="1">
        <f t="shared" si="4"/>
        <v>188.65</v>
      </c>
      <c r="AH41" s="1">
        <f t="shared" si="4"/>
        <v>233.661685</v>
      </c>
    </row>
    <row r="42" spans="2:34">
      <c r="B42" s="1">
        <v>10</v>
      </c>
      <c r="C42" s="1">
        <f>AVERAGE(C11:C14)</f>
        <v>27.5</v>
      </c>
      <c r="D42" s="1">
        <f>AVERAGE(D11:D14)</f>
        <v>1.4</v>
      </c>
      <c r="E42" s="1">
        <f>AVERAGE(E11:E14)</f>
        <v>0.227083333333333</v>
      </c>
      <c r="G42" s="1">
        <f>AVERAGE(G11:G14)</f>
        <v>5.84</v>
      </c>
      <c r="H42" s="1">
        <f>AVERAGE(H11:H14)</f>
        <v>712.09625</v>
      </c>
      <c r="I42" s="1">
        <f>AVERAGE(I11:I14)</f>
        <v>2.63739351851852</v>
      </c>
      <c r="J42" s="1">
        <f t="shared" ref="J42:Q42" si="5">AVERAGE(J11:J14)</f>
        <v>372.735</v>
      </c>
      <c r="K42" s="1">
        <f t="shared" si="5"/>
        <v>1.2125</v>
      </c>
      <c r="L42" s="1">
        <f t="shared" si="5"/>
        <v>349.856358754022</v>
      </c>
      <c r="M42" s="1">
        <f t="shared" si="5"/>
        <v>19.2587456339174</v>
      </c>
      <c r="N42" s="1">
        <f t="shared" si="5"/>
        <v>20.6176658221569</v>
      </c>
      <c r="O42" s="1">
        <f t="shared" si="5"/>
        <v>41.635056033125</v>
      </c>
      <c r="P42" s="1">
        <f t="shared" si="5"/>
        <v>247.5</v>
      </c>
      <c r="Q42" s="1">
        <f t="shared" si="5"/>
        <v>84</v>
      </c>
      <c r="S42" s="1">
        <f t="shared" ref="S42:AJ42" si="6">AVERAGE(S11:S14)</f>
        <v>4.50833333333333</v>
      </c>
      <c r="T42" s="1">
        <f t="shared" si="6"/>
        <v>3.29</v>
      </c>
      <c r="U42" s="1">
        <f t="shared" si="6"/>
        <v>0.731720958636817</v>
      </c>
      <c r="V42" s="1">
        <f t="shared" si="6"/>
        <v>7.79833333333333</v>
      </c>
      <c r="W42" s="1">
        <f t="shared" si="6"/>
        <v>6.855</v>
      </c>
      <c r="X42" s="1">
        <f t="shared" si="6"/>
        <v>0.15</v>
      </c>
      <c r="Y42" s="1">
        <f t="shared" si="6"/>
        <v>314.25</v>
      </c>
      <c r="Z42" s="1">
        <f t="shared" si="6"/>
        <v>2.8325</v>
      </c>
      <c r="AA42" s="1">
        <f t="shared" si="6"/>
        <v>35.88125</v>
      </c>
      <c r="AB42" s="1">
        <f t="shared" si="6"/>
        <v>2.517875</v>
      </c>
      <c r="AC42" s="1">
        <f t="shared" si="6"/>
        <v>38.75</v>
      </c>
      <c r="AD42" s="1">
        <f t="shared" si="6"/>
        <v>47.03285</v>
      </c>
      <c r="AE42" s="1">
        <f t="shared" si="6"/>
        <v>161.86625</v>
      </c>
      <c r="AF42" s="1">
        <f t="shared" si="6"/>
        <v>11.3752473177083</v>
      </c>
      <c r="AG42" s="1">
        <f t="shared" si="6"/>
        <v>175.304166666667</v>
      </c>
      <c r="AH42" s="1">
        <f t="shared" si="6"/>
        <v>212.508246666667</v>
      </c>
    </row>
    <row r="43" spans="1:34">
      <c r="A43" s="1">
        <v>0.75</v>
      </c>
      <c r="B43" s="1">
        <v>0</v>
      </c>
      <c r="C43" s="1">
        <f>AVERAGE(C15:C18)</f>
        <v>37.5</v>
      </c>
      <c r="D43" s="1">
        <f>AVERAGE(D15:D18)</f>
        <v>1.95</v>
      </c>
      <c r="E43" s="1">
        <f>AVERAGE(E15:E18)</f>
        <v>0.266666666666667</v>
      </c>
      <c r="G43" s="1">
        <f>AVERAGE(G15:G18)</f>
        <v>5.6675</v>
      </c>
      <c r="H43" s="1">
        <f>AVERAGE(H15:H18)</f>
        <v>576.920375</v>
      </c>
      <c r="I43" s="1">
        <f>AVERAGE(I15:I18)</f>
        <v>2.13674212962963</v>
      </c>
      <c r="J43" s="1">
        <f t="shared" ref="J43:Q43" si="7">AVERAGE(J15:J18)</f>
        <v>356.235</v>
      </c>
      <c r="K43" s="1">
        <f t="shared" si="7"/>
        <v>0.965</v>
      </c>
      <c r="L43" s="1">
        <f t="shared" si="7"/>
        <v>176.280789473683</v>
      </c>
      <c r="M43" s="1">
        <f t="shared" si="7"/>
        <v>13.0226803341942</v>
      </c>
      <c r="N43" s="1">
        <f t="shared" si="7"/>
        <v>13.5406449221382</v>
      </c>
      <c r="O43" s="1">
        <f t="shared" si="7"/>
        <v>37.678847759375</v>
      </c>
      <c r="P43" s="1">
        <f t="shared" si="7"/>
        <v>151.25</v>
      </c>
      <c r="Q43" s="1">
        <f t="shared" si="7"/>
        <v>42</v>
      </c>
      <c r="S43" s="1">
        <f t="shared" ref="S43:AJ43" si="8">AVERAGE(S15:S18)</f>
        <v>4.55</v>
      </c>
      <c r="T43" s="1">
        <f t="shared" si="8"/>
        <v>3.435</v>
      </c>
      <c r="U43" s="1">
        <f t="shared" si="8"/>
        <v>0.755714442795096</v>
      </c>
      <c r="V43" s="1">
        <f t="shared" si="8"/>
        <v>7.985</v>
      </c>
      <c r="W43" s="1">
        <f t="shared" si="8"/>
        <v>9.3175</v>
      </c>
      <c r="X43" s="1">
        <f t="shared" si="8"/>
        <v>0.2675</v>
      </c>
      <c r="Y43" s="1">
        <f t="shared" si="8"/>
        <v>335.25</v>
      </c>
      <c r="Z43" s="1">
        <f t="shared" si="8"/>
        <v>3.815</v>
      </c>
      <c r="AA43" s="1">
        <f t="shared" si="8"/>
        <v>35.465</v>
      </c>
      <c r="AB43" s="1">
        <f t="shared" si="8"/>
        <v>1.9635203125</v>
      </c>
      <c r="AC43" s="1">
        <f t="shared" si="8"/>
        <v>38.125</v>
      </c>
      <c r="AD43" s="1">
        <f t="shared" si="8"/>
        <v>56.80985</v>
      </c>
      <c r="AE43" s="1">
        <f t="shared" si="8"/>
        <v>161.499</v>
      </c>
      <c r="AF43" s="1">
        <f t="shared" si="8"/>
        <v>8.9529821875</v>
      </c>
      <c r="AG43" s="1">
        <f t="shared" si="8"/>
        <v>173.175</v>
      </c>
      <c r="AH43" s="1">
        <f t="shared" si="8"/>
        <v>258.395195</v>
      </c>
    </row>
    <row r="44" spans="2:34">
      <c r="B44" s="1">
        <v>5</v>
      </c>
      <c r="C44" s="1">
        <f>AVERAGE(C19:C22)</f>
        <v>82.5</v>
      </c>
      <c r="D44" s="1">
        <f>AVERAGE(D19:D22)</f>
        <v>3.025</v>
      </c>
      <c r="E44" s="1">
        <f>AVERAGE(E19:E22)</f>
        <v>0.300714285714286</v>
      </c>
      <c r="G44" s="1">
        <f>AVERAGE(G19:G22)</f>
        <v>5.7525</v>
      </c>
      <c r="H44" s="1">
        <f>AVERAGE(H19:H22)</f>
        <v>492.875</v>
      </c>
      <c r="I44" s="1">
        <f>AVERAGE(I19:I22)</f>
        <v>1.82546296296296</v>
      </c>
      <c r="J44" s="1">
        <f t="shared" ref="J44:Q44" si="9">AVERAGE(J19:J22)</f>
        <v>376.8075</v>
      </c>
      <c r="K44" s="1">
        <f t="shared" si="9"/>
        <v>1.1025</v>
      </c>
      <c r="L44" s="1">
        <f t="shared" si="9"/>
        <v>568.031166576239</v>
      </c>
      <c r="M44" s="1">
        <f t="shared" si="9"/>
        <v>19.1899847058413</v>
      </c>
      <c r="N44" s="1">
        <f t="shared" si="9"/>
        <v>32.600329661267</v>
      </c>
      <c r="O44" s="1">
        <f t="shared" si="9"/>
        <v>35.44667520125</v>
      </c>
      <c r="P44" s="1">
        <f t="shared" si="9"/>
        <v>200</v>
      </c>
      <c r="Q44" s="1">
        <f t="shared" si="9"/>
        <v>70</v>
      </c>
      <c r="S44" s="1">
        <f t="shared" ref="S44:AJ44" si="10">AVERAGE(S19:S22)</f>
        <v>4.7</v>
      </c>
      <c r="T44" s="1">
        <f t="shared" si="10"/>
        <v>3.4375</v>
      </c>
      <c r="U44" s="1">
        <f t="shared" si="10"/>
        <v>0.733663617886179</v>
      </c>
      <c r="V44" s="1">
        <f t="shared" si="10"/>
        <v>8.1375</v>
      </c>
      <c r="W44" s="1">
        <f t="shared" si="10"/>
        <v>9.315</v>
      </c>
      <c r="X44" s="1">
        <f t="shared" si="10"/>
        <v>0.2475</v>
      </c>
      <c r="Y44" s="1">
        <f t="shared" si="10"/>
        <v>337.75</v>
      </c>
      <c r="Z44" s="1">
        <f t="shared" si="10"/>
        <v>4.3425</v>
      </c>
      <c r="AA44" s="1">
        <f t="shared" si="10"/>
        <v>43.335</v>
      </c>
      <c r="AB44" s="1">
        <f t="shared" si="10"/>
        <v>2.16775625</v>
      </c>
      <c r="AC44" s="1">
        <f t="shared" si="10"/>
        <v>45.5</v>
      </c>
      <c r="AD44" s="1">
        <f t="shared" si="10"/>
        <v>49.4771</v>
      </c>
      <c r="AE44" s="1">
        <f t="shared" si="10"/>
        <v>203.334</v>
      </c>
      <c r="AF44" s="1">
        <f t="shared" si="10"/>
        <v>10.2526428125</v>
      </c>
      <c r="AG44" s="1">
        <f t="shared" si="10"/>
        <v>212.10625</v>
      </c>
      <c r="AH44" s="1">
        <f t="shared" si="10"/>
        <v>231.72762</v>
      </c>
    </row>
    <row r="45" spans="2:34">
      <c r="B45" s="1">
        <v>10</v>
      </c>
      <c r="C45" s="1">
        <f>AVERAGE(C23:C26)</f>
        <v>147.5</v>
      </c>
      <c r="D45" s="1">
        <f>AVERAGE(D23:D26)</f>
        <v>5.425</v>
      </c>
      <c r="E45" s="1">
        <f>AVERAGE(E23:E26)</f>
        <v>0.382758838383838</v>
      </c>
      <c r="G45" s="1">
        <f>AVERAGE(G23:G26)</f>
        <v>5.9025</v>
      </c>
      <c r="H45" s="1">
        <f>AVERAGE(H23:H26)</f>
        <v>442.83025</v>
      </c>
      <c r="I45" s="1">
        <f>AVERAGE(I23:I26)</f>
        <v>1.64011203703704</v>
      </c>
      <c r="J45" s="1">
        <f t="shared" ref="J45:Q45" si="11">AVERAGE(J23:J26)</f>
        <v>399.825</v>
      </c>
      <c r="K45" s="1">
        <f t="shared" si="11"/>
        <v>1.085</v>
      </c>
      <c r="L45" s="1">
        <f t="shared" si="11"/>
        <v>647.523219915579</v>
      </c>
      <c r="M45" s="1">
        <f t="shared" si="11"/>
        <v>28.92108854794</v>
      </c>
      <c r="N45" s="1">
        <f t="shared" si="11"/>
        <v>22.9504933186812</v>
      </c>
      <c r="O45" s="1">
        <f t="shared" si="11"/>
        <v>36.735165051875</v>
      </c>
      <c r="P45" s="1">
        <f t="shared" si="11"/>
        <v>210</v>
      </c>
      <c r="Q45" s="1">
        <f t="shared" si="11"/>
        <v>85.75</v>
      </c>
      <c r="S45" s="1">
        <f t="shared" ref="S45:AJ45" si="12">AVERAGE(S23:S26)</f>
        <v>4.9</v>
      </c>
      <c r="T45" s="1">
        <f t="shared" si="12"/>
        <v>3.5525</v>
      </c>
      <c r="U45" s="1">
        <f t="shared" si="12"/>
        <v>0.726552555010002</v>
      </c>
      <c r="V45" s="1">
        <f t="shared" si="12"/>
        <v>8.4525</v>
      </c>
      <c r="W45" s="1">
        <f t="shared" si="12"/>
        <v>10.1625</v>
      </c>
      <c r="X45" s="1">
        <f t="shared" si="12"/>
        <v>0.255</v>
      </c>
      <c r="Y45" s="1">
        <f t="shared" si="12"/>
        <v>328.5</v>
      </c>
      <c r="Z45" s="1">
        <f t="shared" si="12"/>
        <v>3.4325</v>
      </c>
      <c r="AA45" s="1">
        <f t="shared" si="12"/>
        <v>36.19375</v>
      </c>
      <c r="AB45" s="1">
        <f t="shared" si="12"/>
        <v>2.8388171875</v>
      </c>
      <c r="AC45" s="1">
        <f t="shared" si="12"/>
        <v>42.0625</v>
      </c>
      <c r="AD45" s="1">
        <f t="shared" si="12"/>
        <v>48.4994</v>
      </c>
      <c r="AE45" s="1">
        <f t="shared" si="12"/>
        <v>177.624375</v>
      </c>
      <c r="AF45" s="1">
        <f t="shared" si="12"/>
        <v>13.93938078125</v>
      </c>
      <c r="AG45" s="1">
        <f t="shared" si="12"/>
        <v>206.2375</v>
      </c>
      <c r="AH45" s="1">
        <f t="shared" si="12"/>
        <v>237.109325</v>
      </c>
    </row>
    <row r="46" spans="1:34">
      <c r="A46" s="1">
        <v>1.5</v>
      </c>
      <c r="B46" s="1">
        <v>0</v>
      </c>
      <c r="C46" s="1">
        <f>AVERAGE(C27:C30)</f>
        <v>57.5</v>
      </c>
      <c r="D46" s="1">
        <f>AVERAGE(D27:D30)</f>
        <v>2.275</v>
      </c>
      <c r="E46" s="1">
        <f>AVERAGE(E27:E30)</f>
        <v>0.32</v>
      </c>
      <c r="G46" s="1">
        <f>AVERAGE(G27:G30)</f>
        <v>6.2975</v>
      </c>
      <c r="H46" s="1">
        <f>AVERAGE(H27:H30)</f>
        <v>281.596875</v>
      </c>
      <c r="I46" s="1">
        <f>AVERAGE(I27:I30)</f>
        <v>1.04295138888889</v>
      </c>
      <c r="J46" s="1">
        <f t="shared" ref="J46:Q46" si="13">AVERAGE(J27:J30)</f>
        <v>395.68325</v>
      </c>
      <c r="K46" s="1">
        <f t="shared" si="13"/>
        <v>0.9525</v>
      </c>
      <c r="L46" s="1">
        <f t="shared" si="13"/>
        <v>528.382105263157</v>
      </c>
      <c r="M46" s="1">
        <f t="shared" si="13"/>
        <v>22.0758046660557</v>
      </c>
      <c r="N46" s="1">
        <f t="shared" si="13"/>
        <v>25.9482649290028</v>
      </c>
      <c r="O46" s="1">
        <f t="shared" si="13"/>
        <v>32.307115424375</v>
      </c>
      <c r="P46" s="1">
        <f t="shared" si="13"/>
        <v>140</v>
      </c>
      <c r="Q46" s="1">
        <f t="shared" si="13"/>
        <v>50.75</v>
      </c>
      <c r="S46" s="1">
        <f t="shared" ref="S46:AJ46" si="14">AVERAGE(S27:S30)</f>
        <v>5.2</v>
      </c>
      <c r="T46" s="1">
        <f t="shared" si="14"/>
        <v>3.855</v>
      </c>
      <c r="U46" s="1">
        <f t="shared" si="14"/>
        <v>0.741182597937917</v>
      </c>
      <c r="V46" s="1">
        <f t="shared" si="14"/>
        <v>9.055</v>
      </c>
      <c r="W46" s="1">
        <f t="shared" si="14"/>
        <v>10.7975</v>
      </c>
      <c r="X46" s="1">
        <f t="shared" si="14"/>
        <v>0.43</v>
      </c>
      <c r="Y46" s="1">
        <f t="shared" si="14"/>
        <v>338.75</v>
      </c>
      <c r="Z46" s="1">
        <f t="shared" si="14"/>
        <v>3.285</v>
      </c>
      <c r="AA46" s="1">
        <f t="shared" si="14"/>
        <v>64.985</v>
      </c>
      <c r="AB46" s="1">
        <f t="shared" si="14"/>
        <v>1.89057890625</v>
      </c>
      <c r="AC46" s="1">
        <f t="shared" si="14"/>
        <v>41.5</v>
      </c>
      <c r="AD46" s="1">
        <f t="shared" si="14"/>
        <v>41.49255</v>
      </c>
      <c r="AE46" s="1">
        <f t="shared" si="14"/>
        <v>338.603625</v>
      </c>
      <c r="AF46" s="1">
        <f t="shared" si="14"/>
        <v>9.876233984375</v>
      </c>
      <c r="AG46" s="1">
        <f t="shared" si="14"/>
        <v>216.11875</v>
      </c>
      <c r="AH46" s="1">
        <f t="shared" si="14"/>
        <v>216.9345</v>
      </c>
    </row>
    <row r="47" spans="2:34">
      <c r="B47" s="1">
        <v>5</v>
      </c>
      <c r="C47" s="1">
        <f>AVERAGE(C31:C34)</f>
        <v>157.5</v>
      </c>
      <c r="D47" s="1">
        <f>AVERAGE(D31:D34)</f>
        <v>4.925</v>
      </c>
      <c r="E47" s="1">
        <f>AVERAGE(E31:E34)</f>
        <v>0.243209586466165</v>
      </c>
      <c r="G47" s="1">
        <f>AVERAGE(G31:G34)</f>
        <v>6.29</v>
      </c>
      <c r="H47" s="1">
        <f>AVERAGE(H31:H34)</f>
        <v>203.603333333333</v>
      </c>
      <c r="I47" s="1">
        <f>AVERAGE(I31:I34)</f>
        <v>0.754086419753086</v>
      </c>
      <c r="J47" s="1">
        <f t="shared" ref="J47:Q47" si="15">AVERAGE(J31:J34)</f>
        <v>416.425</v>
      </c>
      <c r="K47" s="1">
        <f t="shared" si="15"/>
        <v>1.6075</v>
      </c>
      <c r="L47" s="1">
        <f t="shared" si="15"/>
        <v>747.00710526315</v>
      </c>
      <c r="M47" s="1">
        <f t="shared" si="15"/>
        <v>27.3224292191865</v>
      </c>
      <c r="N47" s="1">
        <f t="shared" si="15"/>
        <v>28.7415043928568</v>
      </c>
      <c r="O47" s="1">
        <f t="shared" si="15"/>
        <v>36.045550765625</v>
      </c>
      <c r="P47" s="1">
        <f t="shared" si="15"/>
        <v>183.75</v>
      </c>
      <c r="Q47" s="1">
        <f t="shared" si="15"/>
        <v>61.25</v>
      </c>
      <c r="S47" s="1">
        <f t="shared" ref="S47:AJ47" si="16">AVERAGE(S31:S34)</f>
        <v>7.13333333333333</v>
      </c>
      <c r="T47" s="1">
        <f t="shared" si="16"/>
        <v>3.81</v>
      </c>
      <c r="U47" s="1">
        <f t="shared" si="16"/>
        <v>0.535768572862869</v>
      </c>
      <c r="V47" s="1">
        <f t="shared" si="16"/>
        <v>10.9433333333333</v>
      </c>
      <c r="W47" s="1">
        <f t="shared" si="16"/>
        <v>10.8975</v>
      </c>
      <c r="X47" s="1">
        <f t="shared" si="16"/>
        <v>0.3225</v>
      </c>
      <c r="Y47" s="1">
        <f t="shared" si="16"/>
        <v>323.75</v>
      </c>
      <c r="Z47" s="1">
        <f t="shared" si="16"/>
        <v>3.5025</v>
      </c>
      <c r="AA47" s="1">
        <f t="shared" si="16"/>
        <v>57.45125</v>
      </c>
      <c r="AB47" s="1">
        <f t="shared" si="16"/>
        <v>2.5470515625</v>
      </c>
      <c r="AC47" s="1">
        <f t="shared" si="16"/>
        <v>41</v>
      </c>
      <c r="AD47" s="1">
        <f t="shared" si="16"/>
        <v>39.86305</v>
      </c>
      <c r="AE47" s="1">
        <f t="shared" si="16"/>
        <v>409.648083333333</v>
      </c>
      <c r="AF47" s="1">
        <f t="shared" si="16"/>
        <v>18.2866466145833</v>
      </c>
      <c r="AG47" s="1">
        <f t="shared" si="16"/>
        <v>292.852083333333</v>
      </c>
      <c r="AH47" s="1">
        <f t="shared" si="16"/>
        <v>284.416171666667</v>
      </c>
    </row>
    <row r="48" spans="2:34">
      <c r="B48" s="1">
        <v>10</v>
      </c>
      <c r="C48" s="1">
        <f>AVERAGE(C35:C38)</f>
        <v>122.5</v>
      </c>
      <c r="D48" s="1">
        <f>AVERAGE(D35:D38)</f>
        <v>4.475</v>
      </c>
      <c r="E48" s="1">
        <f>AVERAGE(E35:E38)</f>
        <v>0.372632575757576</v>
      </c>
      <c r="G48" s="1">
        <f>AVERAGE(G35:G38)</f>
        <v>6.545</v>
      </c>
      <c r="H48" s="1">
        <f>AVERAGE(H35:H38)</f>
        <v>87.79</v>
      </c>
      <c r="I48" s="1">
        <f>AVERAGE(I35:I38)</f>
        <v>0.325148148148148</v>
      </c>
      <c r="J48" s="1">
        <f t="shared" ref="J48:Q48" si="17">AVERAGE(J35:J38)</f>
        <v>477.4275</v>
      </c>
      <c r="K48" s="1">
        <f t="shared" si="17"/>
        <v>1.41</v>
      </c>
      <c r="L48" s="1">
        <f t="shared" si="17"/>
        <v>1142.83342105263</v>
      </c>
      <c r="M48" s="1">
        <f t="shared" si="17"/>
        <v>31.8491137637909</v>
      </c>
      <c r="N48" s="1">
        <f t="shared" si="17"/>
        <v>38.0469339642856</v>
      </c>
      <c r="O48" s="1">
        <f t="shared" si="17"/>
        <v>31.7808308375</v>
      </c>
      <c r="P48" s="1">
        <f t="shared" si="17"/>
        <v>210</v>
      </c>
      <c r="Q48" s="1">
        <f t="shared" si="17"/>
        <v>73.5</v>
      </c>
      <c r="S48" s="1">
        <f t="shared" ref="S48:AJ48" si="18">AVERAGE(S35:S38)</f>
        <v>6.2</v>
      </c>
      <c r="T48" s="1">
        <f t="shared" si="18"/>
        <v>3.6</v>
      </c>
      <c r="U48" s="1">
        <f t="shared" si="18"/>
        <v>0.580666278117055</v>
      </c>
      <c r="V48" s="1">
        <f t="shared" si="18"/>
        <v>9.8</v>
      </c>
      <c r="W48" s="1">
        <f t="shared" si="18"/>
        <v>12.6</v>
      </c>
      <c r="X48" s="1">
        <f t="shared" si="18"/>
        <v>0.5275</v>
      </c>
      <c r="Y48" s="1">
        <f t="shared" si="18"/>
        <v>358.665</v>
      </c>
      <c r="Z48" s="1">
        <f t="shared" si="18"/>
        <v>5.4065</v>
      </c>
      <c r="AA48" s="1">
        <f t="shared" si="18"/>
        <v>66.9675</v>
      </c>
      <c r="AB48" s="1">
        <f t="shared" si="18"/>
        <v>1.8468140625</v>
      </c>
      <c r="AC48" s="1">
        <f t="shared" si="18"/>
        <v>46</v>
      </c>
      <c r="AD48" s="1">
        <f t="shared" si="18"/>
        <v>41.81845</v>
      </c>
      <c r="AE48" s="1">
        <f t="shared" si="18"/>
        <v>412.220833333333</v>
      </c>
      <c r="AF48" s="1">
        <f t="shared" si="18"/>
        <v>11.3918940625</v>
      </c>
      <c r="AG48" s="1">
        <f t="shared" si="18"/>
        <v>284.54375</v>
      </c>
      <c r="AH48" s="1">
        <f t="shared" si="18"/>
        <v>259.192915</v>
      </c>
    </row>
    <row r="49" spans="8:17">
      <c r="H49" s="1"/>
      <c r="I49" s="1"/>
      <c r="O49" s="1"/>
      <c r="P49" s="1"/>
      <c r="Q49" s="1"/>
    </row>
    <row r="50" spans="3:34">
      <c r="C50" s="6" t="s">
        <v>39</v>
      </c>
      <c r="D50" s="6" t="s">
        <v>39</v>
      </c>
      <c r="E50" s="6" t="s">
        <v>39</v>
      </c>
      <c r="G50" s="6" t="s">
        <v>39</v>
      </c>
      <c r="H50" s="6" t="s">
        <v>39</v>
      </c>
      <c r="I50" s="1"/>
      <c r="J50" s="6" t="s">
        <v>39</v>
      </c>
      <c r="K50" s="6" t="s">
        <v>39</v>
      </c>
      <c r="L50" s="6" t="s">
        <v>39</v>
      </c>
      <c r="M50" s="6" t="s">
        <v>39</v>
      </c>
      <c r="N50" s="6" t="s">
        <v>39</v>
      </c>
      <c r="O50" s="6" t="s">
        <v>39</v>
      </c>
      <c r="P50" s="6" t="s">
        <v>39</v>
      </c>
      <c r="Q50" s="6" t="s">
        <v>39</v>
      </c>
      <c r="S50" s="6" t="s">
        <v>39</v>
      </c>
      <c r="T50" s="6" t="s">
        <v>39</v>
      </c>
      <c r="U50" s="6" t="s">
        <v>39</v>
      </c>
      <c r="V50" s="6" t="s">
        <v>39</v>
      </c>
      <c r="W50" s="6" t="s">
        <v>39</v>
      </c>
      <c r="X50" s="6" t="s">
        <v>39</v>
      </c>
      <c r="Y50" s="6" t="s">
        <v>39</v>
      </c>
      <c r="Z50" s="6" t="s">
        <v>39</v>
      </c>
      <c r="AA50" s="6" t="s">
        <v>39</v>
      </c>
      <c r="AB50" s="6" t="s">
        <v>39</v>
      </c>
      <c r="AC50" s="6" t="s">
        <v>39</v>
      </c>
      <c r="AD50" s="6" t="s">
        <v>39</v>
      </c>
      <c r="AE50" s="6" t="s">
        <v>39</v>
      </c>
      <c r="AF50" s="6" t="s">
        <v>39</v>
      </c>
      <c r="AG50" s="6" t="s">
        <v>39</v>
      </c>
      <c r="AH50" s="6" t="s">
        <v>39</v>
      </c>
    </row>
    <row r="51" spans="3:34">
      <c r="C51" s="1">
        <f>STDEV(C3:C6)/2</f>
        <v>0</v>
      </c>
      <c r="D51" s="1">
        <f>STDEV(D3:D6)/2</f>
        <v>0</v>
      </c>
      <c r="E51" s="1">
        <f>STDEV(E3:E6)/2</f>
        <v>0</v>
      </c>
      <c r="G51" s="1">
        <f>STDEV(G3:G6)/2</f>
        <v>0.012909944487358</v>
      </c>
      <c r="H51" s="1">
        <f>STDEV(H3:H6)/2</f>
        <v>18.0023985744203</v>
      </c>
      <c r="I51" s="1">
        <f>STDEV(I3:I6)/2</f>
        <v>0.0666755502756293</v>
      </c>
      <c r="J51" s="1">
        <f t="shared" ref="J51:Q51" si="19">STDEV(J3:J6)/2</f>
        <v>10.0283157442647</v>
      </c>
      <c r="K51" s="1">
        <f t="shared" si="19"/>
        <v>0.0904157066001256</v>
      </c>
      <c r="L51" s="1">
        <f t="shared" si="19"/>
        <v>5.52218454969893</v>
      </c>
      <c r="M51" s="1">
        <f t="shared" si="19"/>
        <v>1.90019881097162</v>
      </c>
      <c r="N51" s="1">
        <f t="shared" si="19"/>
        <v>5.92407265347902</v>
      </c>
      <c r="O51" s="1">
        <f t="shared" si="19"/>
        <v>0.226665254594642</v>
      </c>
      <c r="P51" s="1">
        <f t="shared" si="19"/>
        <v>5.54338945652086</v>
      </c>
      <c r="Q51" s="1">
        <f t="shared" si="19"/>
        <v>1.75</v>
      </c>
      <c r="S51" s="1">
        <f t="shared" ref="S51:AJ51" si="20">STDEV(S3:S6)/2</f>
        <v>0.154784796841723</v>
      </c>
      <c r="T51" s="1">
        <f t="shared" si="20"/>
        <v>0.0792674796706274</v>
      </c>
      <c r="U51" s="1">
        <f t="shared" si="20"/>
        <v>0.0218767444292618</v>
      </c>
      <c r="V51" s="1">
        <f t="shared" si="20"/>
        <v>0.212700885439311</v>
      </c>
      <c r="W51" s="1">
        <f t="shared" si="20"/>
        <v>0.48823662296063</v>
      </c>
      <c r="X51" s="1">
        <f t="shared" si="20"/>
        <v>0.039370039370059</v>
      </c>
      <c r="Y51" s="1">
        <f t="shared" si="20"/>
        <v>9.44611913256797</v>
      </c>
      <c r="Z51" s="1">
        <f t="shared" si="20"/>
        <v>0.30678439769106</v>
      </c>
      <c r="AA51" s="1">
        <f t="shared" si="20"/>
        <v>1.69573361705192</v>
      </c>
      <c r="AB51" s="1">
        <f t="shared" si="20"/>
        <v>0.175666168413897</v>
      </c>
      <c r="AC51" s="1">
        <f t="shared" si="20"/>
        <v>2.51117294970564</v>
      </c>
      <c r="AD51" s="1">
        <f t="shared" si="20"/>
        <v>0.70402446453704</v>
      </c>
      <c r="AE51" s="1">
        <f t="shared" si="20"/>
        <v>8.23477835286617</v>
      </c>
      <c r="AF51" s="1">
        <f t="shared" si="20"/>
        <v>0.984426100446568</v>
      </c>
      <c r="AG51" s="1">
        <f t="shared" si="20"/>
        <v>13.9837461450786</v>
      </c>
      <c r="AH51" s="1">
        <f t="shared" si="20"/>
        <v>14.79996729692</v>
      </c>
    </row>
    <row r="52" spans="3:34">
      <c r="C52" s="1">
        <f>STDEV(C7:C10)/2</f>
        <v>0</v>
      </c>
      <c r="D52" s="1">
        <f>STDEV(D7:D10)/2</f>
        <v>0</v>
      </c>
      <c r="E52" s="1">
        <f>STDEV(E7:E10)/2</f>
        <v>0</v>
      </c>
      <c r="G52" s="1">
        <f>STDEV(G7:G10)/2</f>
        <v>0.0292617497767992</v>
      </c>
      <c r="H52" s="1">
        <f>STDEV(H7:H10)/2</f>
        <v>11.8067512314195</v>
      </c>
      <c r="I52" s="1">
        <f>STDEV(I7:I10)/2</f>
        <v>0.0437287082645165</v>
      </c>
      <c r="J52" s="1">
        <f t="shared" ref="J52:Q52" si="21">STDEV(J7:J10)/2</f>
        <v>14.2052000455232</v>
      </c>
      <c r="K52" s="1">
        <f t="shared" si="21"/>
        <v>0.0636396103067893</v>
      </c>
      <c r="L52" s="1">
        <f t="shared" si="21"/>
        <v>44.5738488603278</v>
      </c>
      <c r="M52" s="1">
        <f t="shared" si="21"/>
        <v>0.0532914998330295</v>
      </c>
      <c r="N52" s="1">
        <f t="shared" si="21"/>
        <v>3.51826822186307</v>
      </c>
      <c r="O52" s="1">
        <f t="shared" si="21"/>
        <v>0.30131085698969</v>
      </c>
      <c r="P52" s="1">
        <f t="shared" si="21"/>
        <v>4.56435464587638</v>
      </c>
      <c r="Q52" s="1">
        <f t="shared" si="21"/>
        <v>13.8165058293815</v>
      </c>
      <c r="S52" s="1">
        <f t="shared" ref="S52:AJ52" si="22">STDEV(S7:S10)/2</f>
        <v>0.280995255001456</v>
      </c>
      <c r="T52" s="1">
        <f t="shared" si="22"/>
        <v>0.151299922890485</v>
      </c>
      <c r="U52" s="1">
        <f t="shared" si="22"/>
        <v>0.0176616553125836</v>
      </c>
      <c r="V52" s="1">
        <f t="shared" si="22"/>
        <v>0.428485705712571</v>
      </c>
      <c r="W52" s="1">
        <f t="shared" si="22"/>
        <v>0.350689796448846</v>
      </c>
      <c r="X52" s="1">
        <f t="shared" si="22"/>
        <v>0.0170171482138851</v>
      </c>
      <c r="Y52" s="1">
        <f t="shared" si="22"/>
        <v>5.10718448201485</v>
      </c>
      <c r="Z52" s="1">
        <f t="shared" si="22"/>
        <v>0.232969955144435</v>
      </c>
      <c r="AA52" s="1">
        <f t="shared" si="22"/>
        <v>3.61654610494138</v>
      </c>
      <c r="AB52" s="1">
        <f t="shared" si="22"/>
        <v>0.148771861527059</v>
      </c>
      <c r="AC52" s="1">
        <f t="shared" si="22"/>
        <v>6.44800922119895</v>
      </c>
      <c r="AD52" s="1">
        <f t="shared" si="22"/>
        <v>0.862250352275951</v>
      </c>
      <c r="AE52" s="1">
        <f t="shared" si="22"/>
        <v>16.7416956037165</v>
      </c>
      <c r="AF52" s="1">
        <f t="shared" si="22"/>
        <v>0.979714199350375</v>
      </c>
      <c r="AG52" s="1">
        <f t="shared" si="22"/>
        <v>34.7405187905036</v>
      </c>
      <c r="AH52" s="1">
        <f t="shared" si="22"/>
        <v>16.109875258504</v>
      </c>
    </row>
    <row r="53" spans="3:34">
      <c r="C53" s="1">
        <f>STDEV(C11:C14)/2</f>
        <v>18.8745860881769</v>
      </c>
      <c r="D53" s="1">
        <f>STDEV(D11:D14)/2</f>
        <v>1.09239797387826</v>
      </c>
      <c r="E53" s="1">
        <f>STDEV(E11:E14)/2</f>
        <v>0.140079962283452</v>
      </c>
      <c r="G53" s="1">
        <f>STDEV(G11:G14)/2</f>
        <v>0.0883176086632785</v>
      </c>
      <c r="H53" s="1">
        <f>STDEV(H11:H14)/2</f>
        <v>12.4900582573034</v>
      </c>
      <c r="I53" s="1">
        <f>STDEV(I11:I14)/2</f>
        <v>0.0462594750270496</v>
      </c>
      <c r="J53" s="1">
        <f t="shared" ref="J53:Q53" si="23">STDEV(J11:J14)/2</f>
        <v>7.26156606157837</v>
      </c>
      <c r="K53" s="1">
        <f t="shared" si="23"/>
        <v>0.0952518591244636</v>
      </c>
      <c r="L53" s="1">
        <f t="shared" si="23"/>
        <v>2.55057524371443</v>
      </c>
      <c r="M53" s="1">
        <f t="shared" si="23"/>
        <v>3.81110911781917</v>
      </c>
      <c r="N53" s="1">
        <f t="shared" si="23"/>
        <v>4.13258771891152</v>
      </c>
      <c r="O53" s="1">
        <f t="shared" si="23"/>
        <v>0.250368726341169</v>
      </c>
      <c r="P53" s="1">
        <f t="shared" si="23"/>
        <v>3.22748612183951</v>
      </c>
      <c r="Q53" s="1">
        <f t="shared" si="23"/>
        <v>4.94974746830584</v>
      </c>
      <c r="S53" s="1">
        <f t="shared" ref="S53:AJ53" si="24">STDEV(S11:S14)/2</f>
        <v>0.103077640640441</v>
      </c>
      <c r="T53" s="1">
        <f t="shared" si="24"/>
        <v>0.164620776331543</v>
      </c>
      <c r="U53" s="1">
        <f t="shared" si="24"/>
        <v>0.0443030589432145</v>
      </c>
      <c r="V53" s="1">
        <f t="shared" si="24"/>
        <v>0.166341349172251</v>
      </c>
      <c r="W53" s="1">
        <f t="shared" si="24"/>
        <v>0.505742029101794</v>
      </c>
      <c r="X53" s="1">
        <f t="shared" si="24"/>
        <v>0.0204124145231931</v>
      </c>
      <c r="Y53" s="1">
        <f t="shared" si="24"/>
        <v>4.95605690039975</v>
      </c>
      <c r="Z53" s="1">
        <f t="shared" si="24"/>
        <v>0.204994918636211</v>
      </c>
      <c r="AA53" s="1">
        <f t="shared" si="24"/>
        <v>0.399313864647847</v>
      </c>
      <c r="AB53" s="1">
        <f t="shared" si="24"/>
        <v>0.0790105047550871</v>
      </c>
      <c r="AC53" s="1">
        <f t="shared" si="24"/>
        <v>2.9474565306379</v>
      </c>
      <c r="AD53" s="1">
        <f t="shared" si="24"/>
        <v>3.81340137792584</v>
      </c>
      <c r="AE53" s="1">
        <f t="shared" si="24"/>
        <v>5.21103349274402</v>
      </c>
      <c r="AF53" s="1">
        <f t="shared" si="24"/>
        <v>0.596134310918334</v>
      </c>
      <c r="AG53" s="1">
        <f t="shared" si="24"/>
        <v>16.0587987521207</v>
      </c>
      <c r="AH53" s="1">
        <f t="shared" si="24"/>
        <v>19.6645536111869</v>
      </c>
    </row>
    <row r="54" spans="3:34">
      <c r="C54" s="1">
        <f>STDEV(C15:C18)/2</f>
        <v>22.5</v>
      </c>
      <c r="D54" s="1">
        <f>STDEV(D15:D18)/2</f>
        <v>1.13247516529061</v>
      </c>
      <c r="E54" s="1">
        <f>STDEV(E15:E18)/2</f>
        <v>0.156347191994114</v>
      </c>
      <c r="G54" s="1">
        <f>STDEV(G15:G18)/2</f>
        <v>0.0347311099736246</v>
      </c>
      <c r="H54" s="1">
        <f>STDEV(H15:H18)/2</f>
        <v>9.22887500000001</v>
      </c>
      <c r="I54" s="1">
        <f>STDEV(I15:I18)/2</f>
        <v>0.0341810185185186</v>
      </c>
      <c r="J54" s="1">
        <f t="shared" ref="J54:Q54" si="25">STDEV(J15:J18)/2</f>
        <v>5.50863791391907</v>
      </c>
      <c r="K54" s="1">
        <f t="shared" si="25"/>
        <v>0.035</v>
      </c>
      <c r="L54" s="1">
        <f t="shared" si="25"/>
        <v>0.460263157893661</v>
      </c>
      <c r="M54" s="1">
        <f t="shared" si="25"/>
        <v>0.118459129176278</v>
      </c>
      <c r="N54" s="1">
        <f t="shared" si="25"/>
        <v>0.154410539575607</v>
      </c>
      <c r="O54" s="1">
        <f t="shared" si="25"/>
        <v>0.173751424092577</v>
      </c>
      <c r="P54" s="1">
        <f t="shared" si="25"/>
        <v>8.26009483399959</v>
      </c>
      <c r="Q54" s="1">
        <f t="shared" si="25"/>
        <v>2.85773803324704</v>
      </c>
      <c r="S54" s="1">
        <f t="shared" ref="S54:AJ54" si="26">STDEV(S15:S18)/2</f>
        <v>0.0957427107756339</v>
      </c>
      <c r="T54" s="1">
        <f t="shared" si="26"/>
        <v>0.0301385688667085</v>
      </c>
      <c r="U54" s="1">
        <f t="shared" si="26"/>
        <v>0.0133269880454637</v>
      </c>
      <c r="V54" s="1">
        <f t="shared" si="26"/>
        <v>0.116511801977311</v>
      </c>
      <c r="W54" s="1">
        <f t="shared" si="26"/>
        <v>0.382238472684266</v>
      </c>
      <c r="X54" s="1">
        <f t="shared" si="26"/>
        <v>0.0143614066163451</v>
      </c>
      <c r="Y54" s="1">
        <f t="shared" si="26"/>
        <v>8.68307741145576</v>
      </c>
      <c r="Z54" s="1">
        <f t="shared" si="26"/>
        <v>0.10927793311857</v>
      </c>
      <c r="AA54" s="1">
        <f t="shared" si="26"/>
        <v>2.32081971869137</v>
      </c>
      <c r="AB54" s="1">
        <f t="shared" si="26"/>
        <v>0.129389639152018</v>
      </c>
      <c r="AC54" s="1">
        <f t="shared" si="26"/>
        <v>3.903123748999</v>
      </c>
      <c r="AD54" s="1">
        <f t="shared" si="26"/>
        <v>1.81209387426995</v>
      </c>
      <c r="AE54" s="1">
        <f t="shared" si="26"/>
        <v>11.7407773291067</v>
      </c>
      <c r="AF54" s="1">
        <f t="shared" si="26"/>
        <v>0.713789938685752</v>
      </c>
      <c r="AG54" s="1">
        <f t="shared" si="26"/>
        <v>17.0423644926401</v>
      </c>
      <c r="AH54" s="1">
        <f t="shared" si="26"/>
        <v>9.08491080093571</v>
      </c>
    </row>
    <row r="55" spans="3:34">
      <c r="C55" s="1">
        <f>STDEV(C19:C22)/2</f>
        <v>44.9768458950455</v>
      </c>
      <c r="D55" s="1">
        <f>STDEV(D19:D22)/2</f>
        <v>1.43490708177684</v>
      </c>
      <c r="E55" s="1">
        <f>STDEV(E19:E22)/2</f>
        <v>0.103873123811408</v>
      </c>
      <c r="G55" s="1">
        <f>STDEV(G19:G22)/2</f>
        <v>0.0232289331079438</v>
      </c>
      <c r="H55" s="1">
        <f>STDEV(H19:H22)/2</f>
        <v>6.86103373224472</v>
      </c>
      <c r="I55" s="1">
        <f>STDEV(I19:I22)/2</f>
        <v>0.0254112360453508</v>
      </c>
      <c r="J55" s="1">
        <f t="shared" ref="J55:Q55" si="27">STDEV(J19:J22)/2</f>
        <v>9.38397070807448</v>
      </c>
      <c r="K55" s="1">
        <f t="shared" si="27"/>
        <v>0.0647269907637713</v>
      </c>
      <c r="L55" s="1">
        <f t="shared" si="27"/>
        <v>41.53216798037</v>
      </c>
      <c r="M55" s="1">
        <f t="shared" si="27"/>
        <v>3.77019058720251</v>
      </c>
      <c r="N55" s="1">
        <f t="shared" si="27"/>
        <v>5.25879684918246</v>
      </c>
      <c r="O55" s="1">
        <f t="shared" si="27"/>
        <v>0.160960023724819</v>
      </c>
      <c r="P55" s="1">
        <f t="shared" si="27"/>
        <v>4.56435464587638</v>
      </c>
      <c r="Q55" s="1">
        <f t="shared" si="27"/>
        <v>2.85773803324704</v>
      </c>
      <c r="S55" s="1">
        <f t="shared" ref="S55:AJ55" si="28">STDEV(S19:S22)/2</f>
        <v>0.273861278752583</v>
      </c>
      <c r="T55" s="1">
        <f t="shared" si="28"/>
        <v>0.145509163514421</v>
      </c>
      <c r="U55" s="1">
        <f t="shared" si="28"/>
        <v>0.0158025361512409</v>
      </c>
      <c r="V55" s="1">
        <f t="shared" si="28"/>
        <v>0.41654081432676</v>
      </c>
      <c r="W55" s="1">
        <f t="shared" si="28"/>
        <v>0.407890916790262</v>
      </c>
      <c r="X55" s="1">
        <f t="shared" si="28"/>
        <v>0.0381608438061844</v>
      </c>
      <c r="Y55" s="1">
        <f t="shared" si="28"/>
        <v>10.0778221853732</v>
      </c>
      <c r="Z55" s="1">
        <f t="shared" si="28"/>
        <v>0.591063659853996</v>
      </c>
      <c r="AA55" s="1">
        <f t="shared" si="28"/>
        <v>0.719516620146239</v>
      </c>
      <c r="AB55" s="1">
        <f t="shared" si="28"/>
        <v>0.170127132394447</v>
      </c>
      <c r="AC55" s="1">
        <f t="shared" si="28"/>
        <v>2.85591491469897</v>
      </c>
      <c r="AD55" s="1">
        <f t="shared" si="28"/>
        <v>1.46956449444498</v>
      </c>
      <c r="AE55" s="1">
        <f t="shared" si="28"/>
        <v>10.0469263210198</v>
      </c>
      <c r="AF55" s="1">
        <f t="shared" si="28"/>
        <v>1.12644723878203</v>
      </c>
      <c r="AG55" s="1">
        <f t="shared" si="28"/>
        <v>9.20794706014864</v>
      </c>
      <c r="AH55" s="1">
        <f t="shared" si="28"/>
        <v>10.1422290572142</v>
      </c>
    </row>
    <row r="56" spans="3:34">
      <c r="C56" s="1">
        <f>STDEV(C23:C26)/2</f>
        <v>33.2603367391252</v>
      </c>
      <c r="D56" s="1">
        <f>STDEV(D23:D26)/2</f>
        <v>0.919578707887476</v>
      </c>
      <c r="E56" s="1">
        <f>STDEV(E23:E26)/2</f>
        <v>0.0264183847831013</v>
      </c>
      <c r="G56" s="1">
        <f>STDEV(G23:G26)/2</f>
        <v>0.0907721506483862</v>
      </c>
      <c r="H56" s="1">
        <f>STDEV(H23:H26)/2</f>
        <v>5.05389120917403</v>
      </c>
      <c r="I56" s="1">
        <f>STDEV(I23:I26)/2</f>
        <v>0.0187181155895335</v>
      </c>
      <c r="J56" s="1">
        <f t="shared" ref="J56:Q56" si="29">STDEV(J23:J26)/2</f>
        <v>16.3958051037453</v>
      </c>
      <c r="K56" s="1">
        <f t="shared" si="29"/>
        <v>0.0595119035711904</v>
      </c>
      <c r="L56" s="1">
        <f t="shared" si="29"/>
        <v>41.7913593132998</v>
      </c>
      <c r="M56" s="1">
        <f t="shared" si="29"/>
        <v>3.42477779976606</v>
      </c>
      <c r="N56" s="1">
        <f t="shared" si="29"/>
        <v>2.10296509369629</v>
      </c>
      <c r="O56" s="1">
        <f t="shared" si="29"/>
        <v>0.0804800118624095</v>
      </c>
      <c r="P56" s="1">
        <f t="shared" si="29"/>
        <v>2.04124145231932</v>
      </c>
      <c r="Q56" s="1">
        <f t="shared" si="29"/>
        <v>4.40407008724127</v>
      </c>
      <c r="S56" s="1">
        <f t="shared" ref="S56:AJ56" si="30">STDEV(S23:S26)/2</f>
        <v>0.177951304200522</v>
      </c>
      <c r="T56" s="1">
        <f t="shared" si="30"/>
        <v>0.0653675505634613</v>
      </c>
      <c r="U56" s="1">
        <f t="shared" si="30"/>
        <v>0.0150857889807999</v>
      </c>
      <c r="V56" s="1">
        <f t="shared" si="30"/>
        <v>0.239317606261358</v>
      </c>
      <c r="W56" s="1">
        <f t="shared" si="30"/>
        <v>0.216962938463385</v>
      </c>
      <c r="X56" s="1">
        <f t="shared" si="30"/>
        <v>0.0330403793359983</v>
      </c>
      <c r="Y56" s="1">
        <f t="shared" si="30"/>
        <v>7.5</v>
      </c>
      <c r="Z56" s="1">
        <f t="shared" si="30"/>
        <v>0.244485002948374</v>
      </c>
      <c r="AA56" s="1">
        <f t="shared" si="30"/>
        <v>0.804514281518152</v>
      </c>
      <c r="AB56" s="1">
        <f t="shared" si="30"/>
        <v>0.153466130186503</v>
      </c>
      <c r="AC56" s="1">
        <f t="shared" si="30"/>
        <v>1.35160013194238</v>
      </c>
      <c r="AD56" s="1">
        <f t="shared" si="30"/>
        <v>1.82426388259301</v>
      </c>
      <c r="AE56" s="1">
        <f t="shared" si="30"/>
        <v>9.51532499746024</v>
      </c>
      <c r="AF56" s="1">
        <f t="shared" si="30"/>
        <v>1.04233324757118</v>
      </c>
      <c r="AG56" s="1">
        <f t="shared" si="30"/>
        <v>11.1028735957559</v>
      </c>
      <c r="AH56" s="1">
        <f t="shared" si="30"/>
        <v>8.07778047707155</v>
      </c>
    </row>
    <row r="57" spans="3:34">
      <c r="C57" s="1">
        <f>STDEV(C27:C30)/2</f>
        <v>29.5451631687264</v>
      </c>
      <c r="D57" s="1">
        <f>STDEV(D27:D30)/2</f>
        <v>1.01273145502646</v>
      </c>
      <c r="E57" s="1">
        <f>STDEV(E27:E30)/2</f>
        <v>0.110227038425243</v>
      </c>
      <c r="G57" s="1">
        <f>STDEV(G27:G30)/2</f>
        <v>0.0512144185426982</v>
      </c>
      <c r="H57" s="1">
        <f>STDEV(H27:H30)/2</f>
        <v>6.10197509136386</v>
      </c>
      <c r="I57" s="1">
        <f>STDEV(I27:I30)/2</f>
        <v>0.022599907745792</v>
      </c>
      <c r="J57" s="1">
        <f t="shared" ref="J57:Q57" si="31">STDEV(J27:J30)/2</f>
        <v>3.33072648169035</v>
      </c>
      <c r="K57" s="1">
        <f t="shared" si="31"/>
        <v>0.0608789783094296</v>
      </c>
      <c r="L57" s="1">
        <f t="shared" si="31"/>
        <v>1.30182080031237</v>
      </c>
      <c r="M57" s="1">
        <f t="shared" si="31"/>
        <v>3.11733237256279</v>
      </c>
      <c r="N57" s="1">
        <f t="shared" si="31"/>
        <v>4.78948205484508</v>
      </c>
      <c r="O57" s="1">
        <f t="shared" si="31"/>
        <v>0.25036872634117</v>
      </c>
      <c r="P57" s="1">
        <f t="shared" si="31"/>
        <v>3.53553390593274</v>
      </c>
      <c r="Q57" s="1">
        <f t="shared" si="31"/>
        <v>3.35099487714718</v>
      </c>
      <c r="S57" s="1">
        <f t="shared" ref="S57:AJ57" si="32">STDEV(S27:S30)/2</f>
        <v>0.177951304200522</v>
      </c>
      <c r="T57" s="1">
        <f t="shared" si="32"/>
        <v>0.167007983841093</v>
      </c>
      <c r="U57" s="1">
        <f t="shared" si="32"/>
        <v>0.0185439249349372</v>
      </c>
      <c r="V57" s="1">
        <f t="shared" si="32"/>
        <v>0.328975682991919</v>
      </c>
      <c r="W57" s="1">
        <f t="shared" si="32"/>
        <v>0.167798241945498</v>
      </c>
      <c r="X57" s="1">
        <f t="shared" si="32"/>
        <v>0.110075731506389</v>
      </c>
      <c r="Y57" s="1">
        <f t="shared" si="32"/>
        <v>8.38028440249295</v>
      </c>
      <c r="Z57" s="1">
        <f t="shared" si="32"/>
        <v>1.01020212498952</v>
      </c>
      <c r="AA57" s="1">
        <f t="shared" si="32"/>
        <v>4.92640208468615</v>
      </c>
      <c r="AB57" s="1">
        <f t="shared" si="32"/>
        <v>0.212241527621622</v>
      </c>
      <c r="AC57" s="1">
        <f t="shared" si="32"/>
        <v>4.48957124901699</v>
      </c>
      <c r="AD57" s="1">
        <f t="shared" si="32"/>
        <v>2.29483899126569</v>
      </c>
      <c r="AE57" s="1">
        <f t="shared" si="32"/>
        <v>31.5713282289584</v>
      </c>
      <c r="AF57" s="1">
        <f t="shared" si="32"/>
        <v>1.31384631905727</v>
      </c>
      <c r="AG57" s="1">
        <f t="shared" si="32"/>
        <v>25.0993844857299</v>
      </c>
      <c r="AH57" s="1">
        <f t="shared" si="32"/>
        <v>18.4903416553724</v>
      </c>
    </row>
    <row r="58" spans="3:34">
      <c r="C58" s="1">
        <f>STDEV(C31:C34)/2</f>
        <v>58.3630876496438</v>
      </c>
      <c r="D58" s="1">
        <f>STDEV(D31:D34)/2</f>
        <v>1.66802028364965</v>
      </c>
      <c r="E58" s="1">
        <f>STDEV(E31:E34)/2</f>
        <v>0.0848893246248239</v>
      </c>
      <c r="G58" s="1">
        <f>STDEV(G31:G34)/2</f>
        <v>0.0504975246918103</v>
      </c>
      <c r="H58" s="1">
        <f>STDEV(H31:H34)/2</f>
        <v>8.42574335576525</v>
      </c>
      <c r="I58" s="1">
        <f>STDEV(I31:I34)/2</f>
        <v>0.0312064568732046</v>
      </c>
      <c r="J58" s="1">
        <f t="shared" ref="J58:Q58" si="33">STDEV(J31:J34)/2</f>
        <v>9.9724123627803</v>
      </c>
      <c r="K58" s="1">
        <f t="shared" si="33"/>
        <v>0.0672526331578673</v>
      </c>
      <c r="L58" s="1">
        <f t="shared" si="33"/>
        <v>42.5330642712477</v>
      </c>
      <c r="M58" s="1">
        <f t="shared" si="33"/>
        <v>3.65835708882643</v>
      </c>
      <c r="N58" s="1">
        <f t="shared" si="33"/>
        <v>3.73780764150062</v>
      </c>
      <c r="O58" s="1">
        <f t="shared" si="33"/>
        <v>0.232168220131487</v>
      </c>
      <c r="P58" s="1">
        <f t="shared" si="33"/>
        <v>4.26956281914983</v>
      </c>
      <c r="Q58" s="1">
        <f t="shared" si="33"/>
        <v>3.35099487714718</v>
      </c>
      <c r="S58" s="1">
        <f t="shared" ref="S58:AJ58" si="34">STDEV(S31:S34)/2</f>
        <v>0.143372087784044</v>
      </c>
      <c r="T58" s="1">
        <f t="shared" si="34"/>
        <v>0.242899156029822</v>
      </c>
      <c r="U58" s="1">
        <f t="shared" si="34"/>
        <v>0.0405056468623474</v>
      </c>
      <c r="V58" s="1">
        <f t="shared" si="34"/>
        <v>0.212655172103161</v>
      </c>
      <c r="W58" s="1">
        <f t="shared" si="34"/>
        <v>0.523041983655869</v>
      </c>
      <c r="X58" s="1">
        <f t="shared" si="34"/>
        <v>0.0667551496140935</v>
      </c>
      <c r="Y58" s="1">
        <f t="shared" si="34"/>
        <v>9.01272248916312</v>
      </c>
      <c r="Z58" s="1">
        <f t="shared" si="34"/>
        <v>0.319044798317311</v>
      </c>
      <c r="AA58" s="1">
        <f t="shared" si="34"/>
        <v>1.67669239749971</v>
      </c>
      <c r="AB58" s="1">
        <f t="shared" si="34"/>
        <v>0.330524655024309</v>
      </c>
      <c r="AC58" s="1">
        <f t="shared" si="34"/>
        <v>1.35784756140003</v>
      </c>
      <c r="AD58" s="1">
        <f t="shared" si="34"/>
        <v>0.31202549441779</v>
      </c>
      <c r="AE58" s="1">
        <f t="shared" si="34"/>
        <v>12.7445234422804</v>
      </c>
      <c r="AF58" s="1">
        <f t="shared" si="34"/>
        <v>2.63299382766569</v>
      </c>
      <c r="AG58" s="1">
        <f t="shared" si="34"/>
        <v>14.445135817455</v>
      </c>
      <c r="AH58" s="1">
        <f t="shared" si="34"/>
        <v>6.97384646862538</v>
      </c>
    </row>
    <row r="59" spans="3:34">
      <c r="C59" s="1">
        <f>STDEV(C35:C38)/2</f>
        <v>42.1060169888659</v>
      </c>
      <c r="D59" s="1">
        <f>STDEV(D35:D38)/2</f>
        <v>1.49909695038936</v>
      </c>
      <c r="E59" s="1">
        <f>STDEV(E35:E38)/2</f>
        <v>0.0387939864465137</v>
      </c>
      <c r="G59" s="1">
        <f>STDEV(G35:G38)/2</f>
        <v>0.0595119035711905</v>
      </c>
      <c r="H59" s="1">
        <f>STDEV(H35:H38)/2</f>
        <v>5.94689766811234</v>
      </c>
      <c r="I59" s="1">
        <f>STDEV(I35:I38)/2</f>
        <v>0.0220255469189346</v>
      </c>
      <c r="J59" s="1">
        <f t="shared" ref="J59:Q59" si="35">STDEV(J35:J38)/2</f>
        <v>31.7938758188323</v>
      </c>
      <c r="K59" s="1">
        <f t="shared" si="35"/>
        <v>0.0751664818918645</v>
      </c>
      <c r="L59" s="1">
        <f t="shared" si="35"/>
        <v>50.873134816451</v>
      </c>
      <c r="M59" s="1">
        <f t="shared" si="35"/>
        <v>3.76898829418757</v>
      </c>
      <c r="N59" s="1">
        <f t="shared" si="35"/>
        <v>6.09720802765615</v>
      </c>
      <c r="O59" s="1">
        <f t="shared" si="35"/>
        <v>0.187429097961612</v>
      </c>
      <c r="P59" s="1">
        <f t="shared" si="35"/>
        <v>2.04124145231932</v>
      </c>
      <c r="Q59" s="1">
        <f t="shared" si="35"/>
        <v>2.02072594216369</v>
      </c>
      <c r="S59" s="1">
        <f t="shared" ref="S59:AJ59" si="36">STDEV(S35:S38)/2</f>
        <v>0.204124145231932</v>
      </c>
      <c r="T59" s="1">
        <f t="shared" si="36"/>
        <v>0.19131126469709</v>
      </c>
      <c r="U59" s="1">
        <f t="shared" si="36"/>
        <v>0.0237133681899529</v>
      </c>
      <c r="V59" s="1">
        <f t="shared" si="36"/>
        <v>0.358143360495021</v>
      </c>
      <c r="W59" s="1">
        <f t="shared" si="36"/>
        <v>0.351164728676823</v>
      </c>
      <c r="X59" s="1">
        <f t="shared" si="36"/>
        <v>0.0694472221666689</v>
      </c>
      <c r="Y59" s="1">
        <f t="shared" si="36"/>
        <v>10.9569867360207</v>
      </c>
      <c r="Z59" s="1">
        <f t="shared" si="36"/>
        <v>0.83027440243171</v>
      </c>
      <c r="AA59" s="1">
        <f t="shared" si="36"/>
        <v>5.14023852397273</v>
      </c>
      <c r="AB59" s="1">
        <f t="shared" si="36"/>
        <v>0.099656933152481</v>
      </c>
      <c r="AC59" s="1">
        <f t="shared" si="36"/>
        <v>3.0155845204537</v>
      </c>
      <c r="AD59" s="1">
        <f t="shared" si="36"/>
        <v>0.857102542970598</v>
      </c>
      <c r="AE59" s="1">
        <f t="shared" si="36"/>
        <v>20.6966387545444</v>
      </c>
      <c r="AF59" s="1">
        <f t="shared" si="36"/>
        <v>0.264628845153156</v>
      </c>
      <c r="AG59" s="1">
        <f t="shared" si="36"/>
        <v>17.5464157516333</v>
      </c>
      <c r="AH59" s="1">
        <f t="shared" si="36"/>
        <v>9.40257940378907</v>
      </c>
    </row>
    <row r="69" spans="8:26">
      <c r="H69" s="1"/>
      <c r="I69" s="1"/>
      <c r="Z69" s="15"/>
    </row>
  </sheetData>
  <mergeCells count="6">
    <mergeCell ref="C1:E1"/>
    <mergeCell ref="G1:Q1"/>
    <mergeCell ref="S1:AI1"/>
    <mergeCell ref="A3:A14"/>
    <mergeCell ref="A15:A26"/>
    <mergeCell ref="A27:A38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---</cp:lastModifiedBy>
  <dcterms:created xsi:type="dcterms:W3CDTF">2006-09-16T00:00:00Z</dcterms:created>
  <dcterms:modified xsi:type="dcterms:W3CDTF">2018-12-03T01:44:57Z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2052-10.1.0.7359</vt:lpwstr>
  </property>
</Properties>
</file>