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9570" activeTab="2"/>
  </bookViews>
  <sheets>
    <sheet name="Pore size" sheetId="1" r:id="rId1"/>
    <sheet name="Tm" sheetId="2" r:id="rId2"/>
    <sheet name="Crystallinity" sheetId="3" r:id="rId3"/>
  </sheets>
  <definedNames/>
  <calcPr fullCalcOnLoad="1"/>
</workbook>
</file>

<file path=xl/sharedStrings.xml><?xml version="1.0" encoding="utf-8"?>
<sst xmlns="http://schemas.openxmlformats.org/spreadsheetml/2006/main" count="41" uniqueCount="25">
  <si>
    <t>pore 2</t>
  </si>
  <si>
    <t>pore 3</t>
  </si>
  <si>
    <t>Total length (cm)</t>
  </si>
  <si>
    <t>measure 1</t>
  </si>
  <si>
    <t>measure 2</t>
  </si>
  <si>
    <t>measure 3</t>
  </si>
  <si>
    <t>measure 4</t>
  </si>
  <si>
    <t>pore 1</t>
  </si>
  <si>
    <t>pore 4</t>
  </si>
  <si>
    <t>100 um</t>
  </si>
  <si>
    <t>SEM</t>
  </si>
  <si>
    <t>SD</t>
  </si>
  <si>
    <t>mean</t>
  </si>
  <si>
    <t>measure 5</t>
  </si>
  <si>
    <t>measure 6</t>
  </si>
  <si>
    <t>pore 5</t>
  </si>
  <si>
    <t>pore 6</t>
  </si>
  <si>
    <r>
      <t>GC</t>
    </r>
    <r>
      <rPr>
        <vertAlign val="subscript"/>
        <sz val="12"/>
        <color indexed="8"/>
        <rFont val="Times New Roman"/>
        <family val="1"/>
      </rPr>
      <t>L</t>
    </r>
    <r>
      <rPr>
        <sz val="12"/>
        <color indexed="8"/>
        <rFont val="Times New Roman"/>
        <family val="1"/>
      </rPr>
      <t>P</t>
    </r>
    <r>
      <rPr>
        <vertAlign val="subscript"/>
        <sz val="12"/>
        <color indexed="8"/>
        <rFont val="Times New Roman"/>
        <family val="1"/>
      </rPr>
      <t>L</t>
    </r>
  </si>
  <si>
    <r>
      <t>GC</t>
    </r>
    <r>
      <rPr>
        <vertAlign val="subscript"/>
        <sz val="12"/>
        <color indexed="8"/>
        <rFont val="Times New Roman"/>
        <family val="1"/>
      </rPr>
      <t>L</t>
    </r>
    <r>
      <rPr>
        <sz val="12"/>
        <color indexed="8"/>
        <rFont val="Times New Roman"/>
        <family val="1"/>
      </rPr>
      <t>P</t>
    </r>
    <r>
      <rPr>
        <vertAlign val="subscript"/>
        <sz val="12"/>
        <color indexed="8"/>
        <rFont val="Times New Roman"/>
        <family val="1"/>
      </rPr>
      <t>H</t>
    </r>
  </si>
  <si>
    <r>
      <t>GC</t>
    </r>
    <r>
      <rPr>
        <vertAlign val="subscript"/>
        <sz val="12"/>
        <color indexed="8"/>
        <rFont val="Times New Roman"/>
        <family val="1"/>
      </rPr>
      <t>H</t>
    </r>
    <r>
      <rPr>
        <sz val="12"/>
        <color indexed="8"/>
        <rFont val="Times New Roman"/>
        <family val="1"/>
      </rPr>
      <t>P</t>
    </r>
    <r>
      <rPr>
        <vertAlign val="subscript"/>
        <sz val="12"/>
        <color indexed="8"/>
        <rFont val="Times New Roman"/>
        <family val="1"/>
      </rPr>
      <t>H</t>
    </r>
  </si>
  <si>
    <t xml:space="preserve">Peak melting temperature (Tm) </t>
  </si>
  <si>
    <t xml:space="preserve">mean </t>
  </si>
  <si>
    <t>SD</t>
  </si>
  <si>
    <t>Crystallinity (%)</t>
  </si>
  <si>
    <r>
      <t>GC</t>
    </r>
    <r>
      <rPr>
        <vertAlign val="subscript"/>
        <sz val="12"/>
        <color indexed="8"/>
        <rFont val="Times New Roman"/>
        <family val="1"/>
      </rPr>
      <t>H</t>
    </r>
    <r>
      <rPr>
        <sz val="12"/>
        <color indexed="8"/>
        <rFont val="Times New Roman"/>
        <family val="1"/>
      </rPr>
      <t>P</t>
    </r>
    <r>
      <rPr>
        <vertAlign val="subscript"/>
        <sz val="12"/>
        <color indexed="8"/>
        <rFont val="Times New Roman"/>
        <family val="1"/>
      </rPr>
      <t>L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</si>
</sst>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008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8"/>
  <sheetViews>
    <sheetView zoomScalePageLayoutView="0" workbookViewId="0" topLeftCell="A1">
      <selection activeCell="Q8" sqref="Q8"/>
    </sheetView>
  </sheetViews>
  <sheetFormatPr defaultColWidth="9.00390625" defaultRowHeight="16.5"/>
  <cols>
    <col min="3" max="3" width="15.75390625" style="0" customWidth="1"/>
    <col min="4" max="4" width="10.25390625" style="0" customWidth="1"/>
    <col min="6" max="6" width="9.875" style="0" customWidth="1"/>
  </cols>
  <sheetData>
    <row r="3" spans="2:3" ht="16.5">
      <c r="B3" t="s">
        <v>10</v>
      </c>
      <c r="C3" t="s">
        <v>9</v>
      </c>
    </row>
    <row r="4" spans="3:17" ht="16.5"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13</v>
      </c>
      <c r="I4" t="s">
        <v>14</v>
      </c>
      <c r="J4" t="s">
        <v>7</v>
      </c>
      <c r="K4" t="s">
        <v>0</v>
      </c>
      <c r="L4" t="s">
        <v>1</v>
      </c>
      <c r="M4" t="s">
        <v>8</v>
      </c>
      <c r="N4" t="s">
        <v>15</v>
      </c>
      <c r="O4" t="s">
        <v>16</v>
      </c>
      <c r="P4" t="s">
        <v>12</v>
      </c>
      <c r="Q4" t="s">
        <v>11</v>
      </c>
    </row>
    <row r="5" spans="2:17" ht="18.75">
      <c r="B5" s="1" t="s">
        <v>17</v>
      </c>
      <c r="C5">
        <v>8.8</v>
      </c>
      <c r="D5">
        <v>2</v>
      </c>
      <c r="E5">
        <v>0.9</v>
      </c>
      <c r="F5">
        <v>0.7</v>
      </c>
      <c r="G5">
        <v>1.9</v>
      </c>
      <c r="H5">
        <v>1.2</v>
      </c>
      <c r="I5">
        <v>1.4</v>
      </c>
      <c r="J5">
        <f>D5/8.8*100</f>
        <v>22.727272727272727</v>
      </c>
      <c r="K5">
        <f>E5/8.8*100</f>
        <v>10.227272727272727</v>
      </c>
      <c r="L5">
        <f>F5/8.8*100</f>
        <v>7.954545454545453</v>
      </c>
      <c r="M5">
        <f>G5/8.8*100</f>
        <v>21.59090909090909</v>
      </c>
      <c r="N5">
        <f aca="true" t="shared" si="0" ref="N5:O8">H5/8.8*100</f>
        <v>13.636363636363635</v>
      </c>
      <c r="O5">
        <f t="shared" si="0"/>
        <v>15.909090909090907</v>
      </c>
      <c r="P5" s="5">
        <f>AVERAGE(J5:O5)</f>
        <v>15.340909090909092</v>
      </c>
      <c r="Q5" s="5">
        <f>STDEV(J5:O5)</f>
        <v>5.959141182784945</v>
      </c>
    </row>
    <row r="6" spans="2:17" ht="18.75">
      <c r="B6" s="1" t="s">
        <v>18</v>
      </c>
      <c r="C6">
        <v>8.8</v>
      </c>
      <c r="D6">
        <v>2.2</v>
      </c>
      <c r="E6">
        <v>1</v>
      </c>
      <c r="F6">
        <v>0.8</v>
      </c>
      <c r="G6">
        <v>2.4</v>
      </c>
      <c r="H6">
        <v>1.6</v>
      </c>
      <c r="I6">
        <v>1.9</v>
      </c>
      <c r="J6">
        <f>D6/8.8*100</f>
        <v>25</v>
      </c>
      <c r="K6">
        <f aca="true" t="shared" si="1" ref="K6:M8">E6/8.8*100</f>
        <v>11.363636363636363</v>
      </c>
      <c r="L6">
        <f t="shared" si="1"/>
        <v>9.090909090909092</v>
      </c>
      <c r="M6">
        <f t="shared" si="1"/>
        <v>27.27272727272727</v>
      </c>
      <c r="N6">
        <f t="shared" si="0"/>
        <v>18.181818181818183</v>
      </c>
      <c r="O6">
        <f t="shared" si="0"/>
        <v>21.59090909090909</v>
      </c>
      <c r="P6" s="5">
        <f>AVERAGE(J6:O6)</f>
        <v>18.75</v>
      </c>
      <c r="Q6" s="5">
        <f>STDEV(J6:O6)</f>
        <v>7.3205106401847315</v>
      </c>
    </row>
    <row r="7" spans="2:17" ht="18.75">
      <c r="B7" s="1" t="s">
        <v>24</v>
      </c>
      <c r="C7">
        <v>8.8</v>
      </c>
      <c r="D7">
        <v>1.2</v>
      </c>
      <c r="E7">
        <v>0.6</v>
      </c>
      <c r="F7">
        <v>0.5</v>
      </c>
      <c r="G7">
        <v>1.3</v>
      </c>
      <c r="H7">
        <v>0.8</v>
      </c>
      <c r="I7">
        <v>0.9</v>
      </c>
      <c r="J7">
        <f>D7/8.8*100</f>
        <v>13.636363636363635</v>
      </c>
      <c r="K7">
        <f t="shared" si="1"/>
        <v>6.8181818181818175</v>
      </c>
      <c r="L7">
        <f t="shared" si="1"/>
        <v>5.681818181818182</v>
      </c>
      <c r="M7">
        <f t="shared" si="1"/>
        <v>14.77272727272727</v>
      </c>
      <c r="N7">
        <f t="shared" si="0"/>
        <v>9.090909090909092</v>
      </c>
      <c r="O7">
        <f t="shared" si="0"/>
        <v>10.227272727272727</v>
      </c>
      <c r="P7" s="5">
        <f>AVERAGE(J7:O7)</f>
        <v>10.037878787878787</v>
      </c>
      <c r="Q7" s="5">
        <f>STDEV(J7:O7)</f>
        <v>3.6233194071418517</v>
      </c>
    </row>
    <row r="8" spans="2:17" ht="18.75">
      <c r="B8" s="1" t="s">
        <v>19</v>
      </c>
      <c r="C8">
        <v>8.8</v>
      </c>
      <c r="D8">
        <v>1.5</v>
      </c>
      <c r="E8">
        <v>0.7</v>
      </c>
      <c r="F8">
        <v>0.6</v>
      </c>
      <c r="G8">
        <v>1.7</v>
      </c>
      <c r="H8">
        <v>1.1</v>
      </c>
      <c r="I8">
        <v>1.3</v>
      </c>
      <c r="J8">
        <f>D8/8.8*100</f>
        <v>17.045454545454543</v>
      </c>
      <c r="K8">
        <f t="shared" si="1"/>
        <v>7.954545454545453</v>
      </c>
      <c r="L8">
        <f t="shared" si="1"/>
        <v>6.8181818181818175</v>
      </c>
      <c r="M8">
        <f t="shared" si="1"/>
        <v>19.318181818181817</v>
      </c>
      <c r="N8">
        <f t="shared" si="0"/>
        <v>12.5</v>
      </c>
      <c r="O8">
        <f t="shared" si="0"/>
        <v>14.77272727272727</v>
      </c>
      <c r="P8" s="5">
        <f>AVERAGE(J8:O8)</f>
        <v>13.068181818181815</v>
      </c>
      <c r="Q8" s="5">
        <f>STDEV(J8:O8)</f>
        <v>4.966312132593674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"/>
  <sheetViews>
    <sheetView zoomScalePageLayoutView="0" workbookViewId="0" topLeftCell="A1">
      <selection activeCell="F3" sqref="F3:G6"/>
    </sheetView>
  </sheetViews>
  <sheetFormatPr defaultColWidth="9.00390625" defaultRowHeight="16.5"/>
  <sheetData>
    <row r="1" ht="16.5">
      <c r="B1" s="2" t="s">
        <v>20</v>
      </c>
    </row>
    <row r="2" spans="3:7" ht="16.5">
      <c r="C2" t="s">
        <v>3</v>
      </c>
      <c r="D2" t="s">
        <v>4</v>
      </c>
      <c r="E2" t="s">
        <v>5</v>
      </c>
      <c r="F2" t="s">
        <v>21</v>
      </c>
      <c r="G2" t="s">
        <v>22</v>
      </c>
    </row>
    <row r="3" spans="2:7" ht="18.75">
      <c r="B3" s="1" t="s">
        <v>17</v>
      </c>
      <c r="C3">
        <v>60.61</v>
      </c>
      <c r="D3">
        <v>57.61</v>
      </c>
      <c r="E3">
        <v>59.28</v>
      </c>
      <c r="F3" s="6">
        <f>AVERAGE(C3:E3)</f>
        <v>59.166666666666664</v>
      </c>
      <c r="G3" s="6">
        <f>STDEV(C3:E3)</f>
        <v>1.5032076813711848</v>
      </c>
    </row>
    <row r="4" spans="2:7" ht="18.75">
      <c r="B4" s="1" t="s">
        <v>18</v>
      </c>
      <c r="C4">
        <v>62.39</v>
      </c>
      <c r="D4">
        <v>62.92</v>
      </c>
      <c r="E4">
        <v>59.16</v>
      </c>
      <c r="F4" s="6">
        <f>AVERAGE(C4:E4)</f>
        <v>61.49</v>
      </c>
      <c r="G4" s="6">
        <f>STDEV(C4:E4)</f>
        <v>2.0351658409083058</v>
      </c>
    </row>
    <row r="5" spans="2:7" ht="18.75">
      <c r="B5" s="1" t="s">
        <v>24</v>
      </c>
      <c r="C5">
        <v>58.21</v>
      </c>
      <c r="D5">
        <v>58.55</v>
      </c>
      <c r="E5">
        <v>58.15</v>
      </c>
      <c r="F5" s="6">
        <f>AVERAGE(C5:E5)</f>
        <v>58.303333333333335</v>
      </c>
      <c r="G5" s="6">
        <f>STDEV(C5:E5)</f>
        <v>0.21571586249817784</v>
      </c>
    </row>
    <row r="6" spans="2:7" ht="18.75">
      <c r="B6" s="1" t="s">
        <v>19</v>
      </c>
      <c r="C6">
        <v>60.18</v>
      </c>
      <c r="D6">
        <v>59.72</v>
      </c>
      <c r="E6">
        <v>59.61</v>
      </c>
      <c r="F6" s="6">
        <f>AVERAGE(C6:E6)</f>
        <v>59.836666666666666</v>
      </c>
      <c r="G6" s="6">
        <f>STDEV(C6:E6)</f>
        <v>0.30237945256470966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5"/>
  <sheetViews>
    <sheetView tabSelected="1" zoomScalePageLayoutView="0" workbookViewId="0" topLeftCell="A1">
      <selection activeCell="F3" sqref="F3:G6"/>
    </sheetView>
  </sheetViews>
  <sheetFormatPr defaultColWidth="9.00390625" defaultRowHeight="16.5"/>
  <sheetData>
    <row r="1" ht="16.5">
      <c r="B1" s="1" t="s">
        <v>23</v>
      </c>
    </row>
    <row r="2" spans="3:7" ht="16.5">
      <c r="C2" t="s">
        <v>3</v>
      </c>
      <c r="D2" t="s">
        <v>4</v>
      </c>
      <c r="E2" t="s">
        <v>5</v>
      </c>
      <c r="F2" t="s">
        <v>21</v>
      </c>
      <c r="G2" t="s">
        <v>11</v>
      </c>
    </row>
    <row r="3" spans="2:7" ht="18.75">
      <c r="B3" s="1" t="s">
        <v>17</v>
      </c>
      <c r="C3" s="5">
        <v>52.22</v>
      </c>
      <c r="D3" s="5">
        <v>53.73</v>
      </c>
      <c r="E3" s="5">
        <v>55.82</v>
      </c>
      <c r="F3" s="6">
        <f>AVERAGE(C3:E3)</f>
        <v>53.923333333333325</v>
      </c>
      <c r="G3" s="6">
        <f>STDEV(C3:E3)</f>
        <v>1.8077702656403374</v>
      </c>
    </row>
    <row r="4" spans="2:7" ht="18.75">
      <c r="B4" s="1" t="s">
        <v>18</v>
      </c>
      <c r="C4" s="5">
        <v>54.32</v>
      </c>
      <c r="D4" s="5">
        <v>52.72</v>
      </c>
      <c r="E4" s="5">
        <v>57.39</v>
      </c>
      <c r="F4" s="6">
        <f>AVERAGE(C4:E4)</f>
        <v>54.81</v>
      </c>
      <c r="G4" s="6">
        <f>STDEV(C4:E4)</f>
        <v>2.373246721266039</v>
      </c>
    </row>
    <row r="5" spans="2:7" ht="18.75">
      <c r="B5" s="1" t="s">
        <v>24</v>
      </c>
      <c r="C5" s="5">
        <v>53.92</v>
      </c>
      <c r="D5" s="5">
        <v>55.03</v>
      </c>
      <c r="E5" s="5">
        <v>56.26</v>
      </c>
      <c r="F5" s="6">
        <f>AVERAGE(C5:E5)</f>
        <v>55.07</v>
      </c>
      <c r="G5" s="6">
        <f>STDEV(C5:E5)</f>
        <v>1.1705127081753515</v>
      </c>
    </row>
    <row r="6" spans="2:7" ht="18.75">
      <c r="B6" s="1" t="s">
        <v>19</v>
      </c>
      <c r="C6" s="5">
        <v>57.42</v>
      </c>
      <c r="D6" s="5">
        <v>58.23</v>
      </c>
      <c r="E6" s="5">
        <v>55.55</v>
      </c>
      <c r="F6" s="6">
        <f>AVERAGE(C6:E6)</f>
        <v>57.06666666666666</v>
      </c>
      <c r="G6" s="6">
        <f>STDEV(C6:E6)</f>
        <v>1.3744938462333451</v>
      </c>
    </row>
    <row r="9" ht="16.5">
      <c r="C9" s="3"/>
    </row>
    <row r="10" ht="16.5">
      <c r="C10" s="3"/>
    </row>
    <row r="11" ht="16.5">
      <c r="C11" s="3"/>
    </row>
    <row r="12" ht="16.5">
      <c r="C12" s="3"/>
    </row>
    <row r="13" ht="16.5">
      <c r="C13" s="3"/>
    </row>
    <row r="14" ht="16.5">
      <c r="C14" s="3"/>
    </row>
    <row r="15" ht="17.25" thickBot="1">
      <c r="C15" s="4"/>
    </row>
    <row r="16" ht="17.25" thickTop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VIOP</dc:creator>
  <cp:keywords/>
  <dc:description/>
  <cp:lastModifiedBy>戴念梓</cp:lastModifiedBy>
  <dcterms:created xsi:type="dcterms:W3CDTF">2013-04-25T09:18:07Z</dcterms:created>
  <dcterms:modified xsi:type="dcterms:W3CDTF">2018-02-28T06:26:24Z</dcterms:modified>
  <cp:category/>
  <cp:version/>
  <cp:contentType/>
  <cp:contentStatus/>
</cp:coreProperties>
</file>