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filterPrivacy="1"/>
  <xr:revisionPtr revIDLastSave="0" documentId="10_ncr:8100000_{81CF9BE7-7FB1-4C2D-8FEF-8A54A8F8608C}" xr6:coauthVersionLast="32" xr6:coauthVersionMax="32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E80" i="1"/>
  <c r="E81" i="1"/>
  <c r="E82" i="1"/>
  <c r="E83" i="1"/>
  <c r="E78" i="1"/>
  <c r="D79" i="1"/>
  <c r="D80" i="1"/>
  <c r="D81" i="1"/>
  <c r="D82" i="1"/>
  <c r="D83" i="1"/>
  <c r="D78" i="1"/>
  <c r="F29" i="1" l="1"/>
  <c r="G50" i="1" l="1"/>
  <c r="G51" i="1"/>
  <c r="G52" i="1"/>
  <c r="G53" i="1"/>
  <c r="G54" i="1"/>
  <c r="G55" i="1"/>
  <c r="G49" i="1"/>
  <c r="F50" i="1"/>
  <c r="F51" i="1"/>
  <c r="F52" i="1"/>
  <c r="F53" i="1"/>
  <c r="F54" i="1"/>
  <c r="F55" i="1"/>
  <c r="F49" i="1"/>
  <c r="G38" i="1"/>
  <c r="G39" i="1"/>
  <c r="G40" i="1"/>
  <c r="G41" i="1"/>
  <c r="G42" i="1"/>
  <c r="G43" i="1"/>
  <c r="G37" i="1"/>
  <c r="F38" i="1"/>
  <c r="F39" i="1"/>
  <c r="F40" i="1"/>
  <c r="F41" i="1"/>
  <c r="F42" i="1"/>
  <c r="F43" i="1"/>
  <c r="F37" i="1"/>
  <c r="G27" i="1"/>
  <c r="G28" i="1"/>
  <c r="G29" i="1"/>
  <c r="G30" i="1"/>
  <c r="G31" i="1"/>
  <c r="G26" i="1"/>
  <c r="F27" i="1"/>
  <c r="F28" i="1"/>
  <c r="F30" i="1"/>
  <c r="F31" i="1"/>
  <c r="F26" i="1"/>
  <c r="G15" i="1"/>
  <c r="F16" i="1"/>
  <c r="G16" i="1" s="1"/>
  <c r="F17" i="1"/>
  <c r="G17" i="1" s="1"/>
  <c r="F18" i="1"/>
  <c r="G18" i="1" s="1"/>
  <c r="F19" i="1"/>
  <c r="G19" i="1" s="1"/>
  <c r="F20" i="1"/>
  <c r="G20" i="1" s="1"/>
  <c r="F15" i="1"/>
  <c r="G6" i="1"/>
  <c r="G7" i="1"/>
  <c r="G8" i="1"/>
  <c r="G9" i="1"/>
  <c r="G5" i="1"/>
  <c r="F6" i="1"/>
  <c r="F7" i="1"/>
  <c r="F8" i="1"/>
  <c r="F9" i="1"/>
  <c r="F5" i="1"/>
</calcChain>
</file>

<file path=xl/sharedStrings.xml><?xml version="1.0" encoding="utf-8"?>
<sst xmlns="http://schemas.openxmlformats.org/spreadsheetml/2006/main" count="74" uniqueCount="40">
  <si>
    <t xml:space="preserve">250-180 </t>
  </si>
  <si>
    <t>180-125</t>
  </si>
  <si>
    <t>125-75</t>
  </si>
  <si>
    <t>75-38</t>
  </si>
  <si>
    <t>&lt; 38</t>
  </si>
  <si>
    <t>Powder particles</t>
  </si>
  <si>
    <t>Adsorption capacity</t>
  </si>
  <si>
    <t>(μm)</t>
  </si>
  <si>
    <t>mg/g</t>
  </si>
  <si>
    <t>mean</t>
    <phoneticPr fontId="1" type="noConversion"/>
  </si>
  <si>
    <t>SD</t>
    <phoneticPr fontId="1" type="noConversion"/>
  </si>
  <si>
    <t>Powder dosage</t>
  </si>
  <si>
    <t>Initial cholesterol concentration</t>
  </si>
  <si>
    <t>mg/ml</t>
  </si>
  <si>
    <t>Time</t>
  </si>
  <si>
    <t>min</t>
  </si>
  <si>
    <t xml:space="preserve">Cholesterol adsorption capacity of BKBP for different particle size (a), powder dosage (b), initial cholesterol concentration (c), absorption time (d) and temperature (e). 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</si>
  <si>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</si>
  <si>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</si>
  <si>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</si>
  <si>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</si>
  <si>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</si>
  <si>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3  samples</t>
    <phoneticPr fontId="1" type="noConversion"/>
  </si>
  <si>
    <r>
      <t>C</t>
    </r>
    <r>
      <rPr>
        <sz val="9"/>
        <color theme="1"/>
        <rFont val="Times New Roman"/>
        <family val="1"/>
      </rPr>
      <t>0</t>
    </r>
    <r>
      <rPr>
        <sz val="11"/>
        <color theme="1"/>
        <rFont val="Times New Roman"/>
        <family val="1"/>
      </rPr>
      <t xml:space="preserve"> (mg/mL)</t>
    </r>
    <phoneticPr fontId="1" type="noConversion"/>
  </si>
  <si>
    <r>
      <t>R</t>
    </r>
    <r>
      <rPr>
        <sz val="9"/>
        <color theme="1"/>
        <rFont val="Times New Roman"/>
        <family val="1"/>
      </rPr>
      <t>L</t>
    </r>
    <phoneticPr fontId="1" type="noConversion"/>
  </si>
  <si>
    <t>sample 1</t>
    <phoneticPr fontId="1" type="noConversion"/>
  </si>
  <si>
    <t>sample 2</t>
    <phoneticPr fontId="1" type="noConversion"/>
  </si>
  <si>
    <t>sample 3</t>
    <phoneticPr fontId="1" type="noConversion"/>
  </si>
  <si>
    <r>
      <rPr>
        <b/>
        <sz val="11"/>
        <color rgb="FF0070C0"/>
        <rFont val="等线"/>
        <family val="2"/>
      </rPr>
      <t>（</t>
    </r>
    <r>
      <rPr>
        <b/>
        <sz val="11"/>
        <color rgb="FF0070C0"/>
        <rFont val="Times New Roman"/>
        <family val="1"/>
      </rPr>
      <t>g</t>
    </r>
    <r>
      <rPr>
        <b/>
        <sz val="11"/>
        <color rgb="FF0070C0"/>
        <rFont val="等线"/>
        <family val="2"/>
      </rPr>
      <t>）</t>
    </r>
    <phoneticPr fontId="1" type="noConversion"/>
  </si>
  <si>
    <t>Fitted isothermal adsorption models and their parameters, (a) Langmuir isotherm; (b) Freundlich isotherm</t>
    <phoneticPr fontId="1" type="noConversion"/>
  </si>
  <si>
    <t>1/Ce</t>
    <phoneticPr fontId="1" type="noConversion"/>
  </si>
  <si>
    <t>1/qe</t>
    <phoneticPr fontId="1" type="noConversion"/>
  </si>
  <si>
    <t>Ce</t>
    <phoneticPr fontId="1" type="noConversion"/>
  </si>
  <si>
    <t>qe</t>
    <phoneticPr fontId="1" type="noConversion"/>
  </si>
  <si>
    <t>lg qe</t>
    <phoneticPr fontId="1" type="noConversion"/>
  </si>
  <si>
    <t>lg Ce</t>
    <phoneticPr fontId="1" type="noConversion"/>
  </si>
  <si>
    <t>Langmuir isotherm</t>
  </si>
  <si>
    <t>Freundlich isotherm</t>
  </si>
  <si>
    <t>Separation factor RL for the Langmuir isotherm</t>
    <phoneticPr fontId="1" type="noConversion"/>
  </si>
  <si>
    <r>
      <t xml:space="preserve">Temperature </t>
    </r>
    <r>
      <rPr>
        <b/>
        <sz val="11"/>
        <color rgb="FF0070C0"/>
        <rFont val="宋体"/>
        <family val="3"/>
        <charset val="134"/>
      </rPr>
      <t>℃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</si>
</sst>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70C0"/>
      <name val="等线"/>
      <family val="2"/>
    </font>
    <font>
      <b/>
      <sz val="11"/>
      <color rgb="FFFF0000"/>
      <name val="Times New Roman"/>
      <family val="1"/>
    </font>
    <font>
      <b/>
      <sz val="11"/>
      <color rgb="FF0070C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8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442038495188095E-2"/>
          <c:y val="0.11339129483814524"/>
          <c:w val="0.87755796150481191"/>
          <c:h val="0.7122069116360455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46787685914260718"/>
                  <c:y val="3.924467774861475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5253353018372704"/>
                  <c:y val="0.127207640711577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Sheet1!$B$61:$B$66</c:f>
              <c:numCache>
                <c:formatCode>General</c:formatCode>
                <c:ptCount val="6"/>
                <c:pt idx="0">
                  <c:v>1.21862</c:v>
                </c:pt>
                <c:pt idx="1">
                  <c:v>1.3894</c:v>
                </c:pt>
                <c:pt idx="2">
                  <c:v>1.6228499999999999</c:v>
                </c:pt>
                <c:pt idx="3">
                  <c:v>1.8796999999999999</c:v>
                </c:pt>
                <c:pt idx="4">
                  <c:v>2.18818</c:v>
                </c:pt>
                <c:pt idx="5">
                  <c:v>2.5720200000000002</c:v>
                </c:pt>
              </c:numCache>
            </c:numRef>
          </c:xVal>
          <c:yVal>
            <c:numRef>
              <c:f>Sheet1!$C$61:$C$66</c:f>
              <c:numCache>
                <c:formatCode>General</c:formatCode>
                <c:ptCount val="6"/>
                <c:pt idx="0">
                  <c:v>3.7159999999999999E-2</c:v>
                </c:pt>
                <c:pt idx="1">
                  <c:v>4.7570000000000001E-2</c:v>
                </c:pt>
                <c:pt idx="2">
                  <c:v>5.2109999999999997E-2</c:v>
                </c:pt>
                <c:pt idx="3">
                  <c:v>5.6980000000000003E-2</c:v>
                </c:pt>
                <c:pt idx="4">
                  <c:v>6.139E-2</c:v>
                </c:pt>
                <c:pt idx="5">
                  <c:v>6.5449999999999994E-2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00-492E-91B1-9DFF7E753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2870559"/>
        <c:axId val="1475980079"/>
      </c:scatterChart>
      <c:valAx>
        <c:axId val="12528705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475980079"/>
        <c:crosses val="autoZero"/>
        <c:crossBetween val="midCat"/>
      </c:valAx>
      <c:valAx>
        <c:axId val="147598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528705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7.042366579177603E-2"/>
          <c:y val="9.7060367454068236E-2"/>
          <c:w val="0.90657633420822392"/>
          <c:h val="0.7122069116360455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5896653543307087"/>
                  <c:y val="0.23739027413240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Sheet1!$D$78:$D$83</c:f>
              <c:numCache>
                <c:formatCode>General</c:formatCode>
                <c:ptCount val="6"/>
                <c:pt idx="0">
                  <c:v>-8.5868487369106156E-2</c:v>
                </c:pt>
                <c:pt idx="1">
                  <c:v>-0.14283039454341226</c:v>
                </c:pt>
                <c:pt idx="2">
                  <c:v>-0.21027830601907818</c:v>
                </c:pt>
                <c:pt idx="3">
                  <c:v>-0.27408836770495182</c:v>
                </c:pt>
                <c:pt idx="4">
                  <c:v>-0.34008379993014975</c:v>
                </c:pt>
                <c:pt idx="5">
                  <c:v>-0.41027374374576303</c:v>
                </c:pt>
              </c:numCache>
            </c:numRef>
          </c:xVal>
          <c:yVal>
            <c:numRef>
              <c:f>Sheet1!$E$78:$E$83</c:f>
              <c:numCache>
                <c:formatCode>General</c:formatCode>
                <c:ptCount val="6"/>
                <c:pt idx="0">
                  <c:v>1.4299136977637545</c:v>
                </c:pt>
                <c:pt idx="1">
                  <c:v>1.3226327116922234</c:v>
                </c:pt>
                <c:pt idx="2">
                  <c:v>1.2830749747354715</c:v>
                </c:pt>
                <c:pt idx="3">
                  <c:v>1.2442771208018428</c:v>
                </c:pt>
                <c:pt idx="4">
                  <c:v>1.2119210843085093</c:v>
                </c:pt>
                <c:pt idx="5">
                  <c:v>1.1841233542396712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7D-4386-9B85-461D9D60B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4413871"/>
        <c:axId val="1476285487"/>
      </c:scatterChart>
      <c:valAx>
        <c:axId val="14744138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476285487"/>
        <c:crosses val="autoZero"/>
        <c:crossBetween val="midCat"/>
      </c:valAx>
      <c:valAx>
        <c:axId val="1476285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4744138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252412</xdr:colOff>
      <xdr:row>57</xdr:row>
      <xdr:rowOff>171450</xdr:rowOff>
    </xdr:from>
    <xdr:to>
      <xdr:col>8</xdr:col>
      <xdr:colOff>319087</xdr:colOff>
      <xdr:row>72</xdr:row>
      <xdr:rowOff>57150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3B6FDBC6-0913-4470-8B51-F4D0640573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74</xdr:row>
      <xdr:rowOff>66675</xdr:rowOff>
    </xdr:from>
    <xdr:to>
      <xdr:col>11</xdr:col>
      <xdr:colOff>276225</xdr:colOff>
      <xdr:row>87</xdr:row>
      <xdr:rowOff>114300</xdr:rowOff>
    </xdr:to>
    <xdr:graphicFrame macro="">
      <xdr:nvGraphicFramePr>
        <xdr:cNvPr id="7" name="图表 6">
          <a:extLst>
            <a:ext uri="{FF2B5EF4-FFF2-40B4-BE49-F238E27FC236}">
              <a16:creationId xmlns:a16="http://schemas.microsoft.com/office/drawing/2014/main" id="{907FECD3-3F25-417A-9045-83D93F3E7C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tabSelected="1" workbookViewId="0">
      <selection activeCell="B34" sqref="B34"/>
    </sheetView>
  </sheetViews>
  <sheetFormatPr defaultRowHeight="15" x14ac:dyDescent="0.25"/>
  <cols>
    <col min="1" max="1" width="16.125" style="1" customWidth="1"/>
    <col min="2" max="2" width="27.5" style="1" customWidth="1"/>
    <col min="3" max="3" width="23.125" style="1" customWidth="1"/>
    <col min="4" max="4" width="12.25" style="1" customWidth="1"/>
    <col min="5" max="5" width="15.25" style="1" customWidth="1"/>
    <col min="6" max="7" width="9" style="1"/>
    <col min="8" max="8" width="13.625" style="1" customWidth="1"/>
    <col min="9" max="16384" width="9" style="1"/>
  </cols>
  <sheetData>
    <row r="1" spans="1:8" ht="61.5" customHeight="1" x14ac:dyDescent="0.25">
      <c r="B1" s="11" t="s">
        <v>16</v>
      </c>
      <c r="C1" s="11"/>
      <c r="D1" s="11"/>
      <c r="E1" s="11"/>
      <c r="F1" s="11"/>
      <c r="G1" s="11"/>
      <c r="H1" s="11"/>
    </row>
    <row r="2" spans="1:8" x14ac:dyDescent="0.25">
      <c r="A2" s="5" t="s">
        <v>17</v>
      </c>
      <c r="B2" s="9" t="s">
        <v>5</v>
      </c>
      <c r="C2" s="10" t="s">
        <v>6</v>
      </c>
      <c r="D2" s="10"/>
      <c r="E2" s="10"/>
      <c r="F2" s="6"/>
      <c r="G2" s="6"/>
    </row>
    <row r="3" spans="1:8" x14ac:dyDescent="0.25">
      <c r="A3" s="2"/>
      <c r="B3" s="9" t="s">
        <v>7</v>
      </c>
      <c r="C3" s="10" t="s">
        <v>8</v>
      </c>
      <c r="D3" s="10"/>
      <c r="E3" s="10"/>
      <c r="F3" s="6"/>
      <c r="G3" s="6"/>
    </row>
    <row r="4" spans="1:8" x14ac:dyDescent="0.25">
      <c r="A4" s="2" t="s">
        <v>22</v>
      </c>
      <c r="B4" s="6"/>
      <c r="C4" s="7" t="s">
        <v>25</v>
      </c>
      <c r="D4" s="7" t="s">
        <v>26</v>
      </c>
      <c r="E4" s="7" t="s">
        <v>27</v>
      </c>
      <c r="F4" s="7" t="s">
        <v>9</v>
      </c>
      <c r="G4" s="7" t="s">
        <v>10</v>
      </c>
    </row>
    <row r="5" spans="1:8" x14ac:dyDescent="0.25">
      <c r="B5" s="6" t="s">
        <v>0</v>
      </c>
      <c r="C5" s="6">
        <v>19.55</v>
      </c>
      <c r="D5" s="6">
        <v>18.72</v>
      </c>
      <c r="E5" s="6">
        <v>19.39</v>
      </c>
      <c r="F5" s="8">
        <f>AVERAGE(C5:E5)</f>
        <v>19.22</v>
      </c>
      <c r="G5" s="8">
        <f>STDEV(C5:E5)</f>
        <v>0.44034077712608094</v>
      </c>
    </row>
    <row r="6" spans="1:8" x14ac:dyDescent="0.25">
      <c r="B6" s="6" t="s">
        <v>1</v>
      </c>
      <c r="C6" s="6">
        <v>22.07</v>
      </c>
      <c r="D6" s="6">
        <v>22.63</v>
      </c>
      <c r="E6" s="6">
        <v>22.59</v>
      </c>
      <c r="F6" s="8">
        <f t="shared" ref="F6:F9" si="0">AVERAGE(C6:E6)</f>
        <v>22.430000000000003</v>
      </c>
      <c r="G6" s="8">
        <f t="shared" ref="G6:G9" si="1">STDEV(C6:E6)</f>
        <v>0.31240998703626566</v>
      </c>
    </row>
    <row r="7" spans="1:8" x14ac:dyDescent="0.25">
      <c r="B7" s="6" t="s">
        <v>2</v>
      </c>
      <c r="C7" s="6">
        <v>24.16</v>
      </c>
      <c r="D7" s="6">
        <v>22.74</v>
      </c>
      <c r="E7" s="6">
        <v>24.08</v>
      </c>
      <c r="F7" s="8">
        <f t="shared" si="0"/>
        <v>23.659999999999997</v>
      </c>
      <c r="G7" s="8">
        <f t="shared" si="1"/>
        <v>0.7977468270071657</v>
      </c>
    </row>
    <row r="8" spans="1:8" x14ac:dyDescent="0.25">
      <c r="B8" s="6" t="s">
        <v>3</v>
      </c>
      <c r="C8" s="6">
        <v>25.92</v>
      </c>
      <c r="D8" s="6">
        <v>25.96</v>
      </c>
      <c r="E8" s="6">
        <v>26.37</v>
      </c>
      <c r="F8" s="8">
        <f t="shared" si="0"/>
        <v>26.083333333333332</v>
      </c>
      <c r="G8" s="8">
        <f t="shared" si="1"/>
        <v>0.24906491790963503</v>
      </c>
    </row>
    <row r="9" spans="1:8" x14ac:dyDescent="0.25">
      <c r="B9" s="6" t="s">
        <v>4</v>
      </c>
      <c r="C9" s="6">
        <v>26.91</v>
      </c>
      <c r="D9" s="6">
        <v>27.02</v>
      </c>
      <c r="E9" s="6">
        <v>27.87</v>
      </c>
      <c r="F9" s="8">
        <f t="shared" si="0"/>
        <v>27.266666666666666</v>
      </c>
      <c r="G9" s="8">
        <f t="shared" si="1"/>
        <v>0.52538874496256005</v>
      </c>
    </row>
    <row r="10" spans="1:8" x14ac:dyDescent="0.25">
      <c r="F10" s="2"/>
      <c r="G10" s="2"/>
    </row>
    <row r="12" spans="1:8" x14ac:dyDescent="0.25">
      <c r="A12" s="5" t="s">
        <v>18</v>
      </c>
      <c r="B12" s="9" t="s">
        <v>11</v>
      </c>
      <c r="C12" s="9" t="s">
        <v>6</v>
      </c>
      <c r="D12" s="6"/>
      <c r="E12" s="6"/>
      <c r="F12" s="6"/>
      <c r="G12" s="6"/>
    </row>
    <row r="13" spans="1:8" x14ac:dyDescent="0.25">
      <c r="A13" s="2"/>
      <c r="B13" s="9" t="s">
        <v>28</v>
      </c>
      <c r="C13" s="9" t="s">
        <v>8</v>
      </c>
      <c r="D13" s="6"/>
      <c r="E13" s="6"/>
      <c r="F13" s="6"/>
      <c r="G13" s="6"/>
    </row>
    <row r="14" spans="1:8" x14ac:dyDescent="0.25">
      <c r="A14" s="2" t="s">
        <v>22</v>
      </c>
      <c r="B14" s="6"/>
      <c r="C14" s="7" t="s">
        <v>25</v>
      </c>
      <c r="D14" s="7" t="s">
        <v>26</v>
      </c>
      <c r="E14" s="7" t="s">
        <v>27</v>
      </c>
      <c r="F14" s="7" t="s">
        <v>9</v>
      </c>
      <c r="G14" s="7" t="s">
        <v>10</v>
      </c>
    </row>
    <row r="15" spans="1:8" x14ac:dyDescent="0.25">
      <c r="B15" s="6">
        <v>0.1</v>
      </c>
      <c r="C15" s="6">
        <v>26.91</v>
      </c>
      <c r="D15" s="6">
        <v>27.07</v>
      </c>
      <c r="E15" s="6">
        <v>26.88</v>
      </c>
      <c r="F15" s="8">
        <f>AVERAGE(C15:E15)</f>
        <v>26.953333333333333</v>
      </c>
      <c r="G15" s="8">
        <f>STDEV(D15:F15)</f>
        <v>9.5820047388224569E-2</v>
      </c>
    </row>
    <row r="16" spans="1:8" x14ac:dyDescent="0.25">
      <c r="B16" s="6">
        <v>0.2</v>
      </c>
      <c r="C16" s="6">
        <v>21.02</v>
      </c>
      <c r="D16" s="6">
        <v>20.59</v>
      </c>
      <c r="E16" s="6">
        <v>23.46</v>
      </c>
      <c r="F16" s="8">
        <f t="shared" ref="F16:F20" si="2">AVERAGE(C16:E16)</f>
        <v>21.689999999999998</v>
      </c>
      <c r="G16" s="8">
        <f t="shared" ref="G16:G20" si="3">STDEV(D16:F16)</f>
        <v>1.4479755983210958</v>
      </c>
    </row>
    <row r="17" spans="1:7" x14ac:dyDescent="0.25">
      <c r="B17" s="6">
        <v>0.3</v>
      </c>
      <c r="C17" s="6">
        <v>19.190000000000001</v>
      </c>
      <c r="D17" s="6">
        <v>21.3</v>
      </c>
      <c r="E17" s="6">
        <v>17.78</v>
      </c>
      <c r="F17" s="8">
        <f t="shared" si="2"/>
        <v>19.423333333333336</v>
      </c>
      <c r="G17" s="8">
        <f t="shared" si="3"/>
        <v>1.7612884593493014</v>
      </c>
    </row>
    <row r="18" spans="1:7" x14ac:dyDescent="0.25">
      <c r="B18" s="6">
        <v>0.4</v>
      </c>
      <c r="C18" s="6">
        <v>17.55</v>
      </c>
      <c r="D18" s="6">
        <v>17.62</v>
      </c>
      <c r="E18" s="6">
        <v>18.190000000000001</v>
      </c>
      <c r="F18" s="8">
        <f t="shared" si="2"/>
        <v>17.786666666666665</v>
      </c>
      <c r="G18" s="8">
        <f t="shared" si="3"/>
        <v>0.29307438064865526</v>
      </c>
    </row>
    <row r="19" spans="1:7" x14ac:dyDescent="0.25">
      <c r="B19" s="6">
        <v>0.5</v>
      </c>
      <c r="C19" s="6">
        <v>16.29</v>
      </c>
      <c r="D19" s="6">
        <v>15.99</v>
      </c>
      <c r="E19" s="6">
        <v>15.73</v>
      </c>
      <c r="F19" s="8">
        <f t="shared" si="2"/>
        <v>16.003333333333334</v>
      </c>
      <c r="G19" s="8">
        <f t="shared" si="3"/>
        <v>0.15410434175631826</v>
      </c>
    </row>
    <row r="20" spans="1:7" x14ac:dyDescent="0.25">
      <c r="B20" s="6">
        <v>0.6</v>
      </c>
      <c r="C20" s="6">
        <v>15.28</v>
      </c>
      <c r="D20" s="6">
        <v>15.25</v>
      </c>
      <c r="E20" s="6">
        <v>16.010000000000002</v>
      </c>
      <c r="F20" s="8">
        <f t="shared" si="2"/>
        <v>15.513333333333335</v>
      </c>
      <c r="G20" s="8">
        <f t="shared" si="3"/>
        <v>0.38592361554721877</v>
      </c>
    </row>
    <row r="21" spans="1:7" x14ac:dyDescent="0.25">
      <c r="F21" s="2"/>
      <c r="G21" s="2"/>
    </row>
    <row r="23" spans="1:7" x14ac:dyDescent="0.25">
      <c r="A23" s="5" t="s">
        <v>19</v>
      </c>
      <c r="B23" s="9" t="s">
        <v>12</v>
      </c>
      <c r="C23" s="9" t="s">
        <v>6</v>
      </c>
      <c r="D23" s="6"/>
      <c r="E23" s="6"/>
      <c r="F23" s="6"/>
      <c r="G23" s="6"/>
    </row>
    <row r="24" spans="1:7" x14ac:dyDescent="0.25">
      <c r="A24" s="5"/>
      <c r="B24" s="9" t="s">
        <v>13</v>
      </c>
      <c r="C24" s="9" t="s">
        <v>8</v>
      </c>
      <c r="D24" s="6"/>
      <c r="E24" s="6"/>
      <c r="F24" s="6"/>
      <c r="G24" s="6"/>
    </row>
    <row r="25" spans="1:7" x14ac:dyDescent="0.25">
      <c r="A25" s="2" t="s">
        <v>22</v>
      </c>
      <c r="B25" s="6"/>
      <c r="C25" s="7" t="s">
        <v>25</v>
      </c>
      <c r="D25" s="7" t="s">
        <v>26</v>
      </c>
      <c r="E25" s="7" t="s">
        <v>27</v>
      </c>
      <c r="F25" s="7" t="s">
        <v>9</v>
      </c>
      <c r="G25" s="7" t="s">
        <v>10</v>
      </c>
    </row>
    <row r="26" spans="1:7" x14ac:dyDescent="0.25">
      <c r="B26" s="6">
        <v>0.25</v>
      </c>
      <c r="C26" s="6">
        <v>2.02</v>
      </c>
      <c r="D26" s="6">
        <v>2.75</v>
      </c>
      <c r="E26" s="6">
        <v>2.73</v>
      </c>
      <c r="F26" s="8">
        <f>AVERAGE(C26:E26)</f>
        <v>2.5</v>
      </c>
      <c r="G26" s="8">
        <f>STDEV(C26:E26)</f>
        <v>0.41581245772583614</v>
      </c>
    </row>
    <row r="27" spans="1:7" x14ac:dyDescent="0.25">
      <c r="B27" s="6">
        <v>0.5</v>
      </c>
      <c r="C27" s="6">
        <v>7.75</v>
      </c>
      <c r="D27" s="6">
        <v>7.28</v>
      </c>
      <c r="E27" s="6">
        <v>7.06</v>
      </c>
      <c r="F27" s="8">
        <f t="shared" ref="F27:F31" si="4">AVERAGE(C27:E27)</f>
        <v>7.3633333333333333</v>
      </c>
      <c r="G27" s="8">
        <f t="shared" ref="G27:G31" si="5">STDEV(C27:E27)</f>
        <v>0.35246749259092452</v>
      </c>
    </row>
    <row r="28" spans="1:7" x14ac:dyDescent="0.25">
      <c r="B28" s="6">
        <v>0.75</v>
      </c>
      <c r="C28" s="6">
        <v>15.63</v>
      </c>
      <c r="D28" s="6">
        <v>18.850000000000001</v>
      </c>
      <c r="E28" s="6">
        <v>17.28</v>
      </c>
      <c r="F28" s="8">
        <f t="shared" si="4"/>
        <v>17.253333333333334</v>
      </c>
      <c r="G28" s="8">
        <f t="shared" si="5"/>
        <v>1.6101656229510475</v>
      </c>
    </row>
    <row r="29" spans="1:7" x14ac:dyDescent="0.25">
      <c r="B29" s="6">
        <v>1</v>
      </c>
      <c r="C29" s="6">
        <v>26.91</v>
      </c>
      <c r="D29" s="6">
        <v>25.5</v>
      </c>
      <c r="E29" s="6">
        <v>25.92</v>
      </c>
      <c r="F29" s="8">
        <f>AVERAGE(C29:E29)</f>
        <v>26.11</v>
      </c>
      <c r="G29" s="8">
        <f t="shared" si="5"/>
        <v>0.72394751190953044</v>
      </c>
    </row>
    <row r="30" spans="1:7" x14ac:dyDescent="0.25">
      <c r="B30" s="6">
        <v>1.25</v>
      </c>
      <c r="C30" s="6">
        <v>32.22</v>
      </c>
      <c r="D30" s="6">
        <v>29.08</v>
      </c>
      <c r="E30" s="6">
        <v>31.6</v>
      </c>
      <c r="F30" s="8">
        <f t="shared" si="4"/>
        <v>30.966666666666669</v>
      </c>
      <c r="G30" s="8">
        <f t="shared" si="5"/>
        <v>1.6630494079651803</v>
      </c>
    </row>
    <row r="31" spans="1:7" x14ac:dyDescent="0.25">
      <c r="B31" s="6">
        <v>1.5</v>
      </c>
      <c r="C31" s="6">
        <v>31.87</v>
      </c>
      <c r="D31" s="6">
        <v>32.04</v>
      </c>
      <c r="E31" s="6">
        <v>31.69</v>
      </c>
      <c r="F31" s="8">
        <f t="shared" si="4"/>
        <v>31.866666666666664</v>
      </c>
      <c r="G31" s="8">
        <f t="shared" si="5"/>
        <v>0.17502380790433331</v>
      </c>
    </row>
    <row r="32" spans="1:7" x14ac:dyDescent="0.25">
      <c r="F32" s="2"/>
      <c r="G32" s="2"/>
    </row>
    <row r="34" spans="1:7" x14ac:dyDescent="0.25">
      <c r="A34" s="5" t="s">
        <v>20</v>
      </c>
      <c r="B34" s="3" t="s">
        <v>39</v>
      </c>
      <c r="C34" s="3" t="s">
        <v>6</v>
      </c>
    </row>
    <row r="35" spans="1:7" x14ac:dyDescent="0.25">
      <c r="A35" s="5"/>
      <c r="B35" s="3"/>
      <c r="C35" s="3" t="s">
        <v>8</v>
      </c>
    </row>
    <row r="36" spans="1:7" x14ac:dyDescent="0.25">
      <c r="A36" s="2" t="s">
        <v>22</v>
      </c>
      <c r="B36" s="6"/>
      <c r="C36" s="7" t="s">
        <v>25</v>
      </c>
      <c r="D36" s="7" t="s">
        <v>26</v>
      </c>
      <c r="E36" s="7" t="s">
        <v>27</v>
      </c>
      <c r="F36" s="7" t="s">
        <v>9</v>
      </c>
      <c r="G36" s="7" t="s">
        <v>10</v>
      </c>
    </row>
    <row r="37" spans="1:7" x14ac:dyDescent="0.25">
      <c r="B37" s="6">
        <v>18</v>
      </c>
      <c r="C37" s="6">
        <v>29.68</v>
      </c>
      <c r="D37" s="6">
        <v>30.02</v>
      </c>
      <c r="E37" s="6">
        <v>28.87</v>
      </c>
      <c r="F37" s="8">
        <f>AVERAGE(C37:E37)</f>
        <v>29.523333333333337</v>
      </c>
      <c r="G37" s="8">
        <f>STDEV(C37:E37)</f>
        <v>0.59079043097644401</v>
      </c>
    </row>
    <row r="38" spans="1:7" x14ac:dyDescent="0.25">
      <c r="B38" s="6">
        <v>25</v>
      </c>
      <c r="C38" s="6">
        <v>26.91</v>
      </c>
      <c r="D38" s="6">
        <v>28.04</v>
      </c>
      <c r="E38" s="6">
        <v>26.88</v>
      </c>
      <c r="F38" s="8">
        <f t="shared" ref="F38:F43" si="6">AVERAGE(C38:E38)</f>
        <v>27.276666666666667</v>
      </c>
      <c r="G38" s="8">
        <f t="shared" ref="G38:G43" si="7">STDEV(C38:E38)</f>
        <v>0.66123621598739812</v>
      </c>
    </row>
    <row r="39" spans="1:7" x14ac:dyDescent="0.25">
      <c r="B39" s="6">
        <v>37</v>
      </c>
      <c r="C39" s="6">
        <v>22.93</v>
      </c>
      <c r="D39" s="6">
        <v>23.59</v>
      </c>
      <c r="E39" s="6">
        <v>22.06</v>
      </c>
      <c r="F39" s="8">
        <f t="shared" si="6"/>
        <v>22.86</v>
      </c>
      <c r="G39" s="8">
        <f t="shared" si="7"/>
        <v>0.76739820171798734</v>
      </c>
    </row>
    <row r="40" spans="1:7" x14ac:dyDescent="0.25">
      <c r="B40" s="6">
        <v>45</v>
      </c>
      <c r="C40" s="6">
        <v>18.88</v>
      </c>
      <c r="D40" s="6">
        <v>17.940000000000001</v>
      </c>
      <c r="E40" s="6">
        <v>17.600000000000001</v>
      </c>
      <c r="F40" s="8">
        <f t="shared" si="6"/>
        <v>18.14</v>
      </c>
      <c r="G40" s="8">
        <f t="shared" si="7"/>
        <v>0.66302337817002965</v>
      </c>
    </row>
    <row r="41" spans="1:7" x14ac:dyDescent="0.25">
      <c r="B41" s="6">
        <v>50</v>
      </c>
      <c r="C41" s="6">
        <v>15.56</v>
      </c>
      <c r="D41" s="6">
        <v>12.91</v>
      </c>
      <c r="E41" s="6">
        <v>16.52</v>
      </c>
      <c r="F41" s="8">
        <f t="shared" si="6"/>
        <v>14.996666666666664</v>
      </c>
      <c r="G41" s="8">
        <f t="shared" si="7"/>
        <v>1.869768256585131</v>
      </c>
    </row>
    <row r="42" spans="1:7" x14ac:dyDescent="0.25">
      <c r="B42" s="6">
        <v>55</v>
      </c>
      <c r="C42" s="6">
        <v>12.87</v>
      </c>
      <c r="D42" s="6">
        <v>13.09</v>
      </c>
      <c r="E42" s="6">
        <v>12.45</v>
      </c>
      <c r="F42" s="8">
        <f t="shared" si="6"/>
        <v>12.803333333333333</v>
      </c>
      <c r="G42" s="8">
        <f t="shared" si="7"/>
        <v>0.32516662395352552</v>
      </c>
    </row>
    <row r="43" spans="1:7" x14ac:dyDescent="0.25">
      <c r="B43" s="6">
        <v>60</v>
      </c>
      <c r="C43" s="7">
        <v>10.87</v>
      </c>
      <c r="D43" s="7">
        <v>12.09</v>
      </c>
      <c r="E43" s="7">
        <v>10.73</v>
      </c>
      <c r="F43" s="7">
        <f t="shared" si="6"/>
        <v>11.229999999999999</v>
      </c>
      <c r="G43" s="7">
        <f t="shared" si="7"/>
        <v>0.74806416837060163</v>
      </c>
    </row>
    <row r="44" spans="1:7" x14ac:dyDescent="0.25">
      <c r="F44" s="2"/>
      <c r="G44" s="2"/>
    </row>
    <row r="46" spans="1:7" x14ac:dyDescent="0.25">
      <c r="A46" s="5" t="s">
        <v>21</v>
      </c>
      <c r="B46" s="9" t="s">
        <v>14</v>
      </c>
      <c r="C46" s="9" t="s">
        <v>6</v>
      </c>
      <c r="D46" s="6"/>
      <c r="E46" s="6"/>
      <c r="F46" s="6"/>
      <c r="G46" s="6"/>
    </row>
    <row r="47" spans="1:7" x14ac:dyDescent="0.25">
      <c r="A47" s="2" t="s">
        <v>22</v>
      </c>
      <c r="B47" s="9" t="s">
        <v>15</v>
      </c>
      <c r="C47" s="9" t="s">
        <v>8</v>
      </c>
      <c r="D47" s="6"/>
      <c r="E47" s="6"/>
      <c r="F47" s="6"/>
      <c r="G47" s="6"/>
    </row>
    <row r="48" spans="1:7" x14ac:dyDescent="0.25">
      <c r="B48" s="6"/>
      <c r="C48" s="7" t="s">
        <v>25</v>
      </c>
      <c r="D48" s="7" t="s">
        <v>26</v>
      </c>
      <c r="E48" s="7" t="s">
        <v>27</v>
      </c>
      <c r="F48" s="7" t="s">
        <v>9</v>
      </c>
      <c r="G48" s="7" t="s">
        <v>10</v>
      </c>
    </row>
    <row r="49" spans="1:8" x14ac:dyDescent="0.25">
      <c r="B49" s="6">
        <v>10</v>
      </c>
      <c r="C49" s="6">
        <v>10.199999999999999</v>
      </c>
      <c r="D49" s="6">
        <v>9.8699999999999992</v>
      </c>
      <c r="E49" s="6">
        <v>10.26</v>
      </c>
      <c r="F49" s="8">
        <f>AVERAGE(C49:E49)</f>
        <v>10.11</v>
      </c>
      <c r="G49" s="8">
        <f>STDEV(C49:E49)</f>
        <v>0.21000000000000021</v>
      </c>
    </row>
    <row r="50" spans="1:8" x14ac:dyDescent="0.25">
      <c r="B50" s="6">
        <v>20</v>
      </c>
      <c r="C50" s="6">
        <v>18.55</v>
      </c>
      <c r="D50" s="6">
        <v>19.04</v>
      </c>
      <c r="E50" s="6">
        <v>18.7</v>
      </c>
      <c r="F50" s="8">
        <f t="shared" ref="F50:F55" si="8">AVERAGE(C50:E50)</f>
        <v>18.763333333333335</v>
      </c>
      <c r="G50" s="8">
        <f t="shared" ref="G50:G55" si="9">STDEV(C50:E50)</f>
        <v>0.25106440076867331</v>
      </c>
    </row>
    <row r="51" spans="1:8" x14ac:dyDescent="0.25">
      <c r="B51" s="6">
        <v>30</v>
      </c>
      <c r="C51" s="6">
        <v>22.84</v>
      </c>
      <c r="D51" s="6">
        <v>24.46</v>
      </c>
      <c r="E51" s="6">
        <v>22.95</v>
      </c>
      <c r="F51" s="8">
        <f t="shared" si="8"/>
        <v>23.416666666666668</v>
      </c>
      <c r="G51" s="8">
        <f t="shared" si="9"/>
        <v>0.90522557041509533</v>
      </c>
    </row>
    <row r="52" spans="1:8" x14ac:dyDescent="0.25">
      <c r="B52" s="6">
        <v>60</v>
      </c>
      <c r="C52" s="6">
        <v>25.79</v>
      </c>
      <c r="D52" s="6">
        <v>26.8</v>
      </c>
      <c r="E52" s="6">
        <v>24.39</v>
      </c>
      <c r="F52" s="8">
        <f t="shared" si="8"/>
        <v>25.66</v>
      </c>
      <c r="G52" s="8">
        <f t="shared" si="9"/>
        <v>1.2102479084881741</v>
      </c>
    </row>
    <row r="53" spans="1:8" x14ac:dyDescent="0.25">
      <c r="B53" s="6">
        <v>90</v>
      </c>
      <c r="C53" s="6">
        <v>26.91</v>
      </c>
      <c r="D53" s="6">
        <v>26.88</v>
      </c>
      <c r="E53" s="6">
        <v>27.32</v>
      </c>
      <c r="F53" s="8">
        <f t="shared" si="8"/>
        <v>27.036666666666665</v>
      </c>
      <c r="G53" s="8">
        <f t="shared" si="9"/>
        <v>0.24583192089989767</v>
      </c>
    </row>
    <row r="54" spans="1:8" x14ac:dyDescent="0.25">
      <c r="B54" s="6">
        <v>120</v>
      </c>
      <c r="C54" s="6">
        <v>27.06</v>
      </c>
      <c r="D54" s="6">
        <v>26.49</v>
      </c>
      <c r="E54" s="6">
        <v>27.96</v>
      </c>
      <c r="F54" s="8">
        <f t="shared" si="8"/>
        <v>27.169999999999998</v>
      </c>
      <c r="G54" s="8">
        <f t="shared" si="9"/>
        <v>0.74114775854751247</v>
      </c>
    </row>
    <row r="55" spans="1:8" x14ac:dyDescent="0.25">
      <c r="B55" s="6">
        <v>150</v>
      </c>
      <c r="C55" s="6">
        <v>27.23</v>
      </c>
      <c r="D55" s="6">
        <v>28.14</v>
      </c>
      <c r="E55" s="6">
        <v>26.83</v>
      </c>
      <c r="F55" s="8">
        <f t="shared" si="8"/>
        <v>27.400000000000002</v>
      </c>
      <c r="G55" s="8">
        <f t="shared" si="9"/>
        <v>0.67134193969988298</v>
      </c>
    </row>
    <row r="56" spans="1:8" x14ac:dyDescent="0.25">
      <c r="F56" s="2"/>
      <c r="G56" s="2"/>
    </row>
    <row r="57" spans="1:8" ht="30" customHeight="1" x14ac:dyDescent="0.25">
      <c r="B57" s="11" t="s">
        <v>29</v>
      </c>
      <c r="C57" s="11"/>
      <c r="D57" s="11"/>
      <c r="E57" s="11"/>
      <c r="F57" s="11"/>
      <c r="G57" s="11"/>
      <c r="H57" s="11"/>
    </row>
    <row r="59" spans="1:8" x14ac:dyDescent="0.25">
      <c r="A59" s="5" t="s">
        <v>17</v>
      </c>
    </row>
    <row r="60" spans="1:8" x14ac:dyDescent="0.25">
      <c r="A60" s="5" t="s">
        <v>36</v>
      </c>
      <c r="B60" s="1" t="s">
        <v>30</v>
      </c>
      <c r="C60" s="1" t="s">
        <v>31</v>
      </c>
    </row>
    <row r="61" spans="1:8" x14ac:dyDescent="0.25">
      <c r="A61" s="5"/>
      <c r="B61" s="8">
        <v>1.21862</v>
      </c>
      <c r="C61" s="8">
        <v>3.7159999999999999E-2</v>
      </c>
    </row>
    <row r="62" spans="1:8" x14ac:dyDescent="0.25">
      <c r="A62" s="5"/>
      <c r="B62" s="8">
        <v>1.3894</v>
      </c>
      <c r="C62" s="8">
        <v>4.7570000000000001E-2</v>
      </c>
      <c r="F62" s="2"/>
    </row>
    <row r="63" spans="1:8" x14ac:dyDescent="0.25">
      <c r="A63" s="5"/>
      <c r="B63" s="8">
        <v>1.6228499999999999</v>
      </c>
      <c r="C63" s="8">
        <v>5.2109999999999997E-2</v>
      </c>
    </row>
    <row r="64" spans="1:8" x14ac:dyDescent="0.25">
      <c r="A64" s="5"/>
      <c r="B64" s="8">
        <v>1.8796999999999999</v>
      </c>
      <c r="C64" s="8">
        <v>5.6980000000000003E-2</v>
      </c>
    </row>
    <row r="65" spans="1:6" x14ac:dyDescent="0.25">
      <c r="A65" s="5"/>
      <c r="B65" s="8">
        <v>2.18818</v>
      </c>
      <c r="C65" s="8">
        <v>6.139E-2</v>
      </c>
    </row>
    <row r="66" spans="1:6" x14ac:dyDescent="0.25">
      <c r="A66" s="5"/>
      <c r="B66" s="8">
        <v>2.5720200000000002</v>
      </c>
      <c r="C66" s="8">
        <v>6.5449999999999994E-2</v>
      </c>
    </row>
    <row r="67" spans="1:6" x14ac:dyDescent="0.25">
      <c r="A67" s="5"/>
    </row>
    <row r="68" spans="1:6" x14ac:dyDescent="0.25">
      <c r="A68" s="5"/>
    </row>
    <row r="69" spans="1:6" x14ac:dyDescent="0.25">
      <c r="A69" s="5"/>
    </row>
    <row r="70" spans="1:6" x14ac:dyDescent="0.25">
      <c r="A70" s="5"/>
    </row>
    <row r="71" spans="1:6" x14ac:dyDescent="0.25">
      <c r="A71" s="5"/>
    </row>
    <row r="72" spans="1:6" x14ac:dyDescent="0.25">
      <c r="A72" s="5"/>
    </row>
    <row r="73" spans="1:6" x14ac:dyDescent="0.25">
      <c r="A73" s="5"/>
    </row>
    <row r="74" spans="1:6" x14ac:dyDescent="0.25">
      <c r="A74" s="5"/>
    </row>
    <row r="75" spans="1:6" x14ac:dyDescent="0.25">
      <c r="A75" s="5"/>
    </row>
    <row r="76" spans="1:6" ht="32.25" customHeight="1" x14ac:dyDescent="0.25">
      <c r="A76" s="5" t="s">
        <v>18</v>
      </c>
    </row>
    <row r="77" spans="1:6" x14ac:dyDescent="0.25">
      <c r="A77" s="5" t="s">
        <v>37</v>
      </c>
      <c r="B77" s="1" t="s">
        <v>32</v>
      </c>
      <c r="C77" s="1" t="s">
        <v>33</v>
      </c>
      <c r="D77" s="1" t="s">
        <v>35</v>
      </c>
      <c r="E77" s="1" t="s">
        <v>34</v>
      </c>
    </row>
    <row r="78" spans="1:6" x14ac:dyDescent="0.25">
      <c r="B78" s="8">
        <v>0.8206</v>
      </c>
      <c r="C78" s="8">
        <v>26.91</v>
      </c>
      <c r="D78" s="8">
        <f>LOG10(B78)</f>
        <v>-8.5868487369106156E-2</v>
      </c>
      <c r="E78" s="8">
        <f>LOG10(C78)</f>
        <v>1.4299136977637545</v>
      </c>
    </row>
    <row r="79" spans="1:6" x14ac:dyDescent="0.25">
      <c r="B79" s="8">
        <v>0.71972999999999998</v>
      </c>
      <c r="C79" s="8">
        <v>21.02</v>
      </c>
      <c r="D79" s="8">
        <f t="shared" ref="D79:D83" si="10">LOG10(B79)</f>
        <v>-0.14283039454341226</v>
      </c>
      <c r="E79" s="8">
        <f t="shared" ref="E79:E83" si="11">LOG10(C79)</f>
        <v>1.3226327116922234</v>
      </c>
    </row>
    <row r="80" spans="1:6" x14ac:dyDescent="0.25">
      <c r="B80" s="8">
        <v>0.61619999999999997</v>
      </c>
      <c r="C80" s="8">
        <v>19.190000000000001</v>
      </c>
      <c r="D80" s="8">
        <f t="shared" si="10"/>
        <v>-0.21027830601907818</v>
      </c>
      <c r="E80" s="8">
        <f t="shared" si="11"/>
        <v>1.2830749747354715</v>
      </c>
      <c r="F80" s="2"/>
    </row>
    <row r="81" spans="2:5" x14ac:dyDescent="0.25">
      <c r="B81" s="8">
        <v>0.53200000000000003</v>
      </c>
      <c r="C81" s="8">
        <v>17.55</v>
      </c>
      <c r="D81" s="8">
        <f t="shared" si="10"/>
        <v>-0.27408836770495182</v>
      </c>
      <c r="E81" s="8">
        <f t="shared" si="11"/>
        <v>1.2442771208018428</v>
      </c>
    </row>
    <row r="82" spans="2:5" x14ac:dyDescent="0.25">
      <c r="B82" s="8">
        <v>0.45700000000000002</v>
      </c>
      <c r="C82" s="8">
        <v>16.29</v>
      </c>
      <c r="D82" s="8">
        <f t="shared" si="10"/>
        <v>-0.34008379993014975</v>
      </c>
      <c r="E82" s="8">
        <f t="shared" si="11"/>
        <v>1.2119210843085093</v>
      </c>
    </row>
    <row r="83" spans="2:5" x14ac:dyDescent="0.25">
      <c r="B83" s="8">
        <v>0.38879999999999998</v>
      </c>
      <c r="C83" s="8">
        <v>15.28</v>
      </c>
      <c r="D83" s="8">
        <f t="shared" si="10"/>
        <v>-0.41027374374576303</v>
      </c>
      <c r="E83" s="8">
        <f t="shared" si="11"/>
        <v>1.1841233542396712</v>
      </c>
    </row>
    <row r="89" spans="2:5" ht="24.75" customHeight="1" x14ac:dyDescent="0.25">
      <c r="B89" s="12" t="s">
        <v>38</v>
      </c>
      <c r="C89" s="12"/>
      <c r="D89" s="4"/>
      <c r="E89" s="4"/>
    </row>
    <row r="90" spans="2:5" x14ac:dyDescent="0.25">
      <c r="B90" s="1" t="s">
        <v>23</v>
      </c>
      <c r="C90" s="1" t="s">
        <v>24</v>
      </c>
    </row>
    <row r="91" spans="2:5" x14ac:dyDescent="0.25">
      <c r="B91" s="8">
        <v>0.25</v>
      </c>
      <c r="C91" s="8">
        <v>0.80400000000000005</v>
      </c>
    </row>
    <row r="92" spans="2:5" x14ac:dyDescent="0.25">
      <c r="B92" s="8">
        <v>0.5</v>
      </c>
      <c r="C92" s="8">
        <v>0.67200000000000004</v>
      </c>
    </row>
    <row r="93" spans="2:5" x14ac:dyDescent="0.25">
      <c r="B93" s="8">
        <v>0.75</v>
      </c>
      <c r="C93" s="8">
        <v>0.57799999999999996</v>
      </c>
    </row>
    <row r="94" spans="2:5" x14ac:dyDescent="0.25">
      <c r="B94" s="8">
        <v>1</v>
      </c>
      <c r="C94" s="8">
        <v>0.50600000000000001</v>
      </c>
    </row>
    <row r="95" spans="2:5" x14ac:dyDescent="0.25">
      <c r="B95" s="8">
        <v>1.25</v>
      </c>
      <c r="C95" s="8">
        <v>0.45100000000000001</v>
      </c>
    </row>
    <row r="96" spans="2:5" x14ac:dyDescent="0.25">
      <c r="B96" s="8">
        <v>1.5</v>
      </c>
      <c r="C96" s="8">
        <v>0.41499999999999998</v>
      </c>
    </row>
    <row r="97" spans="2:3" x14ac:dyDescent="0.25">
      <c r="B97" s="8">
        <v>1.75</v>
      </c>
      <c r="C97" s="8">
        <v>0.37</v>
      </c>
    </row>
  </sheetData>
  <mergeCells count="5">
    <mergeCell ref="C2:E2"/>
    <mergeCell ref="C3:E3"/>
    <mergeCell ref="B1:H1"/>
    <mergeCell ref="B57:H57"/>
    <mergeCell ref="B89:C89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2018-05-24T09:30:09Z</dcterms:modified>
</cp:coreProperties>
</file>