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vicente/Desktop/Allfiles092016/Documents/UMD/My publications/Zootaxa_Neopetrosiaspnov/Zootaxa_Nproxima/"/>
    </mc:Choice>
  </mc:AlternateContent>
  <xr:revisionPtr revIDLastSave="0" documentId="13_ncr:1_{8205B94A-E28F-634E-B331-B7523CE8FB92}" xr6:coauthVersionLast="38" xr6:coauthVersionMax="38" xr10:uidLastSave="{00000000-0000-0000-0000-000000000000}"/>
  <bookViews>
    <workbookView xWindow="840" yWindow="940" windowWidth="28800" windowHeight="16400" xr2:uid="{FD0DF72C-CA38-8B4D-A54F-A236B8A66A50}"/>
  </bookViews>
  <sheets>
    <sheet name="Neopetrosia proxima" sheetId="6" r:id="rId1"/>
    <sheet name="Neopetrosia sigmafera" sheetId="4" r:id="rId2"/>
    <sheet name="Neopetrosia dendrocrevacea" sheetId="7" r:id="rId3"/>
    <sheet name="Neopetrosia cristata sp. nov." sheetId="1" r:id="rId4"/>
    <sheet name="summary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7" l="1"/>
  <c r="D54" i="7"/>
  <c r="E54" i="7"/>
  <c r="F54" i="7"/>
  <c r="G54" i="7"/>
  <c r="H54" i="7"/>
  <c r="I54" i="7"/>
  <c r="J54" i="7"/>
  <c r="K54" i="7"/>
  <c r="L54" i="7"/>
  <c r="M54" i="7"/>
  <c r="N54" i="7"/>
  <c r="O54" i="7"/>
  <c r="P54" i="7"/>
  <c r="Q54" i="7"/>
  <c r="R54" i="7"/>
  <c r="S54" i="7"/>
  <c r="C55" i="7"/>
  <c r="D55" i="7"/>
  <c r="E55" i="7"/>
  <c r="F55" i="7"/>
  <c r="G55" i="7"/>
  <c r="H55" i="7"/>
  <c r="I55" i="7"/>
  <c r="J55" i="7"/>
  <c r="K55" i="7"/>
  <c r="L55" i="7"/>
  <c r="M55" i="7"/>
  <c r="N55" i="7"/>
  <c r="O55" i="7"/>
  <c r="P55" i="7"/>
  <c r="Q55" i="7"/>
  <c r="R55" i="7"/>
  <c r="S55" i="7"/>
  <c r="C56" i="7"/>
  <c r="D56" i="7"/>
  <c r="E56" i="7"/>
  <c r="F56" i="7"/>
  <c r="G56" i="7"/>
  <c r="H56" i="7"/>
  <c r="I56" i="7"/>
  <c r="J56" i="7"/>
  <c r="K56" i="7"/>
  <c r="L56" i="7"/>
  <c r="M56" i="7"/>
  <c r="N56" i="7"/>
  <c r="O56" i="7"/>
  <c r="P56" i="7"/>
  <c r="Q56" i="7"/>
  <c r="R56" i="7"/>
  <c r="S56" i="7"/>
  <c r="C57" i="7"/>
  <c r="D57" i="7"/>
  <c r="E57" i="7"/>
  <c r="F57" i="7"/>
  <c r="G57" i="7"/>
  <c r="H57" i="7"/>
  <c r="I57" i="7"/>
  <c r="J57" i="7"/>
  <c r="K57" i="7"/>
  <c r="L57" i="7"/>
  <c r="M57" i="7"/>
  <c r="N57" i="7"/>
  <c r="O57" i="7"/>
  <c r="P57" i="7"/>
  <c r="Q57" i="7"/>
  <c r="R57" i="7"/>
  <c r="S57" i="7"/>
  <c r="B57" i="7"/>
  <c r="B56" i="7"/>
  <c r="B55" i="7"/>
  <c r="B54" i="7"/>
  <c r="B54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B5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B56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B57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S57" i="4"/>
  <c r="R57" i="4"/>
  <c r="S56" i="4"/>
  <c r="R56" i="4"/>
  <c r="S55" i="4"/>
  <c r="R55" i="4"/>
  <c r="S54" i="4"/>
  <c r="R54" i="4"/>
  <c r="C56" i="5"/>
  <c r="B56" i="5"/>
  <c r="C55" i="5"/>
  <c r="B55" i="5"/>
  <c r="C54" i="5"/>
  <c r="B54" i="5"/>
  <c r="C53" i="5"/>
  <c r="B53" i="5"/>
  <c r="C54" i="1" l="1"/>
  <c r="C55" i="1"/>
  <c r="C56" i="1"/>
  <c r="C57" i="1"/>
  <c r="B57" i="1" l="1"/>
  <c r="B56" i="1"/>
  <c r="B55" i="1"/>
  <c r="B54" i="1"/>
</calcChain>
</file>

<file path=xl/sharedStrings.xml><?xml version="1.0" encoding="utf-8"?>
<sst xmlns="http://schemas.openxmlformats.org/spreadsheetml/2006/main" count="202" uniqueCount="112">
  <si>
    <t>Min</t>
  </si>
  <si>
    <t>Max</t>
  </si>
  <si>
    <t>Average</t>
  </si>
  <si>
    <t>STDEV</t>
  </si>
  <si>
    <t>Spicule number</t>
  </si>
  <si>
    <t>Length</t>
  </si>
  <si>
    <t>Width</t>
  </si>
  <si>
    <t>Spicule</t>
  </si>
  <si>
    <t>I_UF 3856</t>
  </si>
  <si>
    <t>IV_UF3858</t>
  </si>
  <si>
    <t>VI_UF3860</t>
  </si>
  <si>
    <t>Specimen</t>
  </si>
  <si>
    <t>Location</t>
  </si>
  <si>
    <t>Length (μm)</t>
  </si>
  <si>
    <t>Width (μm)</t>
  </si>
  <si>
    <t>UF 3858</t>
  </si>
  <si>
    <t>UF 3860</t>
  </si>
  <si>
    <t>UF 3856</t>
  </si>
  <si>
    <r>
      <t>117—</t>
    </r>
    <r>
      <rPr>
        <i/>
        <sz val="12"/>
        <color theme="1"/>
        <rFont val="Calibri"/>
        <family val="2"/>
        <scheme val="minor"/>
      </rPr>
      <t>159.3</t>
    </r>
    <r>
      <rPr>
        <sz val="12"/>
        <color theme="1"/>
        <rFont val="Calibri"/>
        <family val="2"/>
        <scheme val="minor"/>
      </rPr>
      <t xml:space="preserve"> (± 14.0)—181</t>
    </r>
  </si>
  <si>
    <r>
      <t>92—</t>
    </r>
    <r>
      <rPr>
        <i/>
        <sz val="12"/>
        <color theme="1"/>
        <rFont val="Calibri"/>
        <family val="2"/>
        <scheme val="minor"/>
      </rPr>
      <t>146.6</t>
    </r>
    <r>
      <rPr>
        <sz val="12"/>
        <color theme="1"/>
        <rFont val="Calibri"/>
        <family val="2"/>
        <scheme val="minor"/>
      </rPr>
      <t xml:space="preserve"> (± 14.0)—168</t>
    </r>
  </si>
  <si>
    <t>Species</t>
  </si>
  <si>
    <t>Neopetrosia proxima</t>
  </si>
  <si>
    <t>Duchassaing &amp; Michelotti (1864)</t>
  </si>
  <si>
    <r>
      <t>6—</t>
    </r>
    <r>
      <rPr>
        <i/>
        <sz val="12"/>
        <color theme="1"/>
        <rFont val="Calibri"/>
        <family val="2"/>
        <scheme val="minor"/>
      </rPr>
      <t>9.3</t>
    </r>
    <r>
      <rPr>
        <sz val="12"/>
        <color theme="1"/>
        <rFont val="Calibri"/>
        <family val="2"/>
        <scheme val="minor"/>
      </rPr>
      <t xml:space="preserve"> (± 1.1)—12</t>
    </r>
  </si>
  <si>
    <r>
      <t>3—</t>
    </r>
    <r>
      <rPr>
        <i/>
        <sz val="12"/>
        <color theme="1"/>
        <rFont val="Calibri"/>
        <family val="2"/>
        <scheme val="minor"/>
      </rPr>
      <t>9.0</t>
    </r>
    <r>
      <rPr>
        <sz val="12"/>
        <color theme="1"/>
        <rFont val="Calibri"/>
        <family val="2"/>
        <scheme val="minor"/>
      </rPr>
      <t xml:space="preserve"> (± 1.7)—12</t>
    </r>
  </si>
  <si>
    <r>
      <t>3—</t>
    </r>
    <r>
      <rPr>
        <i/>
        <sz val="12"/>
        <color theme="1"/>
        <rFont val="Calibri"/>
        <family val="2"/>
        <scheme val="minor"/>
      </rPr>
      <t>10.9</t>
    </r>
    <r>
      <rPr>
        <sz val="12"/>
        <color theme="1"/>
        <rFont val="Calibri"/>
        <family val="2"/>
        <scheme val="minor"/>
      </rPr>
      <t xml:space="preserve"> (± 1.7)—11</t>
    </r>
  </si>
  <si>
    <t>INV POR1306</t>
  </si>
  <si>
    <t>PPA 35</t>
  </si>
  <si>
    <t>PPA 37</t>
  </si>
  <si>
    <r>
      <t>98—</t>
    </r>
    <r>
      <rPr>
        <i/>
        <sz val="12"/>
        <color theme="1"/>
        <rFont val="Calibri"/>
        <family val="2"/>
        <scheme val="minor"/>
      </rPr>
      <t>158.7</t>
    </r>
    <r>
      <rPr>
        <sz val="12"/>
        <color theme="1"/>
        <rFont val="Calibri"/>
        <family val="2"/>
        <scheme val="minor"/>
      </rPr>
      <t xml:space="preserve"> (± 19.9)—193</t>
    </r>
  </si>
  <si>
    <t>Neopetrosia dendrocrevacea</t>
  </si>
  <si>
    <t>San Andres, Colombia</t>
  </si>
  <si>
    <r>
      <t>86—</t>
    </r>
    <r>
      <rPr>
        <i/>
        <sz val="12"/>
        <color theme="1"/>
        <rFont val="Calibri"/>
        <family val="2"/>
        <scheme val="minor"/>
      </rPr>
      <t>119.3</t>
    </r>
    <r>
      <rPr>
        <sz val="12"/>
        <color theme="1"/>
        <rFont val="Calibri"/>
        <family val="2"/>
        <scheme val="minor"/>
      </rPr>
      <t xml:space="preserve"> (± 11.3)—150</t>
    </r>
  </si>
  <si>
    <r>
      <t>3.5—</t>
    </r>
    <r>
      <rPr>
        <i/>
        <sz val="12"/>
        <color theme="1"/>
        <rFont val="Calibri"/>
        <family val="2"/>
        <scheme val="minor"/>
      </rPr>
      <t>4.8</t>
    </r>
    <r>
      <rPr>
        <sz val="12"/>
        <color theme="1"/>
        <rFont val="Calibri"/>
        <family val="2"/>
        <scheme val="minor"/>
      </rPr>
      <t xml:space="preserve"> (± 0.6)—6</t>
    </r>
  </si>
  <si>
    <r>
      <t>114—</t>
    </r>
    <r>
      <rPr>
        <i/>
        <sz val="12"/>
        <color theme="1"/>
        <rFont val="Calibri"/>
        <family val="2"/>
        <scheme val="minor"/>
      </rPr>
      <t>130.1</t>
    </r>
    <r>
      <rPr>
        <sz val="12"/>
        <color theme="1"/>
        <rFont val="Calibri"/>
        <family val="2"/>
        <scheme val="minor"/>
      </rPr>
      <t xml:space="preserve"> (±7.7 )—149</t>
    </r>
  </si>
  <si>
    <t>Santa Marta, Colombia</t>
  </si>
  <si>
    <r>
      <t>103—</t>
    </r>
    <r>
      <rPr>
        <i/>
        <sz val="12"/>
        <color theme="1"/>
        <rFont val="Calibri"/>
        <family val="2"/>
        <scheme val="minor"/>
      </rPr>
      <t>147.8</t>
    </r>
    <r>
      <rPr>
        <sz val="12"/>
        <color theme="1"/>
        <rFont val="Calibri"/>
        <family val="2"/>
        <scheme val="minor"/>
      </rPr>
      <t xml:space="preserve"> (± 12.3)—169</t>
    </r>
  </si>
  <si>
    <r>
      <t>130—</t>
    </r>
    <r>
      <rPr>
        <i/>
        <sz val="12"/>
        <color theme="1"/>
        <rFont val="Calibri"/>
        <family val="2"/>
        <scheme val="minor"/>
      </rPr>
      <t>151.6</t>
    </r>
    <r>
      <rPr>
        <sz val="12"/>
        <color theme="1"/>
        <rFont val="Calibri"/>
        <family val="2"/>
        <scheme val="minor"/>
      </rPr>
      <t xml:space="preserve"> (± 9.4)—168</t>
    </r>
  </si>
  <si>
    <r>
      <t>4—</t>
    </r>
    <r>
      <rPr>
        <i/>
        <sz val="12"/>
        <color theme="1"/>
        <rFont val="Calibri"/>
        <family val="2"/>
        <scheme val="minor"/>
      </rPr>
      <t>6.5</t>
    </r>
    <r>
      <rPr>
        <sz val="12"/>
        <color theme="1"/>
        <rFont val="Calibri"/>
        <family val="2"/>
        <scheme val="minor"/>
      </rPr>
      <t xml:space="preserve"> (± 1.1)—9</t>
    </r>
  </si>
  <si>
    <r>
      <t>5.0—</t>
    </r>
    <r>
      <rPr>
        <i/>
        <sz val="12"/>
        <color theme="1"/>
        <rFont val="Calibri"/>
        <family val="2"/>
        <scheme val="minor"/>
      </rPr>
      <t>6.5</t>
    </r>
    <r>
      <rPr>
        <sz val="12"/>
        <color theme="1"/>
        <rFont val="Calibri"/>
        <family val="2"/>
        <scheme val="minor"/>
      </rPr>
      <t xml:space="preserve"> (± 0.9)—9</t>
    </r>
  </si>
  <si>
    <t>ICN-MHN(Po) 0269</t>
  </si>
  <si>
    <t>INV POR1335</t>
  </si>
  <si>
    <t>INV POR1333</t>
  </si>
  <si>
    <t>INV POR1334</t>
  </si>
  <si>
    <t>Cartagena, Colombia</t>
  </si>
  <si>
    <r>
      <t>133—</t>
    </r>
    <r>
      <rPr>
        <i/>
        <sz val="12"/>
        <color theme="1"/>
        <rFont val="Calibri"/>
        <family val="2"/>
        <scheme val="minor"/>
      </rPr>
      <t>165.1</t>
    </r>
    <r>
      <rPr>
        <sz val="12"/>
        <color theme="1"/>
        <rFont val="Calibri"/>
        <family val="2"/>
        <scheme val="minor"/>
      </rPr>
      <t xml:space="preserve"> (± 12.9)—189</t>
    </r>
  </si>
  <si>
    <r>
      <t>4.6—</t>
    </r>
    <r>
      <rPr>
        <i/>
        <sz val="12"/>
        <color theme="1"/>
        <rFont val="Calibri"/>
        <family val="2"/>
        <scheme val="minor"/>
      </rPr>
      <t>6.4</t>
    </r>
    <r>
      <rPr>
        <sz val="12"/>
        <color theme="1"/>
        <rFont val="Calibri"/>
        <family val="2"/>
        <scheme val="minor"/>
      </rPr>
      <t xml:space="preserve"> (± 0.6)—7.7</t>
    </r>
  </si>
  <si>
    <t>INV POR 1336</t>
  </si>
  <si>
    <t>INV POR1337</t>
  </si>
  <si>
    <r>
      <t>139—</t>
    </r>
    <r>
      <rPr>
        <i/>
        <sz val="12"/>
        <color theme="1"/>
        <rFont val="Calibri"/>
        <family val="2"/>
        <scheme val="minor"/>
      </rPr>
      <t>164.4</t>
    </r>
    <r>
      <rPr>
        <sz val="12"/>
        <color theme="1"/>
        <rFont val="Calibri"/>
        <family val="2"/>
        <scheme val="minor"/>
      </rPr>
      <t xml:space="preserve"> (± 12.9)—192</t>
    </r>
  </si>
  <si>
    <t>PPA 07</t>
  </si>
  <si>
    <t>Bocas del Toro, Panama</t>
  </si>
  <si>
    <r>
      <t>111—</t>
    </r>
    <r>
      <rPr>
        <i/>
        <sz val="12"/>
        <color theme="1"/>
        <rFont val="Calibri"/>
        <family val="2"/>
        <scheme val="minor"/>
      </rPr>
      <t>156.5</t>
    </r>
    <r>
      <rPr>
        <sz val="12"/>
        <color theme="1"/>
        <rFont val="Calibri"/>
        <family val="2"/>
        <scheme val="minor"/>
      </rPr>
      <t xml:space="preserve"> (± 14.6)—181</t>
    </r>
  </si>
  <si>
    <r>
      <t>4.5—</t>
    </r>
    <r>
      <rPr>
        <i/>
        <sz val="12"/>
        <color theme="1"/>
        <rFont val="Calibri"/>
        <family val="2"/>
        <scheme val="minor"/>
      </rPr>
      <t>6.6</t>
    </r>
    <r>
      <rPr>
        <sz val="12"/>
        <color theme="1"/>
        <rFont val="Calibri"/>
        <family val="2"/>
        <scheme val="minor"/>
      </rPr>
      <t xml:space="preserve"> (± 0.9)—8.9</t>
    </r>
  </si>
  <si>
    <t>UF 3854</t>
  </si>
  <si>
    <t>INV POR0535</t>
  </si>
  <si>
    <t>Uraba, Colombia</t>
  </si>
  <si>
    <r>
      <t>134—</t>
    </r>
    <r>
      <rPr>
        <i/>
        <sz val="12"/>
        <color theme="1"/>
        <rFont val="Calibri"/>
        <family val="2"/>
        <scheme val="minor"/>
      </rPr>
      <t>171.4</t>
    </r>
    <r>
      <rPr>
        <sz val="12"/>
        <color theme="1"/>
        <rFont val="Calibri"/>
        <family val="2"/>
        <scheme val="minor"/>
      </rPr>
      <t xml:space="preserve"> (± 12.9)—198</t>
    </r>
  </si>
  <si>
    <r>
      <t>4.4—7</t>
    </r>
    <r>
      <rPr>
        <i/>
        <sz val="12"/>
        <color theme="1"/>
        <rFont val="Calibri"/>
        <family val="2"/>
        <scheme val="minor"/>
      </rPr>
      <t>.4</t>
    </r>
    <r>
      <rPr>
        <sz val="12"/>
        <color theme="1"/>
        <rFont val="Calibri"/>
        <family val="2"/>
        <scheme val="minor"/>
      </rPr>
      <t xml:space="preserve"> (± 1.0)—9.4</t>
    </r>
  </si>
  <si>
    <r>
      <t>91—</t>
    </r>
    <r>
      <rPr>
        <i/>
        <sz val="12"/>
        <color theme="1"/>
        <rFont val="Calibri"/>
        <family val="2"/>
        <scheme val="minor"/>
      </rPr>
      <t>165.2</t>
    </r>
    <r>
      <rPr>
        <sz val="12"/>
        <color theme="1"/>
        <rFont val="Calibri"/>
        <family val="2"/>
        <scheme val="minor"/>
      </rPr>
      <t xml:space="preserve"> (± 15.9)—188</t>
    </r>
  </si>
  <si>
    <t xml:space="preserve">Neopetrosia sigmadocea </t>
  </si>
  <si>
    <r>
      <t>75—</t>
    </r>
    <r>
      <rPr>
        <i/>
        <sz val="12"/>
        <color theme="1"/>
        <rFont val="Calibri"/>
        <family val="2"/>
        <scheme val="minor"/>
      </rPr>
      <t>NA</t>
    </r>
    <r>
      <rPr>
        <sz val="12"/>
        <color theme="1"/>
        <rFont val="Calibri"/>
        <family val="2"/>
        <scheme val="minor"/>
      </rPr>
      <t xml:space="preserve"> (± NA)—205</t>
    </r>
  </si>
  <si>
    <r>
      <t>85—</t>
    </r>
    <r>
      <rPr>
        <i/>
        <sz val="12"/>
        <color theme="1"/>
        <rFont val="Calibri"/>
        <family val="2"/>
        <scheme val="minor"/>
      </rPr>
      <t>NA</t>
    </r>
    <r>
      <rPr>
        <sz val="12"/>
        <color theme="1"/>
        <rFont val="Calibri"/>
        <family val="2"/>
        <scheme val="minor"/>
      </rPr>
      <t xml:space="preserve"> (± NA)—167</t>
    </r>
  </si>
  <si>
    <r>
      <t>110—</t>
    </r>
    <r>
      <rPr>
        <i/>
        <sz val="12"/>
        <color theme="1"/>
        <rFont val="Calibri"/>
        <family val="2"/>
        <scheme val="minor"/>
      </rPr>
      <t>NA</t>
    </r>
    <r>
      <rPr>
        <sz val="12"/>
        <color theme="1"/>
        <rFont val="Calibri"/>
        <family val="2"/>
        <scheme val="minor"/>
      </rPr>
      <t xml:space="preserve"> (± NA)—150</t>
    </r>
  </si>
  <si>
    <r>
      <t>2.7—</t>
    </r>
    <r>
      <rPr>
        <i/>
        <sz val="12"/>
        <color theme="1"/>
        <rFont val="Calibri"/>
        <family val="2"/>
        <scheme val="minor"/>
      </rPr>
      <t xml:space="preserve">NA </t>
    </r>
    <r>
      <rPr>
        <sz val="12"/>
        <color theme="1"/>
        <rFont val="Calibri"/>
        <family val="2"/>
        <scheme val="minor"/>
      </rPr>
      <t>(± NA)—10.7</t>
    </r>
  </si>
  <si>
    <r>
      <t>1.7—</t>
    </r>
    <r>
      <rPr>
        <i/>
        <sz val="12"/>
        <color theme="1"/>
        <rFont val="Calibri"/>
        <family val="2"/>
        <scheme val="minor"/>
      </rPr>
      <t>NA</t>
    </r>
    <r>
      <rPr>
        <sz val="12"/>
        <color theme="1"/>
        <rFont val="Calibri"/>
        <family val="2"/>
        <scheme val="minor"/>
      </rPr>
      <t xml:space="preserve"> (± NA)—12.7</t>
    </r>
  </si>
  <si>
    <r>
      <t>2.5—</t>
    </r>
    <r>
      <rPr>
        <i/>
        <sz val="12"/>
        <color theme="1"/>
        <rFont val="Calibri"/>
        <family val="2"/>
        <scheme val="minor"/>
      </rPr>
      <t>NA</t>
    </r>
    <r>
      <rPr>
        <sz val="12"/>
        <color theme="1"/>
        <rFont val="Calibri"/>
        <family val="2"/>
        <scheme val="minor"/>
      </rPr>
      <t xml:space="preserve"> (± NA)—5</t>
    </r>
  </si>
  <si>
    <t>Old Providence, Colombia</t>
  </si>
  <si>
    <t>SZ-20</t>
  </si>
  <si>
    <t>SZ-21</t>
  </si>
  <si>
    <t>SZ-23</t>
  </si>
  <si>
    <t>ICN-MHN(Po) 270</t>
  </si>
  <si>
    <t>INV POR 1338</t>
  </si>
  <si>
    <t>INV POR 1339</t>
  </si>
  <si>
    <t>PPA 36</t>
  </si>
  <si>
    <t>PPA 48</t>
  </si>
  <si>
    <t>UF 3857</t>
  </si>
  <si>
    <t>Martinique</t>
  </si>
  <si>
    <r>
      <t>174—</t>
    </r>
    <r>
      <rPr>
        <i/>
        <sz val="12"/>
        <color theme="1"/>
        <rFont val="Calibri"/>
        <family val="2"/>
        <scheme val="minor"/>
      </rPr>
      <t>226.5</t>
    </r>
    <r>
      <rPr>
        <sz val="12"/>
        <color theme="1"/>
        <rFont val="Calibri"/>
        <family val="2"/>
        <scheme val="minor"/>
      </rPr>
      <t xml:space="preserve"> (±2.4 )—248</t>
    </r>
  </si>
  <si>
    <r>
      <t>196—</t>
    </r>
    <r>
      <rPr>
        <i/>
        <sz val="12"/>
        <color theme="1"/>
        <rFont val="Calibri"/>
        <family val="2"/>
        <scheme val="minor"/>
      </rPr>
      <t>232.7</t>
    </r>
    <r>
      <rPr>
        <sz val="12"/>
        <color theme="1"/>
        <rFont val="Calibri"/>
        <family val="2"/>
        <scheme val="minor"/>
      </rPr>
      <t xml:space="preserve"> (±10.4 )—233</t>
    </r>
  </si>
  <si>
    <r>
      <t>173—</t>
    </r>
    <r>
      <rPr>
        <i/>
        <sz val="12"/>
        <color theme="1"/>
        <rFont val="Calibri"/>
        <family val="2"/>
        <scheme val="minor"/>
      </rPr>
      <t>235.9</t>
    </r>
    <r>
      <rPr>
        <sz val="12"/>
        <color theme="1"/>
        <rFont val="Calibri"/>
        <family val="2"/>
        <scheme val="minor"/>
      </rPr>
      <t xml:space="preserve"> (±14.1 )—259</t>
    </r>
  </si>
  <si>
    <r>
      <t>153—</t>
    </r>
    <r>
      <rPr>
        <i/>
        <sz val="12"/>
        <color rgb="FF000000"/>
        <rFont val="Calibri"/>
        <family val="2"/>
        <scheme val="minor"/>
      </rPr>
      <t>197.2</t>
    </r>
    <r>
      <rPr>
        <sz val="12"/>
        <color rgb="FF000000"/>
        <rFont val="Calibri"/>
        <family val="2"/>
        <scheme val="minor"/>
      </rPr>
      <t xml:space="preserve"> (±10.6 )—219</t>
    </r>
  </si>
  <si>
    <r>
      <t>115—</t>
    </r>
    <r>
      <rPr>
        <i/>
        <sz val="12"/>
        <color rgb="FF000000"/>
        <rFont val="Calibri"/>
        <family val="2"/>
        <scheme val="minor"/>
      </rPr>
      <t>204.6</t>
    </r>
    <r>
      <rPr>
        <sz val="12"/>
        <color rgb="FF000000"/>
        <rFont val="Calibri"/>
        <family val="2"/>
        <scheme val="minor"/>
      </rPr>
      <t xml:space="preserve"> (±18.6 )—230</t>
    </r>
  </si>
  <si>
    <r>
      <t>130—</t>
    </r>
    <r>
      <rPr>
        <i/>
        <sz val="12"/>
        <color rgb="FF000000"/>
        <rFont val="Calibri"/>
        <family val="2"/>
        <scheme val="minor"/>
      </rPr>
      <t>190.4</t>
    </r>
    <r>
      <rPr>
        <sz val="12"/>
        <color rgb="FF000000"/>
        <rFont val="Calibri"/>
        <family val="2"/>
        <scheme val="minor"/>
      </rPr>
      <t xml:space="preserve"> (±13.2 )—190</t>
    </r>
  </si>
  <si>
    <t xml:space="preserve">Neopetrosia sp. nov. </t>
  </si>
  <si>
    <t>UF 3859</t>
  </si>
  <si>
    <r>
      <t>121—</t>
    </r>
    <r>
      <rPr>
        <i/>
        <sz val="12"/>
        <color rgb="FF000000"/>
        <rFont val="Calibri"/>
        <family val="2"/>
        <scheme val="minor"/>
      </rPr>
      <t>142.1</t>
    </r>
    <r>
      <rPr>
        <sz val="12"/>
        <color rgb="FF000000"/>
        <rFont val="Calibri"/>
        <family val="2"/>
        <scheme val="minor"/>
      </rPr>
      <t xml:space="preserve"> (±9.8 )—163.2</t>
    </r>
  </si>
  <si>
    <t>2.1—7.2 (± 1.7)—9.6</t>
  </si>
  <si>
    <r>
      <t>4.9—</t>
    </r>
    <r>
      <rPr>
        <i/>
        <sz val="12"/>
        <color theme="1"/>
        <rFont val="Calibri"/>
        <family val="2"/>
        <scheme val="minor"/>
      </rPr>
      <t>6.8</t>
    </r>
    <r>
      <rPr>
        <sz val="12"/>
        <color theme="1"/>
        <rFont val="Calibri"/>
        <family val="2"/>
        <scheme val="minor"/>
      </rPr>
      <t xml:space="preserve"> (± 1.0)—8.6</t>
    </r>
  </si>
  <si>
    <r>
      <t>6.8—</t>
    </r>
    <r>
      <rPr>
        <i/>
        <sz val="12"/>
        <color theme="1"/>
        <rFont val="Calibri"/>
        <family val="2"/>
        <scheme val="minor"/>
      </rPr>
      <t>8.8</t>
    </r>
    <r>
      <rPr>
        <sz val="12"/>
        <color theme="1"/>
        <rFont val="Calibri"/>
        <family val="2"/>
        <scheme val="minor"/>
      </rPr>
      <t xml:space="preserve"> (± 0.7)—10.3</t>
    </r>
  </si>
  <si>
    <r>
      <t>6.9—</t>
    </r>
    <r>
      <rPr>
        <i/>
        <sz val="12"/>
        <color theme="1"/>
        <rFont val="Calibri"/>
        <family val="2"/>
        <scheme val="minor"/>
      </rPr>
      <t>8.2</t>
    </r>
    <r>
      <rPr>
        <sz val="12"/>
        <color theme="1"/>
        <rFont val="Calibri"/>
        <family val="2"/>
        <scheme val="minor"/>
      </rPr>
      <t xml:space="preserve"> (± 0.6)—9.3</t>
    </r>
  </si>
  <si>
    <r>
      <t>6.5—</t>
    </r>
    <r>
      <rPr>
        <i/>
        <sz val="12"/>
        <color theme="1"/>
        <rFont val="Calibri"/>
        <family val="2"/>
        <scheme val="minor"/>
      </rPr>
      <t>13.6</t>
    </r>
    <r>
      <rPr>
        <sz val="12"/>
        <color theme="1"/>
        <rFont val="Calibri"/>
        <family val="2"/>
        <scheme val="minor"/>
      </rPr>
      <t xml:space="preserve"> (± 1.5)—15.9</t>
    </r>
  </si>
  <si>
    <r>
      <t>6.9—</t>
    </r>
    <r>
      <rPr>
        <i/>
        <sz val="12"/>
        <color theme="1"/>
        <rFont val="Calibri"/>
        <family val="2"/>
        <scheme val="minor"/>
      </rPr>
      <t>13.5</t>
    </r>
    <r>
      <rPr>
        <sz val="12"/>
        <color theme="1"/>
        <rFont val="Calibri"/>
        <family val="2"/>
        <scheme val="minor"/>
      </rPr>
      <t xml:space="preserve"> (± 1.9)—15.5</t>
    </r>
  </si>
  <si>
    <r>
      <t>6.5—</t>
    </r>
    <r>
      <rPr>
        <i/>
        <sz val="12"/>
        <color theme="1"/>
        <rFont val="Calibri"/>
        <family val="2"/>
        <scheme val="minor"/>
      </rPr>
      <t>14.2</t>
    </r>
    <r>
      <rPr>
        <sz val="12"/>
        <color theme="1"/>
        <rFont val="Calibri"/>
        <family val="2"/>
        <scheme val="minor"/>
      </rPr>
      <t xml:space="preserve"> (± 2.4)—17.6</t>
    </r>
  </si>
  <si>
    <r>
      <t>5.1—</t>
    </r>
    <r>
      <rPr>
        <i/>
        <sz val="12"/>
        <color theme="1"/>
        <rFont val="Calibri"/>
        <family val="2"/>
        <scheme val="minor"/>
      </rPr>
      <t xml:space="preserve">3.8 </t>
    </r>
    <r>
      <rPr>
        <sz val="12"/>
        <color theme="1"/>
        <rFont val="Calibri"/>
        <family val="2"/>
        <scheme val="minor"/>
      </rPr>
      <t>(± 0.6)—7</t>
    </r>
  </si>
  <si>
    <r>
      <t>4.1—</t>
    </r>
    <r>
      <rPr>
        <i/>
        <sz val="12"/>
        <color theme="1"/>
        <rFont val="Calibri"/>
        <family val="2"/>
        <scheme val="minor"/>
      </rPr>
      <t>7.3</t>
    </r>
    <r>
      <rPr>
        <sz val="12"/>
        <color theme="1"/>
        <rFont val="Calibri"/>
        <family val="2"/>
        <scheme val="minor"/>
      </rPr>
      <t xml:space="preserve"> (± 1.3)—9.8</t>
    </r>
  </si>
  <si>
    <r>
      <t>2.8—</t>
    </r>
    <r>
      <rPr>
        <i/>
        <sz val="12"/>
        <color theme="1"/>
        <rFont val="Calibri"/>
        <family val="2"/>
        <scheme val="minor"/>
      </rPr>
      <t>7.4</t>
    </r>
    <r>
      <rPr>
        <sz val="12"/>
        <color theme="1"/>
        <rFont val="Calibri"/>
        <family val="2"/>
        <scheme val="minor"/>
      </rPr>
      <t xml:space="preserve"> (± 1.5)—10.5</t>
    </r>
  </si>
  <si>
    <t>Catalogue number</t>
  </si>
  <si>
    <t>PPA-36</t>
  </si>
  <si>
    <t>PPA-48</t>
  </si>
  <si>
    <t>Spicule count</t>
  </si>
  <si>
    <t>MIN</t>
  </si>
  <si>
    <t>MAX</t>
  </si>
  <si>
    <t>Standard deviation</t>
  </si>
  <si>
    <t>INV POR1334</t>
  </si>
  <si>
    <t>INV POR1335</t>
  </si>
  <si>
    <t>P329ICN-MHN(Po) 02693</t>
  </si>
  <si>
    <t>INV POR0535</t>
  </si>
  <si>
    <t> INV POR 1336</t>
  </si>
  <si>
    <t>Width(µm)</t>
  </si>
  <si>
    <t>Length(µm)</t>
  </si>
  <si>
    <t>uncat PPA07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</si>
</sst>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6" fillId="0" borderId="0" xfId="0" applyFont="1" applyBorder="1"/>
    <xf numFmtId="0" fontId="6" fillId="0" borderId="3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5" xfId="0" applyFont="1" applyBorder="1"/>
    <xf numFmtId="0" fontId="0" fillId="0" borderId="5" xfId="0" applyBorder="1" applyAlignment="1">
      <alignment horizontal="center"/>
    </xf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6" fillId="0" borderId="8" xfId="0" applyFont="1" applyBorder="1"/>
    <xf numFmtId="0" fontId="6" fillId="0" borderId="10" xfId="0" applyFont="1" applyBorder="1"/>
    <xf numFmtId="0" fontId="0" fillId="0" borderId="12" xfId="0" applyBorder="1"/>
    <xf numFmtId="0" fontId="0" fillId="0" borderId="4" xfId="0" applyBorder="1" applyAlignment="1">
      <alignment horizontal="center"/>
    </xf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B40D4-D98C-B24E-9BE7-01BE24691EDB}">
  <dimension ref="A1:G57"/>
  <sheetViews>
    <sheetView tabSelected="1" topLeftCell="A33" workbookViewId="0">
      <selection activeCell="F3" sqref="F3:G3"/>
    </sheetView>
  </sheetViews>
  <sheetFormatPr baseColWidth="10" defaultRowHeight="16"/>
  <cols>
    <col min="1" max="1" width="19" customWidth="1"/>
    <col min="2" max="2" width="16.33203125" customWidth="1"/>
    <col min="4" max="4" width="15.6640625" customWidth="1"/>
    <col min="6" max="6" width="17.5" customWidth="1"/>
  </cols>
  <sheetData>
    <row r="1" spans="1:7">
      <c r="A1" s="14" t="s">
        <v>97</v>
      </c>
      <c r="B1" s="26" t="s">
        <v>8</v>
      </c>
      <c r="C1" s="16"/>
      <c r="D1" s="26" t="s">
        <v>9</v>
      </c>
      <c r="E1" s="32"/>
      <c r="F1" s="16" t="s">
        <v>10</v>
      </c>
      <c r="G1" s="32"/>
    </row>
    <row r="2" spans="1:7">
      <c r="A2" s="18"/>
      <c r="B2" s="18"/>
      <c r="C2" s="6"/>
      <c r="D2" s="18"/>
      <c r="E2" s="19"/>
      <c r="F2" s="6"/>
      <c r="G2" s="19"/>
    </row>
    <row r="3" spans="1:7">
      <c r="A3" s="30" t="s">
        <v>100</v>
      </c>
      <c r="B3" s="27" t="s">
        <v>110</v>
      </c>
      <c r="C3" s="31" t="s">
        <v>109</v>
      </c>
      <c r="D3" s="27" t="s">
        <v>110</v>
      </c>
      <c r="E3" s="31" t="s">
        <v>109</v>
      </c>
      <c r="F3" s="27" t="s">
        <v>110</v>
      </c>
      <c r="G3" s="31" t="s">
        <v>109</v>
      </c>
    </row>
    <row r="4" spans="1:7">
      <c r="A4" s="21">
        <v>1</v>
      </c>
      <c r="B4" s="11">
        <v>160.47399999999999</v>
      </c>
      <c r="C4" s="10">
        <v>8.0500000000000007</v>
      </c>
      <c r="D4" s="11">
        <v>167.8</v>
      </c>
      <c r="E4" s="12">
        <v>9.1620000000000008</v>
      </c>
      <c r="F4" s="10">
        <v>170.523</v>
      </c>
      <c r="G4" s="12">
        <v>7.6920000000000002</v>
      </c>
    </row>
    <row r="5" spans="1:7">
      <c r="A5" s="21">
        <v>2</v>
      </c>
      <c r="B5" s="11">
        <v>180.232</v>
      </c>
      <c r="C5" s="10">
        <v>8.3309999999999995</v>
      </c>
      <c r="D5" s="11">
        <v>136.97</v>
      </c>
      <c r="E5" s="12">
        <v>9.41</v>
      </c>
      <c r="F5" s="10">
        <v>142.977</v>
      </c>
      <c r="G5" s="12">
        <v>9.89</v>
      </c>
    </row>
    <row r="6" spans="1:7">
      <c r="A6" s="21">
        <v>3</v>
      </c>
      <c r="B6" s="11">
        <v>160.374</v>
      </c>
      <c r="C6" s="10">
        <v>4.8369999999999997</v>
      </c>
      <c r="D6" s="11">
        <v>148.63499999999999</v>
      </c>
      <c r="E6" s="12">
        <v>5.3159999999999998</v>
      </c>
      <c r="F6" s="10">
        <v>168.036</v>
      </c>
      <c r="G6" s="12">
        <v>9.4870000000000001</v>
      </c>
    </row>
    <row r="7" spans="1:7">
      <c r="A7" s="21">
        <v>4</v>
      </c>
      <c r="B7" s="11">
        <v>192.95</v>
      </c>
      <c r="C7" s="10">
        <v>7.3</v>
      </c>
      <c r="D7" s="11">
        <v>144.46199999999999</v>
      </c>
      <c r="E7" s="12">
        <v>11.178000000000001</v>
      </c>
      <c r="F7" s="10">
        <v>164.941</v>
      </c>
      <c r="G7" s="12">
        <v>10.302</v>
      </c>
    </row>
    <row r="8" spans="1:7">
      <c r="A8" s="21">
        <v>5</v>
      </c>
      <c r="B8" s="11">
        <v>165.82599999999999</v>
      </c>
      <c r="C8" s="10">
        <v>6.6269999999999998</v>
      </c>
      <c r="D8" s="11">
        <v>159.53299999999999</v>
      </c>
      <c r="E8" s="12">
        <v>9.9629999999999992</v>
      </c>
      <c r="F8" s="10">
        <v>156.595</v>
      </c>
      <c r="G8" s="12">
        <v>9.4870000000000001</v>
      </c>
    </row>
    <row r="9" spans="1:7">
      <c r="A9" s="21">
        <v>6</v>
      </c>
      <c r="B9" s="11">
        <v>166.923</v>
      </c>
      <c r="C9" s="10">
        <v>7.6840000000000002</v>
      </c>
      <c r="D9" s="11">
        <v>159.00200000000001</v>
      </c>
      <c r="E9" s="12">
        <v>9.5839999999999996</v>
      </c>
      <c r="F9" s="10">
        <v>148.14099999999999</v>
      </c>
      <c r="G9" s="12">
        <v>10.817</v>
      </c>
    </row>
    <row r="10" spans="1:7">
      <c r="A10" s="21">
        <v>7</v>
      </c>
      <c r="B10" s="11">
        <v>152.435</v>
      </c>
      <c r="C10" s="10">
        <v>5.9580000000000002</v>
      </c>
      <c r="D10" s="11">
        <v>147.822</v>
      </c>
      <c r="E10" s="12">
        <v>7.1660000000000004</v>
      </c>
      <c r="F10" s="10">
        <v>179.352</v>
      </c>
      <c r="G10" s="12">
        <v>11.728</v>
      </c>
    </row>
    <row r="11" spans="1:7">
      <c r="A11" s="21">
        <v>8</v>
      </c>
      <c r="B11" s="11">
        <v>173.767</v>
      </c>
      <c r="C11" s="10">
        <v>6.2770000000000001</v>
      </c>
      <c r="D11" s="11">
        <v>151.48699999999999</v>
      </c>
      <c r="E11" s="12">
        <v>3.9159999999999999</v>
      </c>
      <c r="F11" s="10">
        <v>149.61600000000001</v>
      </c>
      <c r="G11" s="12">
        <v>10.31</v>
      </c>
    </row>
    <row r="12" spans="1:7">
      <c r="A12" s="21">
        <v>9</v>
      </c>
      <c r="B12" s="11">
        <v>119.529</v>
      </c>
      <c r="C12" s="10">
        <v>7.3520000000000003</v>
      </c>
      <c r="D12" s="11">
        <v>149.721</v>
      </c>
      <c r="E12" s="12">
        <v>11.178000000000001</v>
      </c>
      <c r="F12" s="10">
        <v>169.005</v>
      </c>
      <c r="G12" s="12">
        <v>9.9239999999999995</v>
      </c>
    </row>
    <row r="13" spans="1:7">
      <c r="A13" s="21">
        <v>10</v>
      </c>
      <c r="B13" s="11">
        <v>177.97</v>
      </c>
      <c r="C13" s="10">
        <v>5.2930000000000001</v>
      </c>
      <c r="D13" s="11">
        <v>148.553</v>
      </c>
      <c r="E13" s="12">
        <v>9.26</v>
      </c>
      <c r="F13" s="10">
        <v>161.02099999999999</v>
      </c>
      <c r="G13" s="12">
        <v>10.335000000000001</v>
      </c>
    </row>
    <row r="14" spans="1:7">
      <c r="A14" s="21">
        <v>11</v>
      </c>
      <c r="B14" s="11">
        <v>178.49799999999999</v>
      </c>
      <c r="C14" s="10">
        <v>8.4830000000000005</v>
      </c>
      <c r="D14" s="11">
        <v>165.08199999999999</v>
      </c>
      <c r="E14" s="12">
        <v>8.6869999999999994</v>
      </c>
      <c r="F14" s="10">
        <v>147.10900000000001</v>
      </c>
      <c r="G14" s="12">
        <v>9.7690000000000001</v>
      </c>
    </row>
    <row r="15" spans="1:7">
      <c r="A15" s="21">
        <v>12</v>
      </c>
      <c r="B15" s="11">
        <v>98.522000000000006</v>
      </c>
      <c r="C15" s="10">
        <v>7.6130000000000004</v>
      </c>
      <c r="D15" s="11">
        <v>143.57</v>
      </c>
      <c r="E15" s="12">
        <v>8.3149999999999995</v>
      </c>
      <c r="F15" s="10">
        <v>168.297</v>
      </c>
      <c r="G15" s="12">
        <v>9.4779999999999998</v>
      </c>
    </row>
    <row r="16" spans="1:7">
      <c r="A16" s="21">
        <v>13</v>
      </c>
      <c r="B16" s="11">
        <v>154.649</v>
      </c>
      <c r="C16" s="10">
        <v>7.7329999999999997</v>
      </c>
      <c r="D16" s="11">
        <v>153.31399999999999</v>
      </c>
      <c r="E16" s="12">
        <v>9.2100000000000009</v>
      </c>
      <c r="F16" s="10">
        <v>145.804</v>
      </c>
      <c r="G16" s="12">
        <v>8.8960000000000008</v>
      </c>
    </row>
    <row r="17" spans="1:7">
      <c r="A17" s="21">
        <v>14</v>
      </c>
      <c r="B17" s="11">
        <v>183.66200000000001</v>
      </c>
      <c r="C17" s="10">
        <v>6.218</v>
      </c>
      <c r="D17" s="11">
        <v>166.10300000000001</v>
      </c>
      <c r="E17" s="12">
        <v>8.8770000000000007</v>
      </c>
      <c r="F17" s="10">
        <v>179.53800000000001</v>
      </c>
      <c r="G17" s="12">
        <v>8.9149999999999991</v>
      </c>
    </row>
    <row r="18" spans="1:7">
      <c r="A18" s="21">
        <v>15</v>
      </c>
      <c r="B18" s="11">
        <v>112.04300000000001</v>
      </c>
      <c r="C18" s="10">
        <v>5.1449999999999996</v>
      </c>
      <c r="D18" s="11">
        <v>167.251</v>
      </c>
      <c r="E18" s="12">
        <v>9.6110000000000007</v>
      </c>
      <c r="F18" s="10">
        <v>158.762</v>
      </c>
      <c r="G18" s="12">
        <v>6.6059999999999999</v>
      </c>
    </row>
    <row r="19" spans="1:7">
      <c r="A19" s="21">
        <v>16</v>
      </c>
      <c r="B19" s="11">
        <v>168.79900000000001</v>
      </c>
      <c r="C19" s="10">
        <v>7.94</v>
      </c>
      <c r="D19" s="11">
        <v>129.01900000000001</v>
      </c>
      <c r="E19" s="12">
        <v>9.4049999999999994</v>
      </c>
      <c r="F19" s="10">
        <v>147.05000000000001</v>
      </c>
      <c r="G19" s="12">
        <v>9.0749999999999993</v>
      </c>
    </row>
    <row r="20" spans="1:7">
      <c r="A20" s="21">
        <v>17</v>
      </c>
      <c r="B20" s="11">
        <v>182.77</v>
      </c>
      <c r="C20" s="10">
        <v>8.4870000000000001</v>
      </c>
      <c r="D20" s="11">
        <v>117.422</v>
      </c>
      <c r="E20" s="12">
        <v>11.654999999999999</v>
      </c>
      <c r="F20" s="10">
        <v>117.384</v>
      </c>
      <c r="G20" s="12">
        <v>9.1029999999999998</v>
      </c>
    </row>
    <row r="21" spans="1:7">
      <c r="A21" s="21">
        <v>18</v>
      </c>
      <c r="B21" s="11">
        <v>161.47200000000001</v>
      </c>
      <c r="C21" s="10">
        <v>4.6559999999999997</v>
      </c>
      <c r="D21" s="11">
        <v>163.80500000000001</v>
      </c>
      <c r="E21" s="12">
        <v>10.906000000000001</v>
      </c>
      <c r="F21" s="10">
        <v>163.68700000000001</v>
      </c>
      <c r="G21" s="12">
        <v>10.194000000000001</v>
      </c>
    </row>
    <row r="22" spans="1:7">
      <c r="A22" s="21">
        <v>19</v>
      </c>
      <c r="B22" s="11">
        <v>177.90899999999999</v>
      </c>
      <c r="C22" s="10">
        <v>6.6340000000000003</v>
      </c>
      <c r="D22" s="11">
        <v>133.94999999999999</v>
      </c>
      <c r="E22" s="12">
        <v>10.497</v>
      </c>
      <c r="F22" s="10">
        <v>169.136</v>
      </c>
      <c r="G22" s="12">
        <v>7.8410000000000002</v>
      </c>
    </row>
    <row r="23" spans="1:7">
      <c r="A23" s="21">
        <v>20</v>
      </c>
      <c r="B23" s="11">
        <v>175.017</v>
      </c>
      <c r="C23" s="10">
        <v>8.4329999999999998</v>
      </c>
      <c r="D23" s="11">
        <v>154.66900000000001</v>
      </c>
      <c r="E23" s="12">
        <v>10.220000000000001</v>
      </c>
      <c r="F23" s="10">
        <v>155.16200000000001</v>
      </c>
      <c r="G23" s="12">
        <v>8.6929999999999996</v>
      </c>
    </row>
    <row r="24" spans="1:7">
      <c r="A24" s="21">
        <v>21</v>
      </c>
      <c r="B24" s="11">
        <v>158.74299999999999</v>
      </c>
      <c r="C24" s="10">
        <v>6.7480000000000002</v>
      </c>
      <c r="D24" s="11">
        <v>159.446</v>
      </c>
      <c r="E24" s="12">
        <v>9.4529999999999994</v>
      </c>
      <c r="F24" s="10">
        <v>152.18799999999999</v>
      </c>
      <c r="G24" s="12">
        <v>7.9240000000000004</v>
      </c>
    </row>
    <row r="25" spans="1:7">
      <c r="A25" s="21">
        <v>22</v>
      </c>
      <c r="B25" s="11">
        <v>146.59700000000001</v>
      </c>
      <c r="C25" s="10">
        <v>6.1319999999999997</v>
      </c>
      <c r="D25" s="11">
        <v>150.077</v>
      </c>
      <c r="E25" s="12">
        <v>10.823</v>
      </c>
      <c r="F25" s="10">
        <v>152.43299999999999</v>
      </c>
      <c r="G25" s="12">
        <v>8.7959999999999994</v>
      </c>
    </row>
    <row r="26" spans="1:7">
      <c r="A26" s="21">
        <v>23</v>
      </c>
      <c r="B26" s="11">
        <v>169.523</v>
      </c>
      <c r="C26" s="10">
        <v>3.6360000000000001</v>
      </c>
      <c r="D26" s="11">
        <v>135.15899999999999</v>
      </c>
      <c r="E26" s="12">
        <v>10.569000000000001</v>
      </c>
      <c r="F26" s="10">
        <v>149.48099999999999</v>
      </c>
      <c r="G26" s="12">
        <v>10.164999999999999</v>
      </c>
    </row>
    <row r="27" spans="1:7">
      <c r="A27" s="21">
        <v>24</v>
      </c>
      <c r="B27" s="11">
        <v>155.15199999999999</v>
      </c>
      <c r="C27" s="10">
        <v>5.0640000000000001</v>
      </c>
      <c r="D27" s="11">
        <v>127.30800000000001</v>
      </c>
      <c r="E27" s="12">
        <v>7.4729999999999999</v>
      </c>
      <c r="F27" s="10">
        <v>171.62899999999999</v>
      </c>
      <c r="G27" s="12">
        <v>9.9589999999999996</v>
      </c>
    </row>
    <row r="28" spans="1:7">
      <c r="A28" s="21">
        <v>25</v>
      </c>
      <c r="B28" s="11">
        <v>145.95599999999999</v>
      </c>
      <c r="C28" s="10">
        <v>4.1529999999999996</v>
      </c>
      <c r="D28" s="11">
        <v>145.834</v>
      </c>
      <c r="E28" s="12">
        <v>9.0950000000000006</v>
      </c>
      <c r="F28" s="10">
        <v>170.54499999999999</v>
      </c>
      <c r="G28" s="12">
        <v>8.1679999999999993</v>
      </c>
    </row>
    <row r="29" spans="1:7">
      <c r="A29" s="21">
        <v>26</v>
      </c>
      <c r="B29" s="11">
        <v>161.90299999999999</v>
      </c>
      <c r="C29" s="10">
        <v>4.6589999999999998</v>
      </c>
      <c r="D29" s="11">
        <v>155.73400000000001</v>
      </c>
      <c r="E29" s="12">
        <v>5.657</v>
      </c>
      <c r="F29" s="10">
        <v>151.07300000000001</v>
      </c>
      <c r="G29" s="12">
        <v>10.53</v>
      </c>
    </row>
    <row r="30" spans="1:7">
      <c r="A30" s="21">
        <v>27</v>
      </c>
      <c r="B30" s="11">
        <v>150.21700000000001</v>
      </c>
      <c r="C30" s="10">
        <v>5.0279999999999996</v>
      </c>
      <c r="D30" s="11">
        <v>153.934</v>
      </c>
      <c r="E30" s="12">
        <v>7.6189999999999998</v>
      </c>
      <c r="F30" s="10">
        <v>172.096</v>
      </c>
      <c r="G30" s="12">
        <v>9.2149999999999999</v>
      </c>
    </row>
    <row r="31" spans="1:7">
      <c r="A31" s="21">
        <v>28</v>
      </c>
      <c r="B31" s="11">
        <v>180.81</v>
      </c>
      <c r="C31" s="10">
        <v>8.6219999999999999</v>
      </c>
      <c r="D31" s="11">
        <v>153.96899999999999</v>
      </c>
      <c r="E31" s="12">
        <v>10.454000000000001</v>
      </c>
      <c r="F31" s="10">
        <v>130.12799999999999</v>
      </c>
      <c r="G31" s="12">
        <v>9.4870000000000001</v>
      </c>
    </row>
    <row r="32" spans="1:7">
      <c r="A32" s="21">
        <v>29</v>
      </c>
      <c r="B32" s="11">
        <v>141.55699999999999</v>
      </c>
      <c r="C32" s="10">
        <v>3.6360000000000001</v>
      </c>
      <c r="D32" s="11">
        <v>123.47199999999999</v>
      </c>
      <c r="E32" s="12">
        <v>9.7629999999999999</v>
      </c>
      <c r="F32" s="10">
        <v>163.845</v>
      </c>
      <c r="G32" s="12">
        <v>9.4870000000000001</v>
      </c>
    </row>
    <row r="33" spans="1:7">
      <c r="A33" s="21">
        <v>30</v>
      </c>
      <c r="B33" s="11">
        <v>133.62200000000001</v>
      </c>
      <c r="C33" s="10">
        <v>7.3609999999999998</v>
      </c>
      <c r="D33" s="11">
        <v>138.678</v>
      </c>
      <c r="E33" s="12">
        <v>9.2360000000000007</v>
      </c>
      <c r="F33" s="10">
        <v>173.57300000000001</v>
      </c>
      <c r="G33" s="12">
        <v>9.6560000000000006</v>
      </c>
    </row>
    <row r="34" spans="1:7">
      <c r="A34" s="21">
        <v>31</v>
      </c>
      <c r="B34" s="11">
        <v>135.155</v>
      </c>
      <c r="C34" s="10">
        <v>9.93</v>
      </c>
      <c r="D34" s="11">
        <v>164.446</v>
      </c>
      <c r="E34" s="12">
        <v>7.3920000000000003</v>
      </c>
      <c r="F34" s="10">
        <v>163.80500000000001</v>
      </c>
      <c r="G34" s="12">
        <v>8.9149999999999991</v>
      </c>
    </row>
    <row r="35" spans="1:7">
      <c r="A35" s="21">
        <v>32</v>
      </c>
      <c r="B35" s="11">
        <v>111.33</v>
      </c>
      <c r="C35" s="10">
        <v>6.9169999999999998</v>
      </c>
      <c r="D35" s="11">
        <v>153.376</v>
      </c>
      <c r="E35" s="12">
        <v>9.4789999999999992</v>
      </c>
      <c r="F35" s="10">
        <v>157.96700000000001</v>
      </c>
      <c r="G35" s="12">
        <v>8.1170000000000009</v>
      </c>
    </row>
    <row r="36" spans="1:7">
      <c r="A36" s="21">
        <v>33</v>
      </c>
      <c r="B36" s="11">
        <v>159.64500000000001</v>
      </c>
      <c r="C36" s="10">
        <v>9.9510000000000005</v>
      </c>
      <c r="D36" s="11">
        <v>156.74600000000001</v>
      </c>
      <c r="E36" s="12">
        <v>8.8840000000000003</v>
      </c>
      <c r="F36" s="10">
        <v>174.71899999999999</v>
      </c>
      <c r="G36" s="12">
        <v>7.2910000000000004</v>
      </c>
    </row>
    <row r="37" spans="1:7">
      <c r="A37" s="21">
        <v>34</v>
      </c>
      <c r="B37" s="11">
        <v>141.833</v>
      </c>
      <c r="C37" s="10">
        <v>6.5030000000000001</v>
      </c>
      <c r="D37" s="11">
        <v>145.59700000000001</v>
      </c>
      <c r="E37" s="12">
        <v>9.6219999999999999</v>
      </c>
      <c r="F37" s="10">
        <v>178.41300000000001</v>
      </c>
      <c r="G37" s="12">
        <v>6.1260000000000003</v>
      </c>
    </row>
    <row r="38" spans="1:7">
      <c r="A38" s="21">
        <v>35</v>
      </c>
      <c r="B38" s="11">
        <v>173.48500000000001</v>
      </c>
      <c r="C38" s="10">
        <v>8.4570000000000007</v>
      </c>
      <c r="D38" s="11">
        <v>122.23</v>
      </c>
      <c r="E38" s="12">
        <v>7.2279999999999998</v>
      </c>
      <c r="F38" s="10">
        <v>168.1</v>
      </c>
      <c r="G38" s="12">
        <v>10.102</v>
      </c>
    </row>
    <row r="39" spans="1:7">
      <c r="A39" s="21">
        <v>36</v>
      </c>
      <c r="B39" s="11">
        <v>155.98599999999999</v>
      </c>
      <c r="C39" s="10">
        <v>8.1289999999999996</v>
      </c>
      <c r="D39" s="11">
        <v>165.22300000000001</v>
      </c>
      <c r="E39" s="12">
        <v>8.5090000000000003</v>
      </c>
      <c r="F39" s="10">
        <v>156.267</v>
      </c>
      <c r="G39" s="12">
        <v>8.7319999999999993</v>
      </c>
    </row>
    <row r="40" spans="1:7">
      <c r="A40" s="21">
        <v>37</v>
      </c>
      <c r="B40" s="11">
        <v>159.274</v>
      </c>
      <c r="C40" s="10">
        <v>7.3609999999999998</v>
      </c>
      <c r="D40" s="11">
        <v>142.72800000000001</v>
      </c>
      <c r="E40" s="12">
        <v>9.8559999999999999</v>
      </c>
      <c r="F40" s="10">
        <v>138.77500000000001</v>
      </c>
      <c r="G40" s="12">
        <v>10.714</v>
      </c>
    </row>
    <row r="41" spans="1:7">
      <c r="A41" s="21">
        <v>38</v>
      </c>
      <c r="B41" s="11">
        <v>170.08699999999999</v>
      </c>
      <c r="C41" s="10">
        <v>8.2899999999999991</v>
      </c>
      <c r="D41" s="11">
        <v>147.38800000000001</v>
      </c>
      <c r="E41" s="12">
        <v>9.8559999999999999</v>
      </c>
      <c r="F41" s="10">
        <v>143.62899999999999</v>
      </c>
      <c r="G41" s="12">
        <v>8.6539999999999999</v>
      </c>
    </row>
    <row r="42" spans="1:7">
      <c r="A42" s="21">
        <v>39</v>
      </c>
      <c r="B42" s="11">
        <v>170.572</v>
      </c>
      <c r="C42" s="10">
        <v>7.6429999999999998</v>
      </c>
      <c r="D42" s="11">
        <v>92.421000000000006</v>
      </c>
      <c r="E42" s="12">
        <v>9.0359999999999996</v>
      </c>
      <c r="F42" s="10">
        <v>142.227</v>
      </c>
      <c r="G42" s="12">
        <v>10.164999999999999</v>
      </c>
    </row>
    <row r="43" spans="1:7">
      <c r="A43" s="21">
        <v>40</v>
      </c>
      <c r="B43" s="11">
        <v>170.93799999999999</v>
      </c>
      <c r="C43" s="10">
        <v>7.1429999999999998</v>
      </c>
      <c r="D43" s="11">
        <v>151.93299999999999</v>
      </c>
      <c r="E43" s="12">
        <v>9.5109999999999992</v>
      </c>
      <c r="F43" s="10">
        <v>179.93700000000001</v>
      </c>
      <c r="G43" s="12">
        <v>7.4729999999999999</v>
      </c>
    </row>
    <row r="44" spans="1:7">
      <c r="A44" s="21">
        <v>41</v>
      </c>
      <c r="B44" s="11">
        <v>159.464</v>
      </c>
      <c r="C44" s="10">
        <v>7.1980000000000004</v>
      </c>
      <c r="D44" s="11">
        <v>148.023</v>
      </c>
      <c r="E44" s="12">
        <v>8.7110000000000003</v>
      </c>
      <c r="F44" s="10">
        <v>149.196</v>
      </c>
      <c r="G44" s="12">
        <v>8.2420000000000009</v>
      </c>
    </row>
    <row r="45" spans="1:7">
      <c r="A45" s="21">
        <v>42</v>
      </c>
      <c r="B45" s="11">
        <v>161.12899999999999</v>
      </c>
      <c r="C45" s="10">
        <v>6.6840000000000002</v>
      </c>
      <c r="D45" s="11">
        <v>156.37299999999999</v>
      </c>
      <c r="E45" s="12">
        <v>11.032999999999999</v>
      </c>
      <c r="F45" s="10">
        <v>169.852</v>
      </c>
      <c r="G45" s="12">
        <v>10.454000000000001</v>
      </c>
    </row>
    <row r="46" spans="1:7">
      <c r="A46" s="21">
        <v>43</v>
      </c>
      <c r="B46" s="11">
        <v>168.74199999999999</v>
      </c>
      <c r="C46" s="10">
        <v>9.5640000000000001</v>
      </c>
      <c r="D46" s="11">
        <v>148.87200000000001</v>
      </c>
      <c r="E46" s="12">
        <v>5.1779999999999999</v>
      </c>
      <c r="F46" s="10">
        <v>139.833</v>
      </c>
      <c r="G46" s="12">
        <v>8.8770000000000007</v>
      </c>
    </row>
    <row r="47" spans="1:7">
      <c r="A47" s="21">
        <v>44</v>
      </c>
      <c r="B47" s="11">
        <v>171.845</v>
      </c>
      <c r="C47" s="10">
        <v>7.1980000000000004</v>
      </c>
      <c r="D47" s="11">
        <v>148.69499999999999</v>
      </c>
      <c r="E47" s="12">
        <v>10.223000000000001</v>
      </c>
      <c r="F47" s="10">
        <v>161.547</v>
      </c>
      <c r="G47" s="12">
        <v>8.1679999999999993</v>
      </c>
    </row>
    <row r="48" spans="1:7">
      <c r="A48" s="21">
        <v>45</v>
      </c>
      <c r="B48" s="11">
        <v>155.41300000000001</v>
      </c>
      <c r="C48" s="10">
        <v>10.907</v>
      </c>
      <c r="D48" s="11">
        <v>137.86699999999999</v>
      </c>
      <c r="E48" s="12">
        <v>11.215999999999999</v>
      </c>
      <c r="F48" s="10">
        <v>172.09299999999999</v>
      </c>
      <c r="G48" s="12">
        <v>10.795</v>
      </c>
    </row>
    <row r="49" spans="1:7">
      <c r="A49" s="21">
        <v>46</v>
      </c>
      <c r="B49" s="11">
        <v>154.51499999999999</v>
      </c>
      <c r="C49" s="10">
        <v>8.8460000000000001</v>
      </c>
      <c r="D49" s="11">
        <v>144.54300000000001</v>
      </c>
      <c r="E49" s="12">
        <v>10.378</v>
      </c>
      <c r="F49" s="10">
        <v>175.58</v>
      </c>
      <c r="G49" s="12">
        <v>9.6989999999999998</v>
      </c>
    </row>
    <row r="50" spans="1:7">
      <c r="A50" s="21">
        <v>47</v>
      </c>
      <c r="B50" s="11">
        <v>145.12200000000001</v>
      </c>
      <c r="C50" s="10">
        <v>7.8479999999999999</v>
      </c>
      <c r="D50" s="11">
        <v>145.125</v>
      </c>
      <c r="E50" s="12">
        <v>5.0670000000000002</v>
      </c>
      <c r="F50" s="10">
        <v>149.91200000000001</v>
      </c>
      <c r="G50" s="12">
        <v>9.4149999999999991</v>
      </c>
    </row>
    <row r="51" spans="1:7">
      <c r="A51" s="21">
        <v>48</v>
      </c>
      <c r="B51" s="11">
        <v>169.358</v>
      </c>
      <c r="C51" s="10">
        <v>4.8499999999999996</v>
      </c>
      <c r="D51" s="11">
        <v>149.81399999999999</v>
      </c>
      <c r="E51" s="12">
        <v>7.484</v>
      </c>
      <c r="F51" s="10">
        <v>152.74799999999999</v>
      </c>
      <c r="G51" s="12">
        <v>10.194000000000001</v>
      </c>
    </row>
    <row r="52" spans="1:7">
      <c r="A52" s="21">
        <v>49</v>
      </c>
      <c r="B52" s="11">
        <v>180.46899999999999</v>
      </c>
      <c r="C52" s="10">
        <v>7.5250000000000004</v>
      </c>
      <c r="D52" s="11">
        <v>130.98500000000001</v>
      </c>
      <c r="E52" s="12">
        <v>9.1329999999999991</v>
      </c>
      <c r="F52" s="10">
        <v>181.39699999999999</v>
      </c>
      <c r="G52" s="12">
        <v>9.6470000000000002</v>
      </c>
    </row>
    <row r="53" spans="1:7">
      <c r="A53" s="21">
        <v>50</v>
      </c>
      <c r="B53" s="11">
        <v>134.637</v>
      </c>
      <c r="C53" s="10">
        <v>8.17</v>
      </c>
      <c r="D53" s="11">
        <v>127.01</v>
      </c>
      <c r="E53" s="12">
        <v>9.8079999999999998</v>
      </c>
      <c r="F53" s="10">
        <v>159.27699999999999</v>
      </c>
      <c r="G53" s="12">
        <v>10.074</v>
      </c>
    </row>
    <row r="54" spans="1:7">
      <c r="A54" s="14" t="s">
        <v>101</v>
      </c>
      <c r="B54" s="25">
        <v>98.522000000000006</v>
      </c>
      <c r="C54" s="15">
        <v>3.6360000000000001</v>
      </c>
      <c r="D54" s="25">
        <v>92.421000000000006</v>
      </c>
      <c r="E54" s="17">
        <v>3.9159999999999999</v>
      </c>
      <c r="F54" s="15">
        <v>117.384</v>
      </c>
      <c r="G54" s="17">
        <v>6.1260000000000003</v>
      </c>
    </row>
    <row r="55" spans="1:7">
      <c r="A55" s="20" t="s">
        <v>102</v>
      </c>
      <c r="B55" s="18">
        <v>192.95</v>
      </c>
      <c r="C55" s="6">
        <v>10.907</v>
      </c>
      <c r="D55" s="18">
        <v>167.8</v>
      </c>
      <c r="E55" s="19">
        <v>11.654999999999999</v>
      </c>
      <c r="F55" s="6">
        <v>181.39699999999999</v>
      </c>
      <c r="G55" s="19">
        <v>11.728</v>
      </c>
    </row>
    <row r="56" spans="1:7">
      <c r="A56" s="20" t="s">
        <v>2</v>
      </c>
      <c r="B56" s="18">
        <v>158.73800000000003</v>
      </c>
      <c r="C56" s="6">
        <v>7.0640799999999979</v>
      </c>
      <c r="D56" s="18">
        <v>146.62351999999998</v>
      </c>
      <c r="E56" s="19">
        <v>9.0252400000000019</v>
      </c>
      <c r="F56" s="6">
        <v>159.28801999999999</v>
      </c>
      <c r="G56" s="19">
        <v>9.275660000000002</v>
      </c>
    </row>
    <row r="57" spans="1:7">
      <c r="A57" s="29" t="s">
        <v>103</v>
      </c>
      <c r="B57" s="22">
        <v>19.902346985997035</v>
      </c>
      <c r="C57" s="23">
        <v>1.6515271329955363</v>
      </c>
      <c r="D57" s="22">
        <v>14.625420285940782</v>
      </c>
      <c r="E57" s="24">
        <v>1.7344086513263972</v>
      </c>
      <c r="F57" s="23">
        <v>14.002893245486444</v>
      </c>
      <c r="G57" s="24">
        <v>1.1352808806454653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50BF0-D1F2-1E4C-8BDA-0A93D3379290}">
  <dimension ref="A1:S57"/>
  <sheetViews>
    <sheetView zoomScale="58" zoomScaleNormal="58" workbookViewId="0">
      <selection activeCell="B54" sqref="B54:B57"/>
    </sheetView>
  </sheetViews>
  <sheetFormatPr baseColWidth="10" defaultRowHeight="16"/>
  <cols>
    <col min="1" max="1" width="19" customWidth="1"/>
    <col min="2" max="2" width="16.33203125" customWidth="1"/>
    <col min="4" max="4" width="15.6640625" customWidth="1"/>
    <col min="6" max="6" width="17.5" customWidth="1"/>
    <col min="13" max="13" width="13.6640625" customWidth="1"/>
    <col min="15" max="15" width="15.5" customWidth="1"/>
    <col min="16" max="16" width="16.5" customWidth="1"/>
    <col min="17" max="17" width="12.6640625" customWidth="1"/>
    <col min="18" max="18" width="19.33203125" customWidth="1"/>
    <col min="19" max="19" width="15.83203125" customWidth="1"/>
  </cols>
  <sheetData>
    <row r="1" spans="1:19">
      <c r="A1" s="14" t="s">
        <v>97</v>
      </c>
      <c r="B1" s="26" t="s">
        <v>72</v>
      </c>
      <c r="C1" s="16"/>
      <c r="D1" s="26" t="s">
        <v>73</v>
      </c>
      <c r="E1" s="32"/>
      <c r="F1" s="16" t="s">
        <v>71</v>
      </c>
      <c r="G1" s="32"/>
      <c r="H1" s="26" t="s">
        <v>98</v>
      </c>
      <c r="I1" s="32"/>
      <c r="J1" s="26" t="s">
        <v>99</v>
      </c>
      <c r="K1" s="32"/>
      <c r="L1" s="26" t="s">
        <v>68</v>
      </c>
      <c r="M1" s="32"/>
      <c r="N1" s="26" t="s">
        <v>69</v>
      </c>
      <c r="O1" s="16"/>
      <c r="P1" s="26" t="s">
        <v>70</v>
      </c>
      <c r="Q1" s="32"/>
      <c r="R1" s="16" t="s">
        <v>17</v>
      </c>
      <c r="S1" s="32"/>
    </row>
    <row r="2" spans="1:19">
      <c r="A2" s="18"/>
      <c r="B2" s="18"/>
      <c r="C2" s="6"/>
      <c r="D2" s="18"/>
      <c r="E2" s="19"/>
      <c r="F2" s="6"/>
      <c r="G2" s="19"/>
      <c r="H2" s="18"/>
      <c r="I2" s="19"/>
      <c r="J2" s="18"/>
      <c r="K2" s="19"/>
      <c r="L2" s="18"/>
      <c r="M2" s="19"/>
      <c r="N2" s="18"/>
      <c r="O2" s="6"/>
      <c r="P2" s="18"/>
      <c r="Q2" s="19"/>
      <c r="R2" s="6"/>
      <c r="S2" s="19"/>
    </row>
    <row r="3" spans="1:19">
      <c r="A3" s="30" t="s">
        <v>100</v>
      </c>
      <c r="B3" s="27" t="s">
        <v>110</v>
      </c>
      <c r="C3" s="31" t="s">
        <v>109</v>
      </c>
      <c r="D3" s="27" t="s">
        <v>110</v>
      </c>
      <c r="E3" s="31" t="s">
        <v>109</v>
      </c>
      <c r="F3" s="27" t="s">
        <v>110</v>
      </c>
      <c r="G3" s="31" t="s">
        <v>109</v>
      </c>
      <c r="H3" s="27" t="s">
        <v>110</v>
      </c>
      <c r="I3" s="31" t="s">
        <v>109</v>
      </c>
      <c r="J3" s="27" t="s">
        <v>110</v>
      </c>
      <c r="K3" s="31" t="s">
        <v>109</v>
      </c>
      <c r="L3" s="27" t="s">
        <v>110</v>
      </c>
      <c r="M3" s="31" t="s">
        <v>109</v>
      </c>
      <c r="N3" s="27" t="s">
        <v>110</v>
      </c>
      <c r="O3" s="31" t="s">
        <v>109</v>
      </c>
      <c r="P3" s="27" t="s">
        <v>110</v>
      </c>
      <c r="Q3" s="31" t="s">
        <v>109</v>
      </c>
      <c r="R3" s="27" t="s">
        <v>110</v>
      </c>
      <c r="S3" s="31" t="s">
        <v>109</v>
      </c>
    </row>
    <row r="4" spans="1:19">
      <c r="A4" s="21">
        <v>1</v>
      </c>
      <c r="B4" s="11">
        <v>237.99</v>
      </c>
      <c r="C4" s="10">
        <v>13.47</v>
      </c>
      <c r="D4" s="11">
        <v>246.02</v>
      </c>
      <c r="E4" s="12">
        <v>16.78</v>
      </c>
      <c r="F4" s="10">
        <v>246.32</v>
      </c>
      <c r="G4" s="12">
        <v>14.87</v>
      </c>
      <c r="H4" s="11">
        <v>223.65</v>
      </c>
      <c r="I4" s="12">
        <v>10.61</v>
      </c>
      <c r="J4" s="11">
        <v>220.7</v>
      </c>
      <c r="K4" s="12">
        <v>12.59</v>
      </c>
      <c r="L4" s="11">
        <v>196.82</v>
      </c>
      <c r="M4" s="12">
        <v>8.85</v>
      </c>
      <c r="N4" s="11">
        <v>213.06</v>
      </c>
      <c r="O4" s="10">
        <v>9.7100000000000009</v>
      </c>
      <c r="P4" s="11">
        <v>199.2</v>
      </c>
      <c r="Q4" s="12">
        <v>6.16</v>
      </c>
      <c r="R4" s="6">
        <v>238.434</v>
      </c>
      <c r="S4" s="19">
        <v>12.805</v>
      </c>
    </row>
    <row r="5" spans="1:19">
      <c r="A5" s="21">
        <v>2</v>
      </c>
      <c r="B5" s="11">
        <v>245.69</v>
      </c>
      <c r="C5" s="10">
        <v>12.73</v>
      </c>
      <c r="D5" s="11">
        <v>252.47</v>
      </c>
      <c r="E5" s="12">
        <v>16.100000000000001</v>
      </c>
      <c r="F5" s="10">
        <v>226.49</v>
      </c>
      <c r="G5" s="12">
        <v>11.71</v>
      </c>
      <c r="H5" s="11">
        <v>230.87</v>
      </c>
      <c r="I5" s="12">
        <v>13.27</v>
      </c>
      <c r="J5" s="11">
        <v>217.71</v>
      </c>
      <c r="K5" s="12">
        <v>15.28</v>
      </c>
      <c r="L5" s="11">
        <v>191.35</v>
      </c>
      <c r="M5" s="12">
        <v>7.52</v>
      </c>
      <c r="N5" s="11">
        <v>219.31</v>
      </c>
      <c r="O5" s="10">
        <v>8.4499999999999993</v>
      </c>
      <c r="P5" s="11">
        <v>212.25</v>
      </c>
      <c r="Q5" s="12">
        <v>7.2</v>
      </c>
      <c r="R5" s="6">
        <v>236.298</v>
      </c>
      <c r="S5" s="19">
        <v>14.257999999999999</v>
      </c>
    </row>
    <row r="6" spans="1:19">
      <c r="A6" s="21">
        <v>3</v>
      </c>
      <c r="B6" s="11">
        <v>237.99</v>
      </c>
      <c r="C6" s="10">
        <v>13.74</v>
      </c>
      <c r="D6" s="11">
        <v>243.75</v>
      </c>
      <c r="E6" s="12">
        <v>10.88</v>
      </c>
      <c r="F6" s="10">
        <v>237.24</v>
      </c>
      <c r="G6" s="12">
        <v>14.59</v>
      </c>
      <c r="H6" s="11">
        <v>230.97</v>
      </c>
      <c r="I6" s="12">
        <v>13.19</v>
      </c>
      <c r="J6" s="11">
        <v>231.07</v>
      </c>
      <c r="K6" s="12">
        <v>14.26</v>
      </c>
      <c r="L6" s="11">
        <v>201.11</v>
      </c>
      <c r="M6" s="12">
        <v>7.13</v>
      </c>
      <c r="N6" s="11">
        <v>197.63</v>
      </c>
      <c r="O6" s="10">
        <v>8.9600000000000009</v>
      </c>
      <c r="P6" s="11">
        <v>197.04</v>
      </c>
      <c r="Q6" s="12">
        <v>6.38</v>
      </c>
      <c r="R6" s="6">
        <v>223.59700000000001</v>
      </c>
      <c r="S6" s="19">
        <v>9.5299999999999994</v>
      </c>
    </row>
    <row r="7" spans="1:19">
      <c r="A7" s="21">
        <v>4</v>
      </c>
      <c r="B7" s="11">
        <v>245.93</v>
      </c>
      <c r="C7" s="10">
        <v>15.98</v>
      </c>
      <c r="D7" s="11">
        <v>224.37</v>
      </c>
      <c r="E7" s="12">
        <v>12.52</v>
      </c>
      <c r="F7" s="10">
        <v>212.21</v>
      </c>
      <c r="G7" s="12">
        <v>6.92</v>
      </c>
      <c r="H7" s="11">
        <v>233.76</v>
      </c>
      <c r="I7" s="12">
        <v>14.92</v>
      </c>
      <c r="J7" s="11">
        <v>229.72</v>
      </c>
      <c r="K7" s="12">
        <v>12.89</v>
      </c>
      <c r="L7" s="11">
        <v>199.19</v>
      </c>
      <c r="M7" s="12">
        <v>7.97</v>
      </c>
      <c r="N7" s="11">
        <v>204.79</v>
      </c>
      <c r="O7" s="10">
        <v>8.4</v>
      </c>
      <c r="P7" s="11">
        <v>197.8</v>
      </c>
      <c r="Q7" s="12">
        <v>6.69</v>
      </c>
      <c r="R7" s="6">
        <v>245.398</v>
      </c>
      <c r="S7" s="19">
        <v>13.455</v>
      </c>
    </row>
    <row r="8" spans="1:19">
      <c r="A8" s="21">
        <v>5</v>
      </c>
      <c r="B8" s="11">
        <v>229.31</v>
      </c>
      <c r="C8" s="10">
        <v>15.12</v>
      </c>
      <c r="D8" s="11">
        <v>249.85</v>
      </c>
      <c r="E8" s="12">
        <v>15.58</v>
      </c>
      <c r="F8" s="10">
        <v>210.43</v>
      </c>
      <c r="G8" s="12">
        <v>11.91</v>
      </c>
      <c r="H8" s="11">
        <v>222.54</v>
      </c>
      <c r="I8" s="12">
        <v>14.4</v>
      </c>
      <c r="J8" s="11">
        <v>238.89</v>
      </c>
      <c r="K8" s="12">
        <v>14.28</v>
      </c>
      <c r="L8" s="11">
        <v>200.8</v>
      </c>
      <c r="M8" s="12">
        <v>7.97</v>
      </c>
      <c r="N8" s="11">
        <v>219.03</v>
      </c>
      <c r="O8" s="10">
        <v>8.89</v>
      </c>
      <c r="P8" s="11">
        <v>212.83</v>
      </c>
      <c r="Q8" s="12">
        <v>7.84</v>
      </c>
      <c r="R8" s="6">
        <v>231.809</v>
      </c>
      <c r="S8" s="19">
        <v>14.315</v>
      </c>
    </row>
    <row r="9" spans="1:19">
      <c r="A9" s="21">
        <v>6</v>
      </c>
      <c r="B9" s="11">
        <v>224.36</v>
      </c>
      <c r="C9" s="10">
        <v>12.51</v>
      </c>
      <c r="D9" s="11">
        <v>254.01</v>
      </c>
      <c r="E9" s="12">
        <v>17.02</v>
      </c>
      <c r="F9" s="10">
        <v>228.47</v>
      </c>
      <c r="G9" s="12">
        <v>12.32</v>
      </c>
      <c r="H9" s="11">
        <v>236.69</v>
      </c>
      <c r="I9" s="12">
        <v>14.18</v>
      </c>
      <c r="J9" s="11">
        <v>196.05</v>
      </c>
      <c r="K9" s="12">
        <v>6.87</v>
      </c>
      <c r="L9" s="11">
        <v>176.77</v>
      </c>
      <c r="M9" s="12">
        <v>9.02</v>
      </c>
      <c r="N9" s="11">
        <v>211.4</v>
      </c>
      <c r="O9" s="10">
        <v>8.9600000000000009</v>
      </c>
      <c r="P9" s="11">
        <v>189.17</v>
      </c>
      <c r="Q9" s="12">
        <v>7.56</v>
      </c>
      <c r="R9" s="6">
        <v>245.58099999999999</v>
      </c>
      <c r="S9" s="19">
        <v>13.792</v>
      </c>
    </row>
    <row r="10" spans="1:19">
      <c r="A10" s="21">
        <v>7</v>
      </c>
      <c r="B10" s="11">
        <v>239.63</v>
      </c>
      <c r="C10" s="10">
        <v>12.07</v>
      </c>
      <c r="D10" s="11">
        <v>241.18</v>
      </c>
      <c r="E10" s="12">
        <v>11.28</v>
      </c>
      <c r="F10" s="10">
        <v>236.22</v>
      </c>
      <c r="G10" s="12">
        <v>13.82</v>
      </c>
      <c r="H10" s="11">
        <v>232.17</v>
      </c>
      <c r="I10" s="12">
        <v>16.600000000000001</v>
      </c>
      <c r="J10" s="11">
        <v>231.13</v>
      </c>
      <c r="K10" s="19">
        <v>12.52</v>
      </c>
      <c r="L10" s="11">
        <v>208.65</v>
      </c>
      <c r="M10" s="12">
        <v>7.87</v>
      </c>
      <c r="N10" s="11">
        <v>197.38</v>
      </c>
      <c r="O10" s="10">
        <v>8.9600000000000009</v>
      </c>
      <c r="P10" s="11">
        <v>186.76</v>
      </c>
      <c r="Q10" s="12">
        <v>6.91</v>
      </c>
      <c r="R10" s="6">
        <v>246.42500000000001</v>
      </c>
      <c r="S10" s="19">
        <v>13.35</v>
      </c>
    </row>
    <row r="11" spans="1:19">
      <c r="A11" s="21">
        <v>8</v>
      </c>
      <c r="B11" s="11">
        <v>252.57</v>
      </c>
      <c r="C11" s="10">
        <v>14.83</v>
      </c>
      <c r="D11" s="11">
        <v>251.24</v>
      </c>
      <c r="E11" s="12">
        <v>15.33</v>
      </c>
      <c r="F11" s="10">
        <v>253.03</v>
      </c>
      <c r="G11" s="12">
        <v>15.71</v>
      </c>
      <c r="H11" s="11">
        <v>225.84</v>
      </c>
      <c r="I11" s="12">
        <v>16.23</v>
      </c>
      <c r="J11" s="11">
        <v>244.79</v>
      </c>
      <c r="K11" s="12">
        <v>14.06</v>
      </c>
      <c r="L11" s="11">
        <v>205.47</v>
      </c>
      <c r="M11" s="12">
        <v>8.7100000000000009</v>
      </c>
      <c r="N11" s="11">
        <v>205.29</v>
      </c>
      <c r="O11" s="10">
        <v>8.7100000000000009</v>
      </c>
      <c r="P11" s="11">
        <v>202.16</v>
      </c>
      <c r="Q11" s="12">
        <v>7.41</v>
      </c>
      <c r="R11" s="6">
        <v>251.4</v>
      </c>
      <c r="S11" s="19">
        <v>13.186999999999999</v>
      </c>
    </row>
    <row r="12" spans="1:19">
      <c r="A12" s="21">
        <v>9</v>
      </c>
      <c r="B12" s="11">
        <v>240.33</v>
      </c>
      <c r="C12" s="10">
        <v>14.7</v>
      </c>
      <c r="D12" s="11">
        <v>233.64</v>
      </c>
      <c r="E12" s="12">
        <v>13.45</v>
      </c>
      <c r="F12" s="10">
        <v>249.89</v>
      </c>
      <c r="G12" s="12">
        <v>14.83</v>
      </c>
      <c r="H12" s="11">
        <v>226.96</v>
      </c>
      <c r="I12" s="12">
        <v>11.91</v>
      </c>
      <c r="J12" s="11">
        <v>233.18</v>
      </c>
      <c r="K12" s="12">
        <v>14.24</v>
      </c>
      <c r="L12" s="11">
        <v>194.19</v>
      </c>
      <c r="M12" s="12">
        <v>8.23</v>
      </c>
      <c r="N12" s="11">
        <v>218.49</v>
      </c>
      <c r="O12" s="10">
        <v>8.85</v>
      </c>
      <c r="P12" s="11">
        <v>181.87</v>
      </c>
      <c r="Q12" s="12">
        <v>7.08</v>
      </c>
      <c r="R12" s="6">
        <v>226.12700000000001</v>
      </c>
      <c r="S12" s="19">
        <v>12.821999999999999</v>
      </c>
    </row>
    <row r="13" spans="1:19">
      <c r="A13" s="21">
        <v>10</v>
      </c>
      <c r="B13" s="11">
        <v>235.81</v>
      </c>
      <c r="C13" s="10">
        <v>13.89</v>
      </c>
      <c r="D13" s="11">
        <v>247.21</v>
      </c>
      <c r="E13" s="12">
        <v>12.67</v>
      </c>
      <c r="F13" s="10">
        <v>199.54</v>
      </c>
      <c r="G13" s="12">
        <v>14.83</v>
      </c>
      <c r="H13" s="11">
        <v>208.82</v>
      </c>
      <c r="I13" s="12">
        <v>11.28</v>
      </c>
      <c r="J13" s="11">
        <v>253.44</v>
      </c>
      <c r="K13" s="12">
        <v>13.43</v>
      </c>
      <c r="L13" s="11">
        <v>210.25</v>
      </c>
      <c r="M13" s="12">
        <v>8.07</v>
      </c>
      <c r="N13" s="11">
        <v>207.8</v>
      </c>
      <c r="O13" s="10">
        <v>9.1999999999999993</v>
      </c>
      <c r="P13" s="11">
        <v>182.64</v>
      </c>
      <c r="Q13" s="12">
        <v>7.32</v>
      </c>
      <c r="R13" s="6">
        <v>236.05699999999999</v>
      </c>
      <c r="S13" s="19">
        <v>13.455</v>
      </c>
    </row>
    <row r="14" spans="1:19">
      <c r="A14" s="21">
        <v>11</v>
      </c>
      <c r="B14" s="11">
        <v>233.74</v>
      </c>
      <c r="C14" s="10">
        <v>9.7899999999999991</v>
      </c>
      <c r="D14" s="11">
        <v>246.81</v>
      </c>
      <c r="E14" s="12">
        <v>16.510000000000002</v>
      </c>
      <c r="F14" s="10">
        <v>233.51</v>
      </c>
      <c r="G14" s="12">
        <v>8.69</v>
      </c>
      <c r="H14" s="11">
        <v>222.12</v>
      </c>
      <c r="I14" s="12">
        <v>15.69</v>
      </c>
      <c r="J14" s="11">
        <v>242.04</v>
      </c>
      <c r="K14" s="12">
        <v>15.45</v>
      </c>
      <c r="L14" s="11">
        <v>195.66</v>
      </c>
      <c r="M14" s="12">
        <v>8.51</v>
      </c>
      <c r="N14" s="11">
        <v>201.99</v>
      </c>
      <c r="O14" s="10">
        <v>8.69</v>
      </c>
      <c r="P14" s="11">
        <v>191.08</v>
      </c>
      <c r="Q14" s="12">
        <v>7.36</v>
      </c>
      <c r="R14" s="6">
        <v>225.48400000000001</v>
      </c>
      <c r="S14" s="19">
        <v>13.398999999999999</v>
      </c>
    </row>
    <row r="15" spans="1:19">
      <c r="A15" s="21">
        <v>12</v>
      </c>
      <c r="B15" s="11">
        <v>231.98</v>
      </c>
      <c r="C15" s="10">
        <v>16.46</v>
      </c>
      <c r="D15" s="11">
        <v>233.05</v>
      </c>
      <c r="E15" s="12">
        <v>11.61</v>
      </c>
      <c r="F15" s="10">
        <v>253.35</v>
      </c>
      <c r="G15" s="12">
        <v>12.86</v>
      </c>
      <c r="H15" s="11">
        <v>238.12</v>
      </c>
      <c r="I15" s="12">
        <v>15.58</v>
      </c>
      <c r="J15" s="11">
        <v>232.56</v>
      </c>
      <c r="K15" s="12">
        <v>11.91</v>
      </c>
      <c r="L15" s="11">
        <v>201.29</v>
      </c>
      <c r="M15" s="12">
        <v>8.4499999999999993</v>
      </c>
      <c r="N15" s="11">
        <v>198.65</v>
      </c>
      <c r="O15" s="10">
        <v>8.51</v>
      </c>
      <c r="P15" s="11">
        <v>189.56</v>
      </c>
      <c r="Q15" s="12">
        <v>6.69</v>
      </c>
      <c r="R15" s="6">
        <v>216.393</v>
      </c>
      <c r="S15" s="19">
        <v>12.595000000000001</v>
      </c>
    </row>
    <row r="16" spans="1:19">
      <c r="A16" s="21">
        <v>13</v>
      </c>
      <c r="B16" s="11">
        <v>241.58</v>
      </c>
      <c r="C16" s="10">
        <v>14.6</v>
      </c>
      <c r="D16" s="11">
        <v>251.24</v>
      </c>
      <c r="E16" s="12">
        <v>13.72</v>
      </c>
      <c r="F16" s="10">
        <v>230.22</v>
      </c>
      <c r="G16" s="12">
        <v>12.45</v>
      </c>
      <c r="H16" s="11">
        <v>226.11</v>
      </c>
      <c r="I16" s="12">
        <v>15.58</v>
      </c>
      <c r="J16" s="11">
        <v>222.95</v>
      </c>
      <c r="K16" s="12">
        <v>14.4</v>
      </c>
      <c r="L16" s="11">
        <v>188.01</v>
      </c>
      <c r="M16" s="12">
        <v>7.52</v>
      </c>
      <c r="N16" s="11">
        <v>199.25</v>
      </c>
      <c r="O16" s="10">
        <v>8.9600000000000009</v>
      </c>
      <c r="P16" s="11">
        <v>179.89</v>
      </c>
      <c r="Q16" s="12">
        <v>5.95</v>
      </c>
      <c r="R16" s="6">
        <v>230.43100000000001</v>
      </c>
      <c r="S16" s="19">
        <v>13.372</v>
      </c>
    </row>
    <row r="17" spans="1:19">
      <c r="A17" s="21">
        <v>14</v>
      </c>
      <c r="B17" s="11">
        <v>242.24</v>
      </c>
      <c r="C17" s="10">
        <v>15.49</v>
      </c>
      <c r="D17" s="11">
        <v>246.45</v>
      </c>
      <c r="E17" s="12">
        <v>16.72</v>
      </c>
      <c r="F17" s="10">
        <v>235.62</v>
      </c>
      <c r="G17" s="12">
        <v>15.06</v>
      </c>
      <c r="H17" s="11">
        <v>238.74</v>
      </c>
      <c r="I17" s="12">
        <v>15.2</v>
      </c>
      <c r="J17" s="11">
        <v>221.59</v>
      </c>
      <c r="K17" s="12">
        <v>14.41</v>
      </c>
      <c r="L17" s="11">
        <v>192.06</v>
      </c>
      <c r="M17" s="12">
        <v>7.53</v>
      </c>
      <c r="N17" s="11">
        <v>221.36</v>
      </c>
      <c r="O17" s="10">
        <v>8.41</v>
      </c>
      <c r="P17" s="11">
        <v>187.91</v>
      </c>
      <c r="Q17" s="12">
        <v>6.02</v>
      </c>
      <c r="R17" s="6">
        <v>256.25299999999999</v>
      </c>
      <c r="S17" s="19">
        <v>15.925000000000001</v>
      </c>
    </row>
    <row r="18" spans="1:19">
      <c r="A18" s="21">
        <v>15</v>
      </c>
      <c r="B18" s="11">
        <v>239.85</v>
      </c>
      <c r="C18" s="10">
        <v>16.809999999999999</v>
      </c>
      <c r="D18" s="11">
        <v>233.31</v>
      </c>
      <c r="E18" s="12">
        <v>10.210000000000001</v>
      </c>
      <c r="F18" s="10">
        <v>232.19</v>
      </c>
      <c r="G18" s="12">
        <v>14.49</v>
      </c>
      <c r="H18" s="11">
        <v>223.67</v>
      </c>
      <c r="I18" s="12">
        <v>15.58</v>
      </c>
      <c r="J18" s="11">
        <v>240.12</v>
      </c>
      <c r="K18" s="12">
        <v>14.51</v>
      </c>
      <c r="L18" s="11">
        <v>198.36</v>
      </c>
      <c r="M18" s="12">
        <v>8.59</v>
      </c>
      <c r="N18" s="11">
        <v>212.96</v>
      </c>
      <c r="O18" s="10">
        <v>9.3699999999999992</v>
      </c>
      <c r="P18" s="11">
        <v>195.12</v>
      </c>
      <c r="Q18" s="12">
        <v>5.9</v>
      </c>
      <c r="R18" s="6">
        <v>239.20500000000001</v>
      </c>
      <c r="S18" s="19">
        <v>14.103</v>
      </c>
    </row>
    <row r="19" spans="1:19">
      <c r="A19" s="21">
        <v>16</v>
      </c>
      <c r="B19" s="11">
        <v>254.67</v>
      </c>
      <c r="C19" s="10">
        <v>12.76</v>
      </c>
      <c r="D19" s="11">
        <v>238.2</v>
      </c>
      <c r="E19" s="12">
        <v>12.02</v>
      </c>
      <c r="F19" s="10">
        <v>195.8</v>
      </c>
      <c r="G19" s="12">
        <v>7.13</v>
      </c>
      <c r="H19" s="11">
        <v>233.72</v>
      </c>
      <c r="I19" s="12">
        <v>14.06</v>
      </c>
      <c r="J19" s="11">
        <v>237.35</v>
      </c>
      <c r="K19" s="12">
        <v>15.04</v>
      </c>
      <c r="L19" s="11">
        <v>182.67</v>
      </c>
      <c r="M19" s="12">
        <v>9.24</v>
      </c>
      <c r="N19" s="11">
        <v>221.05</v>
      </c>
      <c r="O19" s="10">
        <v>9.4</v>
      </c>
      <c r="P19" s="11">
        <v>212.61</v>
      </c>
      <c r="Q19" s="12">
        <v>7.96</v>
      </c>
      <c r="R19" s="6">
        <v>238.83</v>
      </c>
      <c r="S19" s="19">
        <v>15.253</v>
      </c>
    </row>
    <row r="20" spans="1:19">
      <c r="A20" s="21">
        <v>17</v>
      </c>
      <c r="B20" s="11">
        <v>235.09</v>
      </c>
      <c r="C20" s="10">
        <v>15.04</v>
      </c>
      <c r="D20" s="11">
        <v>217.01</v>
      </c>
      <c r="E20" s="12">
        <v>11.68</v>
      </c>
      <c r="F20" s="10">
        <v>218.93</v>
      </c>
      <c r="G20" s="12">
        <v>11.63</v>
      </c>
      <c r="H20" s="11">
        <v>231.2</v>
      </c>
      <c r="I20" s="12">
        <v>12.59</v>
      </c>
      <c r="J20" s="11">
        <v>229.02</v>
      </c>
      <c r="K20" s="12">
        <v>13.62</v>
      </c>
      <c r="L20" s="11">
        <v>202.53</v>
      </c>
      <c r="M20" s="12">
        <v>8.16</v>
      </c>
      <c r="N20" s="11">
        <v>198.18</v>
      </c>
      <c r="O20" s="10">
        <v>7.52</v>
      </c>
      <c r="P20" s="11">
        <v>181.19</v>
      </c>
      <c r="Q20" s="12">
        <v>7.13</v>
      </c>
      <c r="R20" s="6">
        <v>249.14099999999999</v>
      </c>
      <c r="S20" s="19">
        <v>14.462999999999999</v>
      </c>
    </row>
    <row r="21" spans="1:19">
      <c r="A21" s="21">
        <v>18</v>
      </c>
      <c r="B21" s="11">
        <v>216.66</v>
      </c>
      <c r="C21" s="10">
        <v>13.74</v>
      </c>
      <c r="D21" s="11">
        <v>244.9</v>
      </c>
      <c r="E21" s="12">
        <v>14.87</v>
      </c>
      <c r="F21" s="10">
        <v>227.84</v>
      </c>
      <c r="G21" s="12">
        <v>9.98</v>
      </c>
      <c r="H21" s="11">
        <v>214.87</v>
      </c>
      <c r="I21" s="12">
        <v>12.86</v>
      </c>
      <c r="J21" s="11">
        <v>219.65</v>
      </c>
      <c r="K21" s="12">
        <v>15.48</v>
      </c>
      <c r="L21" s="11">
        <v>218.56</v>
      </c>
      <c r="M21" s="12">
        <v>7.91</v>
      </c>
      <c r="N21" s="11">
        <v>205.26</v>
      </c>
      <c r="O21" s="10">
        <v>8.4499999999999993</v>
      </c>
      <c r="P21" s="11">
        <v>183.99</v>
      </c>
      <c r="Q21" s="12">
        <v>7.72</v>
      </c>
      <c r="R21" s="6">
        <v>244.19800000000001</v>
      </c>
      <c r="S21" s="19">
        <v>15.106</v>
      </c>
    </row>
    <row r="22" spans="1:19">
      <c r="A22" s="21">
        <v>19</v>
      </c>
      <c r="B22" s="11">
        <v>254.58</v>
      </c>
      <c r="C22" s="10">
        <v>15.14</v>
      </c>
      <c r="D22" s="11">
        <v>259.91000000000003</v>
      </c>
      <c r="E22" s="12">
        <v>16.03</v>
      </c>
      <c r="F22" s="10">
        <v>190.23</v>
      </c>
      <c r="G22" s="12">
        <v>7.97</v>
      </c>
      <c r="H22" s="11">
        <v>231.59</v>
      </c>
      <c r="I22" s="12">
        <v>15.65</v>
      </c>
      <c r="J22" s="11">
        <v>244.83</v>
      </c>
      <c r="K22" s="12">
        <v>12.07</v>
      </c>
      <c r="L22" s="11">
        <v>205.96</v>
      </c>
      <c r="M22" s="12">
        <v>8.34</v>
      </c>
      <c r="N22" s="11">
        <v>202.4</v>
      </c>
      <c r="O22" s="10">
        <v>8.51</v>
      </c>
      <c r="P22" s="11">
        <v>185.9</v>
      </c>
      <c r="Q22" s="12">
        <v>6.92</v>
      </c>
      <c r="R22" s="6">
        <v>242.929</v>
      </c>
      <c r="S22" s="19">
        <v>15.407999999999999</v>
      </c>
    </row>
    <row r="23" spans="1:19">
      <c r="A23" s="21">
        <v>20</v>
      </c>
      <c r="B23" s="11">
        <v>213.29</v>
      </c>
      <c r="C23" s="10">
        <v>5.77</v>
      </c>
      <c r="D23" s="11">
        <v>240.75</v>
      </c>
      <c r="E23" s="12">
        <v>15.45</v>
      </c>
      <c r="F23" s="10">
        <v>244.03</v>
      </c>
      <c r="G23" s="12">
        <v>13.72</v>
      </c>
      <c r="H23" s="11">
        <v>223.56</v>
      </c>
      <c r="I23" s="12">
        <v>16.84</v>
      </c>
      <c r="J23" s="11">
        <v>232.58</v>
      </c>
      <c r="K23" s="12">
        <v>8.7200000000000006</v>
      </c>
      <c r="L23" s="11">
        <v>182.29</v>
      </c>
      <c r="M23" s="12">
        <v>8.1300000000000008</v>
      </c>
      <c r="N23" s="11">
        <v>215.37</v>
      </c>
      <c r="O23" s="10">
        <v>9.1999999999999993</v>
      </c>
      <c r="P23" s="11">
        <v>195.24</v>
      </c>
      <c r="Q23" s="12">
        <v>6.77</v>
      </c>
      <c r="R23" s="6">
        <v>249.17599999999999</v>
      </c>
      <c r="S23" s="19">
        <v>15.417</v>
      </c>
    </row>
    <row r="24" spans="1:19">
      <c r="A24" s="21">
        <v>21</v>
      </c>
      <c r="B24" s="11">
        <v>203.49</v>
      </c>
      <c r="C24" s="10">
        <v>8.26</v>
      </c>
      <c r="D24" s="11">
        <v>225.71</v>
      </c>
      <c r="E24" s="12">
        <v>12.29</v>
      </c>
      <c r="F24" s="10">
        <v>220.59</v>
      </c>
      <c r="G24" s="12">
        <v>15.33</v>
      </c>
      <c r="H24" s="11">
        <v>227.67</v>
      </c>
      <c r="I24" s="12">
        <v>10.69</v>
      </c>
      <c r="J24" s="11">
        <v>240.78</v>
      </c>
      <c r="K24" s="12">
        <v>15.1</v>
      </c>
      <c r="L24" s="11">
        <v>196.24</v>
      </c>
      <c r="M24" s="12">
        <v>7.09</v>
      </c>
      <c r="N24" s="11">
        <v>190.01</v>
      </c>
      <c r="O24" s="10">
        <v>8.7100000000000009</v>
      </c>
      <c r="P24" s="11">
        <v>196.47</v>
      </c>
      <c r="Q24" s="12">
        <v>6.21</v>
      </c>
      <c r="R24" s="6">
        <v>235.25299999999999</v>
      </c>
      <c r="S24" s="19">
        <v>13.829000000000001</v>
      </c>
    </row>
    <row r="25" spans="1:19">
      <c r="A25" s="21">
        <v>22</v>
      </c>
      <c r="B25" s="11">
        <v>225.26</v>
      </c>
      <c r="C25" s="10">
        <v>10.41</v>
      </c>
      <c r="D25" s="11">
        <v>249.15</v>
      </c>
      <c r="E25" s="12">
        <v>15.85</v>
      </c>
      <c r="F25" s="10">
        <v>207.82</v>
      </c>
      <c r="G25" s="12">
        <v>7.53</v>
      </c>
      <c r="H25" s="11">
        <v>211.62</v>
      </c>
      <c r="I25" s="12">
        <v>12.08</v>
      </c>
      <c r="J25" s="11">
        <v>232.47</v>
      </c>
      <c r="K25" s="12">
        <v>15.48</v>
      </c>
      <c r="L25" s="11">
        <v>195.13</v>
      </c>
      <c r="M25" s="12">
        <v>8.89</v>
      </c>
      <c r="N25" s="11">
        <v>214.15</v>
      </c>
      <c r="O25" s="10">
        <v>8.76</v>
      </c>
      <c r="P25" s="11">
        <v>193.06</v>
      </c>
      <c r="Q25" s="12">
        <v>6.92</v>
      </c>
      <c r="R25" s="6">
        <v>235.06700000000001</v>
      </c>
      <c r="S25" s="19">
        <v>12.539</v>
      </c>
    </row>
    <row r="26" spans="1:19">
      <c r="A26" s="21">
        <v>23</v>
      </c>
      <c r="B26" s="11">
        <v>253.99</v>
      </c>
      <c r="C26" s="10">
        <v>15.95</v>
      </c>
      <c r="D26" s="11">
        <v>241.13</v>
      </c>
      <c r="E26" s="12">
        <v>12.02</v>
      </c>
      <c r="F26" s="10">
        <v>204.08</v>
      </c>
      <c r="G26" s="12">
        <v>12.59</v>
      </c>
      <c r="H26" s="11">
        <v>218.83</v>
      </c>
      <c r="I26" s="12">
        <v>16.22</v>
      </c>
      <c r="J26" s="11">
        <v>225.7</v>
      </c>
      <c r="K26" s="12">
        <v>12.49</v>
      </c>
      <c r="L26" s="11">
        <v>206.57</v>
      </c>
      <c r="M26" s="12">
        <v>8.41</v>
      </c>
      <c r="N26" s="11">
        <v>205.85</v>
      </c>
      <c r="O26" s="10">
        <v>7.72</v>
      </c>
      <c r="P26" s="11">
        <v>179.21</v>
      </c>
      <c r="Q26" s="12">
        <v>5.54</v>
      </c>
      <c r="R26" s="6">
        <v>228.804</v>
      </c>
      <c r="S26" s="19">
        <v>13.154999999999999</v>
      </c>
    </row>
    <row r="27" spans="1:19">
      <c r="A27" s="21">
        <v>24</v>
      </c>
      <c r="B27" s="11">
        <v>249.23</v>
      </c>
      <c r="C27" s="10">
        <v>14.06</v>
      </c>
      <c r="D27" s="11">
        <v>244.92</v>
      </c>
      <c r="E27" s="12">
        <v>13.31</v>
      </c>
      <c r="F27" s="10">
        <v>241.98</v>
      </c>
      <c r="G27" s="12">
        <v>17.71</v>
      </c>
      <c r="H27" s="11">
        <v>248.83</v>
      </c>
      <c r="I27" s="12">
        <v>16.02</v>
      </c>
      <c r="J27" s="11">
        <v>219.81</v>
      </c>
      <c r="K27" s="12">
        <v>13.65</v>
      </c>
      <c r="L27" s="11">
        <v>209.28</v>
      </c>
      <c r="M27" s="12">
        <v>8.26</v>
      </c>
      <c r="N27" s="11">
        <v>210.5</v>
      </c>
      <c r="O27" s="10">
        <v>8.85</v>
      </c>
      <c r="P27" s="11">
        <v>192.6</v>
      </c>
      <c r="Q27" s="12">
        <v>7.61</v>
      </c>
      <c r="R27" s="6">
        <v>259.05700000000002</v>
      </c>
      <c r="S27" s="19">
        <v>14.526999999999999</v>
      </c>
    </row>
    <row r="28" spans="1:19">
      <c r="A28" s="21">
        <v>25</v>
      </c>
      <c r="B28" s="11">
        <v>253.96</v>
      </c>
      <c r="C28" s="10">
        <v>15.33</v>
      </c>
      <c r="D28" s="11">
        <v>253.67</v>
      </c>
      <c r="E28" s="12">
        <v>11.68</v>
      </c>
      <c r="F28" s="10">
        <v>223.4</v>
      </c>
      <c r="G28" s="12">
        <v>11.91</v>
      </c>
      <c r="H28" s="11">
        <v>217.84</v>
      </c>
      <c r="I28" s="12">
        <v>14.13</v>
      </c>
      <c r="J28" s="11">
        <v>239.83</v>
      </c>
      <c r="K28" s="12">
        <v>14.06</v>
      </c>
      <c r="L28" s="11">
        <v>189.89</v>
      </c>
      <c r="M28" s="12">
        <v>7.72</v>
      </c>
      <c r="N28" s="11">
        <v>230.11</v>
      </c>
      <c r="O28" s="10">
        <v>8.89</v>
      </c>
      <c r="P28" s="11">
        <v>186.37</v>
      </c>
      <c r="Q28" s="12">
        <v>6.25</v>
      </c>
      <c r="R28" s="6">
        <v>238.61500000000001</v>
      </c>
      <c r="S28" s="19">
        <v>14.103</v>
      </c>
    </row>
    <row r="29" spans="1:19">
      <c r="A29" s="21">
        <v>26</v>
      </c>
      <c r="B29" s="11">
        <v>240.31</v>
      </c>
      <c r="C29" s="10">
        <v>15.1</v>
      </c>
      <c r="D29" s="11">
        <v>240.51</v>
      </c>
      <c r="E29" s="12">
        <v>11.75</v>
      </c>
      <c r="F29" s="10">
        <v>237.72</v>
      </c>
      <c r="G29" s="12">
        <v>13.74</v>
      </c>
      <c r="H29" s="11">
        <v>243.56</v>
      </c>
      <c r="I29" s="12">
        <v>14.51</v>
      </c>
      <c r="J29" s="11">
        <v>252.84</v>
      </c>
      <c r="K29" s="12">
        <v>14.59</v>
      </c>
      <c r="L29" s="11">
        <v>198.42</v>
      </c>
      <c r="M29" s="12">
        <v>8.23</v>
      </c>
      <c r="N29" s="11">
        <v>196.38</v>
      </c>
      <c r="O29" s="10">
        <v>6.77</v>
      </c>
      <c r="P29" s="11">
        <v>196.09</v>
      </c>
      <c r="Q29" s="12">
        <v>5.63</v>
      </c>
      <c r="R29" s="6">
        <v>254.53200000000001</v>
      </c>
      <c r="S29" s="19">
        <v>13.569000000000001</v>
      </c>
    </row>
    <row r="30" spans="1:19">
      <c r="A30" s="21">
        <v>27</v>
      </c>
      <c r="B30" s="11">
        <v>249.9</v>
      </c>
      <c r="C30" s="10">
        <v>15.88</v>
      </c>
      <c r="D30" s="11">
        <v>202.6</v>
      </c>
      <c r="E30" s="12">
        <v>14.26</v>
      </c>
      <c r="F30" s="10">
        <v>209.5</v>
      </c>
      <c r="G30" s="12">
        <v>9.94</v>
      </c>
      <c r="H30" s="11">
        <v>226.02</v>
      </c>
      <c r="I30" s="12">
        <v>16.84</v>
      </c>
      <c r="J30" s="11">
        <v>233.65</v>
      </c>
      <c r="K30" s="12">
        <v>14.16</v>
      </c>
      <c r="L30" s="11">
        <v>203.41</v>
      </c>
      <c r="M30" s="12">
        <v>8.41</v>
      </c>
      <c r="N30" s="11">
        <v>213.63</v>
      </c>
      <c r="O30" s="10">
        <v>9.7100000000000009</v>
      </c>
      <c r="P30" s="11">
        <v>203.44</v>
      </c>
      <c r="Q30" s="12">
        <v>6.99</v>
      </c>
      <c r="R30" s="6">
        <v>235.179</v>
      </c>
      <c r="S30" s="19">
        <v>14.717000000000001</v>
      </c>
    </row>
    <row r="31" spans="1:19">
      <c r="A31" s="21">
        <v>28</v>
      </c>
      <c r="B31" s="11">
        <v>231.26</v>
      </c>
      <c r="C31" s="10">
        <v>16.559999999999999</v>
      </c>
      <c r="D31" s="11">
        <v>215.01</v>
      </c>
      <c r="E31" s="12">
        <v>14.32</v>
      </c>
      <c r="F31" s="10">
        <v>238.33</v>
      </c>
      <c r="G31" s="12">
        <v>14.4</v>
      </c>
      <c r="H31" s="11">
        <v>244.03</v>
      </c>
      <c r="I31" s="12">
        <v>16.649999999999999</v>
      </c>
      <c r="J31" s="11">
        <v>235.07</v>
      </c>
      <c r="K31" s="12">
        <v>14.4</v>
      </c>
      <c r="L31" s="11">
        <v>196.73</v>
      </c>
      <c r="M31" s="12">
        <v>8.7799999999999994</v>
      </c>
      <c r="N31" s="11">
        <v>205.13</v>
      </c>
      <c r="O31" s="10">
        <v>9.1199999999999992</v>
      </c>
      <c r="P31" s="11">
        <v>194.57</v>
      </c>
      <c r="Q31" s="12">
        <v>5.59</v>
      </c>
      <c r="R31" s="6">
        <v>225.744</v>
      </c>
      <c r="S31" s="19">
        <v>13.952999999999999</v>
      </c>
    </row>
    <row r="32" spans="1:19">
      <c r="A32" s="21">
        <v>29</v>
      </c>
      <c r="B32" s="11">
        <v>243.78</v>
      </c>
      <c r="C32" s="10">
        <v>16.079999999999998</v>
      </c>
      <c r="D32" s="11">
        <v>231.03</v>
      </c>
      <c r="E32" s="12">
        <v>9.5299999999999994</v>
      </c>
      <c r="F32" s="10">
        <v>249.01</v>
      </c>
      <c r="G32" s="12">
        <v>14.86</v>
      </c>
      <c r="H32" s="11">
        <v>234.68</v>
      </c>
      <c r="I32" s="12">
        <v>14.44</v>
      </c>
      <c r="J32" s="11">
        <v>242.32</v>
      </c>
      <c r="K32" s="12">
        <v>12.67</v>
      </c>
      <c r="L32" s="11">
        <v>199.22</v>
      </c>
      <c r="M32" s="12">
        <v>7.53</v>
      </c>
      <c r="N32" s="11">
        <v>201.95</v>
      </c>
      <c r="O32" s="10">
        <v>6.91</v>
      </c>
      <c r="P32" s="11">
        <v>130.38999999999999</v>
      </c>
      <c r="Q32" s="12">
        <v>8.26</v>
      </c>
      <c r="R32" s="6">
        <v>233.02199999999999</v>
      </c>
      <c r="S32" s="19">
        <v>11.452999999999999</v>
      </c>
    </row>
    <row r="33" spans="1:19">
      <c r="A33" s="21">
        <v>30</v>
      </c>
      <c r="B33" s="11">
        <v>238.15</v>
      </c>
      <c r="C33" s="10">
        <v>15.04</v>
      </c>
      <c r="D33" s="11">
        <v>221.92</v>
      </c>
      <c r="E33" s="12">
        <v>12.67</v>
      </c>
      <c r="F33" s="10">
        <v>212.53</v>
      </c>
      <c r="G33" s="12">
        <v>9.1199999999999992</v>
      </c>
      <c r="H33" s="11">
        <v>213.18</v>
      </c>
      <c r="I33" s="12">
        <v>12.83</v>
      </c>
      <c r="J33" s="11">
        <v>231.08</v>
      </c>
      <c r="K33" s="12">
        <v>11.61</v>
      </c>
      <c r="L33" s="11">
        <v>190.3</v>
      </c>
      <c r="M33" s="12">
        <v>7.09</v>
      </c>
      <c r="N33" s="11">
        <v>213.72</v>
      </c>
      <c r="O33" s="10">
        <v>9.98</v>
      </c>
      <c r="P33" s="11">
        <v>183.56</v>
      </c>
      <c r="Q33" s="12">
        <v>5.77</v>
      </c>
      <c r="R33" s="6">
        <v>242.458</v>
      </c>
      <c r="S33" s="19">
        <v>13.481999999999999</v>
      </c>
    </row>
    <row r="34" spans="1:19">
      <c r="A34" s="21">
        <v>31</v>
      </c>
      <c r="B34" s="11">
        <v>248.74</v>
      </c>
      <c r="C34" s="10">
        <v>16.95</v>
      </c>
      <c r="D34" s="11">
        <v>238.6</v>
      </c>
      <c r="E34" s="12">
        <v>13.72</v>
      </c>
      <c r="F34" s="10">
        <v>232.56</v>
      </c>
      <c r="G34" s="12">
        <v>13.54</v>
      </c>
      <c r="H34" s="11">
        <v>207.01</v>
      </c>
      <c r="I34" s="12">
        <v>6.63</v>
      </c>
      <c r="J34" s="11">
        <v>222.5</v>
      </c>
      <c r="K34" s="12">
        <v>7.87</v>
      </c>
      <c r="L34" s="11">
        <v>205.62</v>
      </c>
      <c r="M34" s="12">
        <v>8.86</v>
      </c>
      <c r="N34" s="11">
        <v>209.58</v>
      </c>
      <c r="O34" s="10">
        <v>8.89</v>
      </c>
      <c r="P34" s="11">
        <v>180.83</v>
      </c>
      <c r="Q34" s="12">
        <v>5.33</v>
      </c>
      <c r="R34" s="6">
        <v>253.78399999999999</v>
      </c>
      <c r="S34" s="19">
        <v>12.632999999999999</v>
      </c>
    </row>
    <row r="35" spans="1:19">
      <c r="A35" s="21">
        <v>32</v>
      </c>
      <c r="B35" s="11">
        <v>226.04</v>
      </c>
      <c r="C35" s="10">
        <v>12.95</v>
      </c>
      <c r="D35" s="11">
        <v>201.89</v>
      </c>
      <c r="E35" s="12">
        <v>5.04</v>
      </c>
      <c r="F35" s="10">
        <v>195.49</v>
      </c>
      <c r="G35" s="12">
        <v>8.01</v>
      </c>
      <c r="H35" s="11">
        <v>232.48</v>
      </c>
      <c r="I35" s="12">
        <v>16.03</v>
      </c>
      <c r="J35" s="11">
        <v>230.23</v>
      </c>
      <c r="K35" s="12">
        <v>13.31</v>
      </c>
      <c r="L35" s="11">
        <v>191.82</v>
      </c>
      <c r="M35" s="12">
        <v>8.7799999999999994</v>
      </c>
      <c r="N35" s="11">
        <v>205.29</v>
      </c>
      <c r="O35" s="10">
        <v>9.4700000000000006</v>
      </c>
      <c r="P35" s="11">
        <v>192.47</v>
      </c>
      <c r="Q35" s="12">
        <v>5.38</v>
      </c>
      <c r="R35" s="6">
        <v>237.53800000000001</v>
      </c>
      <c r="S35" s="19">
        <v>13.364000000000001</v>
      </c>
    </row>
    <row r="36" spans="1:19">
      <c r="A36" s="21">
        <v>33</v>
      </c>
      <c r="B36" s="11">
        <v>249.85</v>
      </c>
      <c r="C36" s="10">
        <v>15.71</v>
      </c>
      <c r="D36" s="11">
        <v>260.17</v>
      </c>
      <c r="E36" s="12">
        <v>11.5</v>
      </c>
      <c r="F36" s="10">
        <v>223.55</v>
      </c>
      <c r="G36" s="12">
        <v>13.89</v>
      </c>
      <c r="H36" s="11">
        <v>224.68</v>
      </c>
      <c r="I36" s="12">
        <v>10.17</v>
      </c>
      <c r="J36" s="11">
        <v>230.48</v>
      </c>
      <c r="K36" s="12">
        <v>14.62</v>
      </c>
      <c r="L36" s="11">
        <v>191.46</v>
      </c>
      <c r="M36" s="12">
        <v>8.34</v>
      </c>
      <c r="N36" s="11">
        <v>200.79</v>
      </c>
      <c r="O36" s="10">
        <v>8.89</v>
      </c>
      <c r="P36" s="11">
        <v>205.26</v>
      </c>
      <c r="Q36" s="12">
        <v>8.4</v>
      </c>
      <c r="R36" s="6">
        <v>241.82400000000001</v>
      </c>
      <c r="S36" s="19">
        <v>12.497</v>
      </c>
    </row>
    <row r="37" spans="1:19">
      <c r="A37" s="21">
        <v>34</v>
      </c>
      <c r="B37" s="11">
        <v>212.96</v>
      </c>
      <c r="C37" s="10">
        <v>6.98</v>
      </c>
      <c r="D37" s="11">
        <v>250.68</v>
      </c>
      <c r="E37" s="12">
        <v>12.46</v>
      </c>
      <c r="F37" s="10">
        <v>240.89</v>
      </c>
      <c r="G37" s="12">
        <v>12.73</v>
      </c>
      <c r="H37" s="11">
        <v>219.61</v>
      </c>
      <c r="I37" s="12">
        <v>13.74</v>
      </c>
      <c r="J37" s="11">
        <v>243.68</v>
      </c>
      <c r="K37" s="12">
        <v>14.44</v>
      </c>
      <c r="L37" s="11">
        <v>208.09</v>
      </c>
      <c r="M37" s="12">
        <v>7.74</v>
      </c>
      <c r="N37" s="11">
        <v>213.36</v>
      </c>
      <c r="O37" s="10">
        <v>7.96</v>
      </c>
      <c r="P37" s="11">
        <v>196.06</v>
      </c>
      <c r="Q37" s="12">
        <v>8.26</v>
      </c>
      <c r="R37" s="6">
        <v>216.02500000000001</v>
      </c>
      <c r="S37" s="19">
        <v>13.877000000000001</v>
      </c>
    </row>
    <row r="38" spans="1:19">
      <c r="A38" s="21">
        <v>35</v>
      </c>
      <c r="B38" s="11">
        <v>213.57</v>
      </c>
      <c r="C38" s="10">
        <v>7.57</v>
      </c>
      <c r="D38" s="11">
        <v>255.64</v>
      </c>
      <c r="E38" s="12">
        <v>12.45</v>
      </c>
      <c r="F38" s="10">
        <v>231.75</v>
      </c>
      <c r="G38" s="12">
        <v>11.5</v>
      </c>
      <c r="H38" s="11">
        <v>230.67</v>
      </c>
      <c r="I38" s="12">
        <v>15.92</v>
      </c>
      <c r="J38" s="11">
        <v>234.66</v>
      </c>
      <c r="K38" s="12">
        <v>13.85</v>
      </c>
      <c r="L38" s="11">
        <v>189.54</v>
      </c>
      <c r="M38" s="12">
        <v>8.51</v>
      </c>
      <c r="N38" s="11">
        <v>207.57</v>
      </c>
      <c r="O38" s="10">
        <v>9.73</v>
      </c>
      <c r="P38" s="11">
        <v>176.06</v>
      </c>
      <c r="Q38" s="12">
        <v>8.1300000000000008</v>
      </c>
      <c r="R38" s="6">
        <v>239.709</v>
      </c>
      <c r="S38" s="19">
        <v>14.536</v>
      </c>
    </row>
    <row r="39" spans="1:19">
      <c r="A39" s="21">
        <v>36</v>
      </c>
      <c r="B39" s="11">
        <v>239.86</v>
      </c>
      <c r="C39" s="10">
        <v>10.35</v>
      </c>
      <c r="D39" s="11">
        <v>215.04</v>
      </c>
      <c r="E39" s="12">
        <v>10.71</v>
      </c>
      <c r="F39" s="10">
        <v>208.3</v>
      </c>
      <c r="G39" s="12">
        <v>9.7100000000000009</v>
      </c>
      <c r="H39" s="11">
        <v>232.6</v>
      </c>
      <c r="I39" s="12">
        <v>14.22</v>
      </c>
      <c r="J39" s="11">
        <v>239.57</v>
      </c>
      <c r="K39" s="12">
        <v>14.78</v>
      </c>
      <c r="L39" s="11">
        <v>199.09</v>
      </c>
      <c r="M39" s="12">
        <v>8.41</v>
      </c>
      <c r="N39" s="11">
        <v>197.85</v>
      </c>
      <c r="O39" s="10">
        <v>9.1199999999999992</v>
      </c>
      <c r="P39" s="11">
        <v>194.33</v>
      </c>
      <c r="Q39" s="12">
        <v>8.59</v>
      </c>
      <c r="R39" s="6">
        <v>240.88300000000001</v>
      </c>
      <c r="S39" s="19">
        <v>13.647</v>
      </c>
    </row>
    <row r="40" spans="1:19">
      <c r="A40" s="21">
        <v>37</v>
      </c>
      <c r="B40" s="11">
        <v>243.96</v>
      </c>
      <c r="C40" s="10">
        <v>17.78</v>
      </c>
      <c r="D40" s="11">
        <v>246.42</v>
      </c>
      <c r="E40" s="12">
        <v>15.48</v>
      </c>
      <c r="F40" s="10">
        <v>210.12</v>
      </c>
      <c r="G40" s="12">
        <v>8.31</v>
      </c>
      <c r="H40" s="11">
        <v>218.88</v>
      </c>
      <c r="I40" s="12">
        <v>14.7</v>
      </c>
      <c r="J40" s="11">
        <v>233.46</v>
      </c>
      <c r="K40" s="12">
        <v>14.49</v>
      </c>
      <c r="L40" s="11">
        <v>197.76</v>
      </c>
      <c r="M40" s="12">
        <v>8.41</v>
      </c>
      <c r="N40" s="11">
        <v>212.95</v>
      </c>
      <c r="O40" s="10">
        <v>9.5</v>
      </c>
      <c r="P40" s="11">
        <v>207.96</v>
      </c>
      <c r="Q40" s="12">
        <v>8.39</v>
      </c>
      <c r="R40" s="6">
        <v>219.75299999999999</v>
      </c>
      <c r="S40" s="19">
        <v>12.962999999999999</v>
      </c>
    </row>
    <row r="41" spans="1:19">
      <c r="A41" s="21">
        <v>38</v>
      </c>
      <c r="B41" s="11">
        <v>235.17</v>
      </c>
      <c r="C41" s="10">
        <v>17.350000000000001</v>
      </c>
      <c r="D41" s="11">
        <v>237.6</v>
      </c>
      <c r="E41" s="12">
        <v>12.38</v>
      </c>
      <c r="F41" s="10">
        <v>238.74</v>
      </c>
      <c r="G41" s="12">
        <v>13.85</v>
      </c>
      <c r="H41" s="11">
        <v>233.35</v>
      </c>
      <c r="I41" s="12">
        <v>16.46</v>
      </c>
      <c r="J41" s="11">
        <v>253.52</v>
      </c>
      <c r="K41" s="12">
        <v>12.86</v>
      </c>
      <c r="L41" s="11">
        <v>153.28</v>
      </c>
      <c r="M41" s="12">
        <v>9.3000000000000007</v>
      </c>
      <c r="N41" s="11">
        <v>193.46</v>
      </c>
      <c r="O41" s="10">
        <v>8.23</v>
      </c>
      <c r="P41" s="11">
        <v>184.18</v>
      </c>
      <c r="Q41" s="12">
        <v>6.25</v>
      </c>
      <c r="R41" s="6">
        <v>224.678</v>
      </c>
      <c r="S41" s="19">
        <v>12.949</v>
      </c>
    </row>
    <row r="42" spans="1:19">
      <c r="A42" s="21">
        <v>39</v>
      </c>
      <c r="B42" s="11">
        <v>251.97</v>
      </c>
      <c r="C42" s="10">
        <v>16.36</v>
      </c>
      <c r="D42" s="11">
        <v>242.66</v>
      </c>
      <c r="E42" s="12">
        <v>14.7</v>
      </c>
      <c r="F42" s="10">
        <v>247.1</v>
      </c>
      <c r="G42" s="12">
        <v>16.23</v>
      </c>
      <c r="H42" s="11">
        <v>200.56</v>
      </c>
      <c r="I42" s="12">
        <v>12.32</v>
      </c>
      <c r="J42" s="11">
        <v>219.38</v>
      </c>
      <c r="K42" s="12">
        <v>8.85</v>
      </c>
      <c r="L42" s="11">
        <v>204.75</v>
      </c>
      <c r="M42" s="12">
        <v>8.86</v>
      </c>
      <c r="N42" s="11">
        <v>227.02</v>
      </c>
      <c r="O42" s="10">
        <v>7.97</v>
      </c>
      <c r="P42" s="11">
        <v>186.37</v>
      </c>
      <c r="Q42" s="12">
        <v>5.33</v>
      </c>
      <c r="R42" s="6">
        <v>218.50399999999999</v>
      </c>
      <c r="S42" s="19">
        <v>11.948</v>
      </c>
    </row>
    <row r="43" spans="1:19">
      <c r="A43" s="21">
        <v>40</v>
      </c>
      <c r="B43" s="11">
        <v>233.66</v>
      </c>
      <c r="C43" s="10">
        <v>12.45</v>
      </c>
      <c r="D43" s="11">
        <v>252.38</v>
      </c>
      <c r="E43" s="12">
        <v>12.07</v>
      </c>
      <c r="F43" s="10">
        <v>234.15</v>
      </c>
      <c r="G43" s="12">
        <v>11.63</v>
      </c>
      <c r="H43" s="11">
        <v>174.13</v>
      </c>
      <c r="I43" s="12">
        <v>6.53</v>
      </c>
      <c r="J43" s="11">
        <v>223.25</v>
      </c>
      <c r="K43" s="12">
        <v>12.76</v>
      </c>
      <c r="L43" s="11">
        <v>202.45</v>
      </c>
      <c r="M43" s="12">
        <v>8.59</v>
      </c>
      <c r="N43" s="11">
        <v>198.23</v>
      </c>
      <c r="O43" s="10">
        <v>8.59</v>
      </c>
      <c r="P43" s="11">
        <v>172.44</v>
      </c>
      <c r="Q43" s="12">
        <v>6.88</v>
      </c>
      <c r="R43" s="6">
        <v>248.24199999999999</v>
      </c>
      <c r="S43" s="19">
        <v>15.042999999999999</v>
      </c>
    </row>
    <row r="44" spans="1:19">
      <c r="A44" s="21">
        <v>41</v>
      </c>
      <c r="B44" s="11">
        <v>228.44</v>
      </c>
      <c r="C44" s="10">
        <v>12.92</v>
      </c>
      <c r="D44" s="11">
        <v>249.68</v>
      </c>
      <c r="E44" s="12">
        <v>10.77</v>
      </c>
      <c r="F44" s="10">
        <v>223.9</v>
      </c>
      <c r="G44" s="12">
        <v>10.09</v>
      </c>
      <c r="H44" s="11">
        <v>221.59</v>
      </c>
      <c r="I44" s="12">
        <v>13.71</v>
      </c>
      <c r="J44" s="11">
        <v>234.97</v>
      </c>
      <c r="K44" s="12">
        <v>14.1</v>
      </c>
      <c r="L44" s="11">
        <v>194.8</v>
      </c>
      <c r="M44" s="12">
        <v>6.92</v>
      </c>
      <c r="N44" s="11">
        <v>204.53</v>
      </c>
      <c r="O44" s="10">
        <v>8.76</v>
      </c>
      <c r="P44" s="11">
        <v>210.66</v>
      </c>
      <c r="Q44" s="12">
        <v>7.97</v>
      </c>
      <c r="R44" s="6">
        <v>246.154</v>
      </c>
      <c r="S44" s="19">
        <v>13.477</v>
      </c>
    </row>
    <row r="45" spans="1:19">
      <c r="A45" s="21">
        <v>42</v>
      </c>
      <c r="B45" s="11">
        <v>231.12</v>
      </c>
      <c r="C45" s="10">
        <v>10.01</v>
      </c>
      <c r="D45" s="11">
        <v>218.1</v>
      </c>
      <c r="E45" s="12">
        <v>11.37</v>
      </c>
      <c r="F45" s="10">
        <v>227.9</v>
      </c>
      <c r="G45" s="12">
        <v>13.97</v>
      </c>
      <c r="H45" s="11">
        <v>232.13</v>
      </c>
      <c r="I45" s="12">
        <v>14.66</v>
      </c>
      <c r="J45" s="11">
        <v>230.15</v>
      </c>
      <c r="K45" s="12">
        <v>13.82</v>
      </c>
      <c r="L45" s="11">
        <v>203.95</v>
      </c>
      <c r="M45" s="12">
        <v>8.4499999999999993</v>
      </c>
      <c r="N45" s="11">
        <v>204.7</v>
      </c>
      <c r="O45" s="10">
        <v>8.16</v>
      </c>
      <c r="P45" s="11">
        <v>184.48</v>
      </c>
      <c r="Q45" s="12">
        <v>8.01</v>
      </c>
      <c r="R45" s="6">
        <v>173.43100000000001</v>
      </c>
      <c r="S45" s="19">
        <v>13.481999999999999</v>
      </c>
    </row>
    <row r="46" spans="1:19">
      <c r="A46" s="21">
        <v>43</v>
      </c>
      <c r="B46" s="11">
        <v>232.79</v>
      </c>
      <c r="C46" s="10">
        <v>17.25</v>
      </c>
      <c r="D46" s="11">
        <v>252.94</v>
      </c>
      <c r="E46" s="12">
        <v>15.56</v>
      </c>
      <c r="F46" s="10">
        <v>244.64</v>
      </c>
      <c r="G46" s="12">
        <v>13.74</v>
      </c>
      <c r="H46" s="11">
        <v>238.52</v>
      </c>
      <c r="I46" s="12">
        <v>14.1</v>
      </c>
      <c r="J46" s="11">
        <v>225.18</v>
      </c>
      <c r="K46" s="12">
        <v>14.41</v>
      </c>
      <c r="L46" s="11">
        <v>200.51</v>
      </c>
      <c r="M46" s="12">
        <v>7.84</v>
      </c>
      <c r="N46" s="11">
        <v>193.82</v>
      </c>
      <c r="O46" s="10">
        <v>9.7100000000000009</v>
      </c>
      <c r="P46" s="11">
        <v>175.18</v>
      </c>
      <c r="Q46" s="12">
        <v>4.87</v>
      </c>
      <c r="R46" s="6">
        <v>222.441</v>
      </c>
      <c r="S46" s="19">
        <v>14.69</v>
      </c>
    </row>
    <row r="47" spans="1:19">
      <c r="A47" s="21">
        <v>44</v>
      </c>
      <c r="B47" s="11">
        <v>249.1</v>
      </c>
      <c r="C47" s="10">
        <v>16.93</v>
      </c>
      <c r="D47" s="11">
        <v>215.3</v>
      </c>
      <c r="E47" s="12">
        <v>14.35</v>
      </c>
      <c r="F47" s="10">
        <v>236.33</v>
      </c>
      <c r="G47" s="12">
        <v>12.88</v>
      </c>
      <c r="H47" s="11">
        <v>238.79</v>
      </c>
      <c r="I47" s="12">
        <v>16.27</v>
      </c>
      <c r="J47" s="11">
        <v>225.88</v>
      </c>
      <c r="K47" s="12">
        <v>12.88</v>
      </c>
      <c r="L47" s="11">
        <v>198.8</v>
      </c>
      <c r="M47" s="12">
        <v>8.89</v>
      </c>
      <c r="N47" s="11">
        <v>213.16</v>
      </c>
      <c r="O47" s="10">
        <v>9.1999999999999993</v>
      </c>
      <c r="P47" s="11">
        <v>206.54</v>
      </c>
      <c r="Q47" s="12">
        <v>6.88</v>
      </c>
      <c r="R47" s="6">
        <v>239.858</v>
      </c>
      <c r="S47" s="19">
        <v>13.510999999999999</v>
      </c>
    </row>
    <row r="48" spans="1:19">
      <c r="A48" s="21">
        <v>45</v>
      </c>
      <c r="B48" s="11">
        <v>235.4</v>
      </c>
      <c r="C48" s="10">
        <v>14.16</v>
      </c>
      <c r="D48" s="11">
        <v>240.23</v>
      </c>
      <c r="E48" s="12">
        <v>12.03</v>
      </c>
      <c r="F48" s="10">
        <v>209.98</v>
      </c>
      <c r="G48" s="12">
        <v>9.02</v>
      </c>
      <c r="H48" s="11">
        <v>216.1</v>
      </c>
      <c r="I48" s="12">
        <v>12.77</v>
      </c>
      <c r="J48" s="11">
        <v>224.11</v>
      </c>
      <c r="K48" s="12">
        <v>15.02</v>
      </c>
      <c r="L48" s="11">
        <v>195.93</v>
      </c>
      <c r="M48" s="12">
        <v>8.81</v>
      </c>
      <c r="N48" s="11">
        <v>204.24</v>
      </c>
      <c r="O48" s="10">
        <v>9.07</v>
      </c>
      <c r="P48" s="11">
        <v>191.21</v>
      </c>
      <c r="Q48" s="12">
        <v>7.2</v>
      </c>
      <c r="R48" s="6">
        <v>240.62299999999999</v>
      </c>
      <c r="S48" s="19">
        <v>14.417999999999999</v>
      </c>
    </row>
    <row r="49" spans="1:19">
      <c r="A49" s="21">
        <v>46</v>
      </c>
      <c r="B49" s="11">
        <v>246.61</v>
      </c>
      <c r="C49" s="10">
        <v>17.34</v>
      </c>
      <c r="D49" s="11">
        <v>253.82</v>
      </c>
      <c r="E49" s="12">
        <v>14.6</v>
      </c>
      <c r="F49" s="10">
        <v>210.66</v>
      </c>
      <c r="G49" s="12">
        <v>7.52</v>
      </c>
      <c r="H49" s="11">
        <v>242.33</v>
      </c>
      <c r="I49" s="12">
        <v>15.95</v>
      </c>
      <c r="J49" s="11">
        <v>244.15</v>
      </c>
      <c r="K49" s="12">
        <v>12.53</v>
      </c>
      <c r="L49" s="11">
        <v>197.33</v>
      </c>
      <c r="M49" s="12">
        <v>8.51</v>
      </c>
      <c r="N49" s="11">
        <v>225.12</v>
      </c>
      <c r="O49" s="10">
        <v>8.69</v>
      </c>
      <c r="P49" s="11">
        <v>193.13</v>
      </c>
      <c r="Q49" s="12">
        <v>5.16</v>
      </c>
      <c r="R49" s="6">
        <v>238.28700000000001</v>
      </c>
      <c r="S49" s="19">
        <v>14.103</v>
      </c>
    </row>
    <row r="50" spans="1:19">
      <c r="A50" s="21">
        <v>47</v>
      </c>
      <c r="B50" s="11">
        <v>238.33</v>
      </c>
      <c r="C50" s="10">
        <v>16.670000000000002</v>
      </c>
      <c r="D50" s="11">
        <v>251.83</v>
      </c>
      <c r="E50" s="12">
        <v>14.08</v>
      </c>
      <c r="F50" s="10">
        <v>232.24</v>
      </c>
      <c r="G50" s="12">
        <v>10.48</v>
      </c>
      <c r="H50" s="11">
        <v>244.03</v>
      </c>
      <c r="I50" s="12">
        <v>14.87</v>
      </c>
      <c r="J50" s="11">
        <v>235.38</v>
      </c>
      <c r="K50" s="12">
        <v>13.5</v>
      </c>
      <c r="L50" s="11">
        <v>214.24</v>
      </c>
      <c r="M50" s="12">
        <v>7.87</v>
      </c>
      <c r="N50" s="11">
        <v>201.69</v>
      </c>
      <c r="O50" s="10">
        <v>9.2899999999999991</v>
      </c>
      <c r="P50" s="11">
        <v>183.99</v>
      </c>
      <c r="Q50" s="12">
        <v>5.34</v>
      </c>
      <c r="R50" s="6">
        <v>241.64500000000001</v>
      </c>
      <c r="S50" s="19">
        <v>14.618</v>
      </c>
    </row>
    <row r="51" spans="1:19">
      <c r="A51" s="21">
        <v>48</v>
      </c>
      <c r="B51" s="11">
        <v>235.13</v>
      </c>
      <c r="C51" s="10">
        <v>14.87</v>
      </c>
      <c r="D51" s="11">
        <v>247.5</v>
      </c>
      <c r="E51" s="12">
        <v>12.67</v>
      </c>
      <c r="F51" s="10">
        <v>195.39</v>
      </c>
      <c r="G51" s="12">
        <v>6.33</v>
      </c>
      <c r="H51" s="11">
        <v>211.01</v>
      </c>
      <c r="I51" s="12">
        <v>17.61</v>
      </c>
      <c r="J51" s="11">
        <v>237.65</v>
      </c>
      <c r="K51" s="12">
        <v>15.04</v>
      </c>
      <c r="L51" s="11">
        <v>195.34</v>
      </c>
      <c r="M51" s="12">
        <v>8.07</v>
      </c>
      <c r="N51" s="11">
        <v>213.87</v>
      </c>
      <c r="O51" s="10">
        <v>7.72</v>
      </c>
      <c r="P51" s="11">
        <v>188.64</v>
      </c>
      <c r="Q51" s="12">
        <v>7.56</v>
      </c>
      <c r="R51" s="6">
        <v>214.977</v>
      </c>
      <c r="S51" s="19">
        <v>15.407999999999999</v>
      </c>
    </row>
    <row r="52" spans="1:19">
      <c r="A52" s="21">
        <v>49</v>
      </c>
      <c r="B52" s="11">
        <v>238.85</v>
      </c>
      <c r="C52" s="10">
        <v>15.95</v>
      </c>
      <c r="D52" s="11">
        <v>239.13</v>
      </c>
      <c r="E52" s="12">
        <v>15.04</v>
      </c>
      <c r="F52" s="10">
        <v>189.53</v>
      </c>
      <c r="G52" s="12">
        <v>6.53</v>
      </c>
      <c r="H52" s="11">
        <v>233.93</v>
      </c>
      <c r="I52" s="12">
        <v>15.95</v>
      </c>
      <c r="J52" s="11">
        <v>238.96</v>
      </c>
      <c r="K52" s="12">
        <v>13.57</v>
      </c>
      <c r="L52" s="11">
        <v>177.31</v>
      </c>
      <c r="M52" s="12">
        <v>8.4499999999999993</v>
      </c>
      <c r="N52" s="11">
        <v>137.63999999999999</v>
      </c>
      <c r="O52" s="10">
        <v>10.33</v>
      </c>
      <c r="P52" s="11">
        <v>186.09</v>
      </c>
      <c r="Q52" s="12">
        <v>6.21</v>
      </c>
      <c r="R52" s="6">
        <v>239.08099999999999</v>
      </c>
      <c r="S52" s="19">
        <v>13.095000000000001</v>
      </c>
    </row>
    <row r="53" spans="1:19">
      <c r="A53" s="21">
        <v>50</v>
      </c>
      <c r="B53" s="11">
        <v>234.03</v>
      </c>
      <c r="C53" s="10">
        <v>14.05</v>
      </c>
      <c r="D53" s="11">
        <v>258.64</v>
      </c>
      <c r="E53" s="12">
        <v>14.55</v>
      </c>
      <c r="F53" s="10">
        <v>238.07</v>
      </c>
      <c r="G53" s="12">
        <v>12.07</v>
      </c>
      <c r="H53" s="11">
        <v>230.46</v>
      </c>
      <c r="I53" s="12">
        <v>14.49</v>
      </c>
      <c r="J53" s="11">
        <v>235.54</v>
      </c>
      <c r="K53" s="12">
        <v>15.48</v>
      </c>
      <c r="L53" s="11">
        <v>200.47</v>
      </c>
      <c r="M53" s="12">
        <v>7.84</v>
      </c>
      <c r="N53" s="11">
        <v>115.49</v>
      </c>
      <c r="O53" s="10">
        <v>8.85</v>
      </c>
      <c r="P53" s="11">
        <v>185.43</v>
      </c>
      <c r="Q53" s="12">
        <v>5.94</v>
      </c>
      <c r="R53" s="6">
        <v>238.97499999999999</v>
      </c>
      <c r="S53" s="19">
        <v>6.5170000000000003</v>
      </c>
    </row>
    <row r="54" spans="1:19">
      <c r="A54" s="14" t="s">
        <v>101</v>
      </c>
      <c r="B54" s="25">
        <f t="shared" ref="B54:Q54" si="0">MIN(B4:B53)</f>
        <v>203.49</v>
      </c>
      <c r="C54" s="15">
        <f t="shared" si="0"/>
        <v>5.77</v>
      </c>
      <c r="D54" s="25">
        <f t="shared" si="0"/>
        <v>201.89</v>
      </c>
      <c r="E54" s="17">
        <f t="shared" si="0"/>
        <v>5.04</v>
      </c>
      <c r="F54" s="15">
        <f t="shared" si="0"/>
        <v>189.53</v>
      </c>
      <c r="G54" s="17">
        <f t="shared" si="0"/>
        <v>6.33</v>
      </c>
      <c r="H54" s="25">
        <f t="shared" si="0"/>
        <v>174.13</v>
      </c>
      <c r="I54" s="17">
        <f t="shared" si="0"/>
        <v>6.53</v>
      </c>
      <c r="J54" s="25">
        <f t="shared" si="0"/>
        <v>196.05</v>
      </c>
      <c r="K54" s="17">
        <f t="shared" si="0"/>
        <v>6.87</v>
      </c>
      <c r="L54" s="25">
        <f t="shared" si="0"/>
        <v>153.28</v>
      </c>
      <c r="M54" s="17">
        <f t="shared" si="0"/>
        <v>6.92</v>
      </c>
      <c r="N54" s="25">
        <f t="shared" si="0"/>
        <v>115.49</v>
      </c>
      <c r="O54" s="15">
        <f t="shared" si="0"/>
        <v>6.77</v>
      </c>
      <c r="P54" s="25">
        <f t="shared" si="0"/>
        <v>130.38999999999999</v>
      </c>
      <c r="Q54" s="17">
        <f t="shared" si="0"/>
        <v>4.87</v>
      </c>
      <c r="R54" s="15">
        <f>MIN(R4:R53)</f>
        <v>173.43100000000001</v>
      </c>
      <c r="S54" s="17">
        <f>MIN(S4:S53)</f>
        <v>6.5170000000000003</v>
      </c>
    </row>
    <row r="55" spans="1:19">
      <c r="A55" s="20" t="s">
        <v>102</v>
      </c>
      <c r="B55" s="18">
        <f t="shared" ref="B55:Q55" si="1">MAX(B4:B53)</f>
        <v>254.67</v>
      </c>
      <c r="C55" s="6">
        <f t="shared" si="1"/>
        <v>17.78</v>
      </c>
      <c r="D55" s="18">
        <f t="shared" si="1"/>
        <v>260.17</v>
      </c>
      <c r="E55" s="19">
        <f t="shared" si="1"/>
        <v>17.02</v>
      </c>
      <c r="F55" s="6">
        <f t="shared" si="1"/>
        <v>253.35</v>
      </c>
      <c r="G55" s="19">
        <f t="shared" si="1"/>
        <v>17.71</v>
      </c>
      <c r="H55" s="18">
        <f t="shared" si="1"/>
        <v>248.83</v>
      </c>
      <c r="I55" s="19">
        <f t="shared" si="1"/>
        <v>17.61</v>
      </c>
      <c r="J55" s="18">
        <f t="shared" si="1"/>
        <v>253.52</v>
      </c>
      <c r="K55" s="19">
        <f t="shared" si="1"/>
        <v>15.48</v>
      </c>
      <c r="L55" s="18">
        <f t="shared" si="1"/>
        <v>218.56</v>
      </c>
      <c r="M55" s="19">
        <f t="shared" si="1"/>
        <v>9.3000000000000007</v>
      </c>
      <c r="N55" s="18">
        <f t="shared" si="1"/>
        <v>230.11</v>
      </c>
      <c r="O55" s="6">
        <f t="shared" si="1"/>
        <v>10.33</v>
      </c>
      <c r="P55" s="18">
        <f t="shared" si="1"/>
        <v>212.83</v>
      </c>
      <c r="Q55" s="19">
        <f t="shared" si="1"/>
        <v>8.59</v>
      </c>
      <c r="R55" s="6">
        <f>MAX(R4:R53)</f>
        <v>259.05700000000002</v>
      </c>
      <c r="S55" s="19">
        <f>MAX(S4:S53)</f>
        <v>15.925000000000001</v>
      </c>
    </row>
    <row r="56" spans="1:19">
      <c r="A56" s="20" t="s">
        <v>2</v>
      </c>
      <c r="B56" s="18">
        <f t="shared" ref="B56:Q56" si="2">AVERAGE(B4:B53)</f>
        <v>237.36400000000006</v>
      </c>
      <c r="C56" s="6">
        <f t="shared" si="2"/>
        <v>14.0382</v>
      </c>
      <c r="D56" s="18">
        <f t="shared" si="2"/>
        <v>240.18539999999996</v>
      </c>
      <c r="E56" s="19">
        <f t="shared" si="2"/>
        <v>13.2728</v>
      </c>
      <c r="F56" s="6">
        <f t="shared" si="2"/>
        <v>225.55619999999996</v>
      </c>
      <c r="G56" s="19">
        <f t="shared" si="2"/>
        <v>11.892999999999999</v>
      </c>
      <c r="H56" s="18">
        <f t="shared" si="2"/>
        <v>226.50180000000003</v>
      </c>
      <c r="I56" s="19">
        <f t="shared" si="2"/>
        <v>14.154600000000002</v>
      </c>
      <c r="J56" s="18">
        <f t="shared" si="2"/>
        <v>232.71239999999986</v>
      </c>
      <c r="K56" s="19">
        <f t="shared" si="2"/>
        <v>13.448400000000001</v>
      </c>
      <c r="L56" s="18">
        <f t="shared" si="2"/>
        <v>197.19439999999997</v>
      </c>
      <c r="M56" s="19">
        <f t="shared" si="2"/>
        <v>8.2315999999999967</v>
      </c>
      <c r="N56" s="18">
        <f t="shared" si="2"/>
        <v>204.64880000000005</v>
      </c>
      <c r="O56" s="6">
        <f t="shared" si="2"/>
        <v>8.7932000000000006</v>
      </c>
      <c r="P56" s="18">
        <f t="shared" si="2"/>
        <v>190.42559999999997</v>
      </c>
      <c r="Q56" s="19">
        <f t="shared" si="2"/>
        <v>6.7963999999999984</v>
      </c>
      <c r="R56" s="6">
        <f>AVERAGE(R4:R53)</f>
        <v>235.94618000000006</v>
      </c>
      <c r="S56" s="19">
        <f>AVERAGE(S4:S53)</f>
        <v>13.562259999999998</v>
      </c>
    </row>
    <row r="57" spans="1:19">
      <c r="A57" s="29" t="s">
        <v>103</v>
      </c>
      <c r="B57" s="22">
        <f t="shared" ref="B57:Q57" si="3">STDEVA(B4:B53)</f>
        <v>11.778882522098085</v>
      </c>
      <c r="C57" s="23">
        <f t="shared" si="3"/>
        <v>2.8483899426353498</v>
      </c>
      <c r="D57" s="22">
        <f t="shared" si="3"/>
        <v>14.491079481205404</v>
      </c>
      <c r="E57" s="24">
        <f t="shared" si="3"/>
        <v>2.2689825464111375</v>
      </c>
      <c r="F57" s="23">
        <f t="shared" si="3"/>
        <v>17.409897359882184</v>
      </c>
      <c r="G57" s="24">
        <f t="shared" si="3"/>
        <v>2.889900252497954</v>
      </c>
      <c r="H57" s="22">
        <f t="shared" si="3"/>
        <v>12.927475832031369</v>
      </c>
      <c r="I57" s="24">
        <f t="shared" si="3"/>
        <v>2.3619925953330418</v>
      </c>
      <c r="J57" s="22">
        <f t="shared" si="3"/>
        <v>10.37936562883989</v>
      </c>
      <c r="K57" s="24">
        <f t="shared" si="3"/>
        <v>1.8970410471821295</v>
      </c>
      <c r="L57" s="22">
        <f t="shared" si="3"/>
        <v>10.563085541794374</v>
      </c>
      <c r="M57" s="24">
        <f t="shared" si="3"/>
        <v>0.56578051560365239</v>
      </c>
      <c r="N57" s="22">
        <f t="shared" si="3"/>
        <v>18.60957495923175</v>
      </c>
      <c r="O57" s="23">
        <f t="shared" si="3"/>
        <v>0.70638903543851483</v>
      </c>
      <c r="P57" s="22">
        <f t="shared" si="3"/>
        <v>13.242398537289542</v>
      </c>
      <c r="Q57" s="24">
        <f t="shared" si="3"/>
        <v>0.99952388665805669</v>
      </c>
      <c r="R57" s="23">
        <f>STDEVA(R4:R53)</f>
        <v>14.056037000186508</v>
      </c>
      <c r="S57" s="24">
        <f>STDEVA(S4:S53)</f>
        <v>1.5134010462989815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20FD9-CC9F-674A-A8CF-BAEDD8693DAF}">
  <dimension ref="A1:S57"/>
  <sheetViews>
    <sheetView topLeftCell="E30" workbookViewId="0">
      <selection activeCell="B54" sqref="B54:S57"/>
    </sheetView>
  </sheetViews>
  <sheetFormatPr baseColWidth="10" defaultRowHeight="16"/>
  <cols>
    <col min="1" max="1" width="19" customWidth="1"/>
    <col min="2" max="2" width="16.33203125" customWidth="1"/>
    <col min="4" max="4" width="15.6640625" customWidth="1"/>
    <col min="6" max="6" width="17.5" customWidth="1"/>
    <col min="8" max="8" width="19.1640625" customWidth="1"/>
    <col min="12" max="12" width="14.6640625" customWidth="1"/>
    <col min="13" max="13" width="11.83203125" customWidth="1"/>
    <col min="14" max="14" width="22.1640625" customWidth="1"/>
    <col min="15" max="15" width="15.5" customWidth="1"/>
    <col min="16" max="16" width="16.5" customWidth="1"/>
    <col min="17" max="17" width="12.6640625" customWidth="1"/>
    <col min="18" max="18" width="19.33203125" customWidth="1"/>
    <col min="19" max="19" width="15.83203125" customWidth="1"/>
  </cols>
  <sheetData>
    <row r="1" spans="1:19">
      <c r="A1" s="14" t="s">
        <v>97</v>
      </c>
      <c r="B1" s="26" t="s">
        <v>85</v>
      </c>
      <c r="C1" s="16"/>
      <c r="D1" s="26" t="s">
        <v>104</v>
      </c>
      <c r="E1" s="32"/>
      <c r="F1" s="16" t="s">
        <v>42</v>
      </c>
      <c r="G1" s="32"/>
      <c r="H1" s="26" t="s">
        <v>40</v>
      </c>
      <c r="I1" s="32"/>
      <c r="J1" s="26" t="s">
        <v>111</v>
      </c>
      <c r="K1" s="32"/>
      <c r="L1" s="26" t="s">
        <v>105</v>
      </c>
      <c r="M1" s="32"/>
      <c r="N1" s="26" t="s">
        <v>106</v>
      </c>
      <c r="O1" s="16"/>
      <c r="P1" s="26" t="s">
        <v>107</v>
      </c>
      <c r="Q1" s="32"/>
      <c r="R1" s="16" t="s">
        <v>108</v>
      </c>
      <c r="S1" s="32"/>
    </row>
    <row r="2" spans="1:19">
      <c r="A2" s="18"/>
      <c r="B2" s="18"/>
      <c r="C2" s="6"/>
      <c r="D2" s="18"/>
      <c r="E2" s="19"/>
      <c r="F2" s="6"/>
      <c r="G2" s="19"/>
      <c r="H2" s="18"/>
      <c r="I2" s="19"/>
      <c r="J2" s="18"/>
      <c r="K2" s="19"/>
      <c r="L2" s="18"/>
      <c r="M2" s="19"/>
      <c r="N2" s="18"/>
      <c r="O2" s="6"/>
      <c r="P2" s="18"/>
      <c r="Q2" s="19"/>
      <c r="R2" s="6"/>
      <c r="S2" s="19"/>
    </row>
    <row r="3" spans="1:19">
      <c r="A3" s="30" t="s">
        <v>100</v>
      </c>
      <c r="B3" s="27" t="s">
        <v>110</v>
      </c>
      <c r="C3" s="31" t="s">
        <v>109</v>
      </c>
      <c r="D3" s="27" t="s">
        <v>110</v>
      </c>
      <c r="E3" s="31" t="s">
        <v>109</v>
      </c>
      <c r="F3" s="27" t="s">
        <v>110</v>
      </c>
      <c r="G3" s="31" t="s">
        <v>109</v>
      </c>
      <c r="H3" s="27" t="s">
        <v>110</v>
      </c>
      <c r="I3" s="31" t="s">
        <v>109</v>
      </c>
      <c r="J3" s="27" t="s">
        <v>110</v>
      </c>
      <c r="K3" s="31" t="s">
        <v>109</v>
      </c>
      <c r="L3" s="27" t="s">
        <v>110</v>
      </c>
      <c r="M3" s="31" t="s">
        <v>109</v>
      </c>
      <c r="N3" s="27" t="s">
        <v>110</v>
      </c>
      <c r="O3" s="31" t="s">
        <v>109</v>
      </c>
      <c r="P3" s="27" t="s">
        <v>110</v>
      </c>
      <c r="Q3" s="31" t="s">
        <v>109</v>
      </c>
      <c r="R3" s="27" t="s">
        <v>110</v>
      </c>
      <c r="S3" s="28" t="s">
        <v>109</v>
      </c>
    </row>
    <row r="4" spans="1:19">
      <c r="A4" s="21">
        <v>1</v>
      </c>
      <c r="B4" s="11">
        <v>166.166</v>
      </c>
      <c r="C4" s="10">
        <v>8.65</v>
      </c>
      <c r="D4" s="11">
        <v>121.03</v>
      </c>
      <c r="E4" s="12">
        <v>4.08</v>
      </c>
      <c r="F4" s="10">
        <v>113.26</v>
      </c>
      <c r="G4" s="12">
        <v>4.4400000000000004</v>
      </c>
      <c r="H4" s="11">
        <v>175.88</v>
      </c>
      <c r="I4" s="12">
        <v>5.33</v>
      </c>
      <c r="J4" s="11">
        <v>178.52</v>
      </c>
      <c r="K4" s="12">
        <v>6.77</v>
      </c>
      <c r="L4" s="11">
        <v>148.94999999999999</v>
      </c>
      <c r="M4" s="12">
        <v>7.72</v>
      </c>
      <c r="N4" s="11">
        <v>152.21</v>
      </c>
      <c r="O4" s="10">
        <v>7.09</v>
      </c>
      <c r="P4" s="11">
        <v>172.33</v>
      </c>
      <c r="Q4" s="12">
        <v>8.5399999999999991</v>
      </c>
      <c r="R4" s="6">
        <v>157.22999999999999</v>
      </c>
      <c r="S4" s="19">
        <v>5.33</v>
      </c>
    </row>
    <row r="5" spans="1:19">
      <c r="A5" s="21">
        <v>2</v>
      </c>
      <c r="B5" s="11">
        <v>163.57300000000001</v>
      </c>
      <c r="C5" s="10">
        <v>8.3759999999999994</v>
      </c>
      <c r="D5" s="11">
        <v>131.94</v>
      </c>
      <c r="E5" s="12">
        <v>4.4400000000000004</v>
      </c>
      <c r="F5" s="10">
        <v>121.1</v>
      </c>
      <c r="G5" s="12">
        <v>5.31</v>
      </c>
      <c r="H5" s="11">
        <v>141.53</v>
      </c>
      <c r="I5" s="12">
        <v>5.66</v>
      </c>
      <c r="J5" s="11">
        <v>159.13999999999999</v>
      </c>
      <c r="K5" s="12">
        <v>6.14</v>
      </c>
      <c r="L5" s="11">
        <v>158.44</v>
      </c>
      <c r="M5" s="12">
        <v>9.24</v>
      </c>
      <c r="N5" s="11">
        <v>143.16999999999999</v>
      </c>
      <c r="O5" s="10">
        <v>6.02</v>
      </c>
      <c r="P5" s="11">
        <v>180.84</v>
      </c>
      <c r="Q5" s="12">
        <v>6.99</v>
      </c>
      <c r="R5" s="6">
        <v>166.4</v>
      </c>
      <c r="S5" s="19">
        <v>6.25</v>
      </c>
    </row>
    <row r="6" spans="1:19">
      <c r="A6" s="21">
        <v>3</v>
      </c>
      <c r="B6" s="11">
        <v>154.94200000000001</v>
      </c>
      <c r="C6" s="10">
        <v>9.9209999999999994</v>
      </c>
      <c r="D6" s="11">
        <v>124.31</v>
      </c>
      <c r="E6" s="12">
        <v>4.87</v>
      </c>
      <c r="F6" s="10">
        <v>106.74</v>
      </c>
      <c r="G6" s="12">
        <v>5.63</v>
      </c>
      <c r="H6" s="11">
        <v>184.97</v>
      </c>
      <c r="I6" s="12">
        <v>8.26</v>
      </c>
      <c r="J6" s="11">
        <v>164.92</v>
      </c>
      <c r="K6" s="12">
        <v>7.87</v>
      </c>
      <c r="L6" s="11">
        <v>133.76</v>
      </c>
      <c r="M6" s="12">
        <v>4.78</v>
      </c>
      <c r="N6" s="11">
        <v>160.32</v>
      </c>
      <c r="O6" s="10">
        <v>6.92</v>
      </c>
      <c r="P6" s="11">
        <v>158.66</v>
      </c>
      <c r="Q6" s="12">
        <v>6.91</v>
      </c>
      <c r="R6" s="6">
        <v>159.01</v>
      </c>
      <c r="S6" s="19">
        <v>5.77</v>
      </c>
    </row>
    <row r="7" spans="1:19">
      <c r="A7" s="21">
        <v>4</v>
      </c>
      <c r="B7" s="11">
        <v>160.63300000000001</v>
      </c>
      <c r="C7" s="10">
        <v>7.6349999999999998</v>
      </c>
      <c r="D7" s="11">
        <v>134.06</v>
      </c>
      <c r="E7" s="12">
        <v>5.75</v>
      </c>
      <c r="F7" s="10">
        <v>118.12</v>
      </c>
      <c r="G7" s="12">
        <v>6.33</v>
      </c>
      <c r="H7" s="11">
        <v>157.19999999999999</v>
      </c>
      <c r="I7" s="12">
        <v>4.9400000000000004</v>
      </c>
      <c r="J7" s="11">
        <v>150.52000000000001</v>
      </c>
      <c r="K7" s="12">
        <v>4.9400000000000004</v>
      </c>
      <c r="L7" s="11">
        <v>140.4</v>
      </c>
      <c r="M7" s="12">
        <v>5.16</v>
      </c>
      <c r="N7" s="11">
        <v>156.19</v>
      </c>
      <c r="O7" s="10">
        <v>8.51</v>
      </c>
      <c r="P7" s="11">
        <v>159.93</v>
      </c>
      <c r="Q7" s="12">
        <v>6.21</v>
      </c>
      <c r="R7" s="6">
        <v>133.29</v>
      </c>
      <c r="S7" s="19">
        <v>5.93</v>
      </c>
    </row>
    <row r="8" spans="1:19">
      <c r="A8" s="21">
        <v>5</v>
      </c>
      <c r="B8" s="11">
        <v>144.48599999999999</v>
      </c>
      <c r="C8" s="10">
        <v>9.1419999999999995</v>
      </c>
      <c r="D8" s="11">
        <v>137.65</v>
      </c>
      <c r="E8" s="12">
        <v>5.66</v>
      </c>
      <c r="F8" s="10">
        <v>128.69999999999999</v>
      </c>
      <c r="G8" s="12">
        <v>5.01</v>
      </c>
      <c r="H8" s="11">
        <v>165.31</v>
      </c>
      <c r="I8" s="12">
        <v>8.7799999999999994</v>
      </c>
      <c r="J8" s="11">
        <v>163.78</v>
      </c>
      <c r="K8" s="12">
        <v>6.57</v>
      </c>
      <c r="L8" s="11">
        <v>125.95</v>
      </c>
      <c r="M8" s="12">
        <v>5.47</v>
      </c>
      <c r="N8" s="11">
        <v>148.07</v>
      </c>
      <c r="O8" s="10">
        <v>6.69</v>
      </c>
      <c r="P8" s="11">
        <v>152.01</v>
      </c>
      <c r="Q8" s="12">
        <v>7.61</v>
      </c>
      <c r="R8" s="6">
        <v>156.63999999999999</v>
      </c>
      <c r="S8" s="19">
        <v>5.93</v>
      </c>
    </row>
    <row r="9" spans="1:19">
      <c r="A9" s="21">
        <v>6</v>
      </c>
      <c r="B9" s="11">
        <v>173.58699999999999</v>
      </c>
      <c r="C9" s="10">
        <v>8.5579999999999998</v>
      </c>
      <c r="D9" s="11">
        <v>136.82</v>
      </c>
      <c r="E9" s="12">
        <v>5.04</v>
      </c>
      <c r="F9" s="10">
        <v>128.75</v>
      </c>
      <c r="G9" s="12">
        <v>5.77</v>
      </c>
      <c r="H9" s="11">
        <v>160.94</v>
      </c>
      <c r="I9" s="12">
        <v>6.99</v>
      </c>
      <c r="J9" s="11">
        <v>111.12</v>
      </c>
      <c r="K9" s="12">
        <v>6.57</v>
      </c>
      <c r="L9" s="11">
        <v>153.75</v>
      </c>
      <c r="M9" s="12">
        <v>5.95</v>
      </c>
      <c r="N9" s="11">
        <v>152.6</v>
      </c>
      <c r="O9" s="10">
        <v>6.38</v>
      </c>
      <c r="P9" s="11">
        <v>186.11</v>
      </c>
      <c r="Q9" s="12">
        <v>9.3699999999999992</v>
      </c>
      <c r="R9" s="6">
        <v>189.11</v>
      </c>
      <c r="S9" s="19">
        <v>6.87</v>
      </c>
    </row>
    <row r="10" spans="1:19">
      <c r="A10" s="21">
        <v>7</v>
      </c>
      <c r="B10" s="11">
        <v>172.762</v>
      </c>
      <c r="C10" s="10">
        <v>7.0570000000000004</v>
      </c>
      <c r="D10" s="11">
        <v>129.29</v>
      </c>
      <c r="E10" s="12">
        <v>5.04</v>
      </c>
      <c r="F10" s="10">
        <v>134.19999999999999</v>
      </c>
      <c r="G10" s="12">
        <v>5.75</v>
      </c>
      <c r="H10" s="11">
        <v>157.58000000000001</v>
      </c>
      <c r="I10" s="12">
        <v>4.08</v>
      </c>
      <c r="J10" s="11">
        <v>158.1</v>
      </c>
      <c r="K10" s="19">
        <v>7.08</v>
      </c>
      <c r="L10" s="11">
        <v>143.80000000000001</v>
      </c>
      <c r="M10" s="12">
        <v>6.87</v>
      </c>
      <c r="N10" s="11">
        <v>167.93</v>
      </c>
      <c r="O10" s="10">
        <v>5.4</v>
      </c>
      <c r="P10" s="11">
        <v>182.59</v>
      </c>
      <c r="Q10" s="12">
        <v>8.16</v>
      </c>
      <c r="R10" s="6">
        <v>176.99</v>
      </c>
      <c r="S10" s="19">
        <v>7.72</v>
      </c>
    </row>
    <row r="11" spans="1:19">
      <c r="A11" s="21">
        <v>8</v>
      </c>
      <c r="B11" s="11">
        <v>166.595</v>
      </c>
      <c r="C11" s="10">
        <v>7.6319999999999997</v>
      </c>
      <c r="D11" s="11">
        <v>131.76</v>
      </c>
      <c r="E11" s="12">
        <v>5.04</v>
      </c>
      <c r="F11" s="10">
        <v>110.31</v>
      </c>
      <c r="G11" s="12">
        <v>4.76</v>
      </c>
      <c r="H11" s="11">
        <v>172.84</v>
      </c>
      <c r="I11" s="12">
        <v>7.63</v>
      </c>
      <c r="J11" s="11">
        <v>144.4</v>
      </c>
      <c r="K11" s="12">
        <v>6.92</v>
      </c>
      <c r="L11" s="11">
        <v>151.97999999999999</v>
      </c>
      <c r="M11" s="12">
        <v>6.33</v>
      </c>
      <c r="N11" s="11">
        <v>144.78</v>
      </c>
      <c r="O11" s="10">
        <v>5.16</v>
      </c>
      <c r="P11" s="11">
        <v>180.27</v>
      </c>
      <c r="Q11" s="12">
        <v>5.77</v>
      </c>
      <c r="R11" s="6">
        <v>174.29</v>
      </c>
      <c r="S11" s="19">
        <v>6.63</v>
      </c>
    </row>
    <row r="12" spans="1:19">
      <c r="A12" s="21">
        <v>9</v>
      </c>
      <c r="B12" s="11">
        <v>167.05600000000001</v>
      </c>
      <c r="C12" s="10">
        <v>5.8710000000000004</v>
      </c>
      <c r="D12" s="11">
        <v>129.41999999999999</v>
      </c>
      <c r="E12" s="12">
        <v>5.33</v>
      </c>
      <c r="F12" s="10">
        <v>113.79</v>
      </c>
      <c r="G12" s="12">
        <v>4.2</v>
      </c>
      <c r="H12" s="11">
        <v>153.83000000000001</v>
      </c>
      <c r="I12" s="12">
        <v>5.93</v>
      </c>
      <c r="J12" s="11">
        <v>166.95</v>
      </c>
      <c r="K12" s="12">
        <v>7.2</v>
      </c>
      <c r="L12" s="11">
        <v>150.26</v>
      </c>
      <c r="M12" s="12">
        <v>6.44</v>
      </c>
      <c r="N12" s="11">
        <v>154.75</v>
      </c>
      <c r="O12" s="10">
        <v>5.59</v>
      </c>
      <c r="P12" s="11">
        <v>163.04</v>
      </c>
      <c r="Q12" s="12">
        <v>6.63</v>
      </c>
      <c r="R12" s="6">
        <v>165.43</v>
      </c>
      <c r="S12" s="19">
        <v>6.63</v>
      </c>
    </row>
    <row r="13" spans="1:19">
      <c r="A13" s="21">
        <v>10</v>
      </c>
      <c r="B13" s="11">
        <v>169.79400000000001</v>
      </c>
      <c r="C13" s="10">
        <v>6.3369999999999997</v>
      </c>
      <c r="D13" s="11">
        <v>135.66</v>
      </c>
      <c r="E13" s="12">
        <v>5.47</v>
      </c>
      <c r="F13" s="10">
        <v>123.34</v>
      </c>
      <c r="G13" s="12">
        <v>4.78</v>
      </c>
      <c r="H13" s="11">
        <v>165.19</v>
      </c>
      <c r="I13" s="12">
        <v>5.38</v>
      </c>
      <c r="J13" s="11">
        <v>151.76</v>
      </c>
      <c r="K13" s="12">
        <v>6.57</v>
      </c>
      <c r="L13" s="11">
        <v>160.62</v>
      </c>
      <c r="M13" s="12">
        <v>6.88</v>
      </c>
      <c r="N13" s="11">
        <v>146.93</v>
      </c>
      <c r="O13" s="10">
        <v>7.13</v>
      </c>
      <c r="P13" s="11">
        <v>133.85</v>
      </c>
      <c r="Q13" s="12">
        <v>5.93</v>
      </c>
      <c r="R13" s="6">
        <v>171.08</v>
      </c>
      <c r="S13" s="19">
        <v>7.2</v>
      </c>
    </row>
    <row r="14" spans="1:19">
      <c r="A14" s="21">
        <v>11</v>
      </c>
      <c r="B14" s="11">
        <v>151.608</v>
      </c>
      <c r="C14" s="10">
        <v>6.9349999999999996</v>
      </c>
      <c r="D14" s="11">
        <v>126.79</v>
      </c>
      <c r="E14" s="12">
        <v>4.9400000000000004</v>
      </c>
      <c r="F14" s="10">
        <v>136.5</v>
      </c>
      <c r="G14" s="12">
        <v>5.01</v>
      </c>
      <c r="H14" s="11">
        <v>165.23</v>
      </c>
      <c r="I14" s="12">
        <v>6.33</v>
      </c>
      <c r="J14" s="11">
        <v>131.32</v>
      </c>
      <c r="K14" s="12">
        <v>4.51</v>
      </c>
      <c r="L14" s="11">
        <v>154.83000000000001</v>
      </c>
      <c r="M14" s="12">
        <v>7.57</v>
      </c>
      <c r="N14" s="11">
        <v>155.93</v>
      </c>
      <c r="O14" s="10">
        <v>7.97</v>
      </c>
      <c r="P14" s="11">
        <v>150.77000000000001</v>
      </c>
      <c r="Q14" s="12">
        <v>7.2</v>
      </c>
      <c r="R14" s="6">
        <v>142.47</v>
      </c>
      <c r="S14" s="19">
        <v>6.19</v>
      </c>
    </row>
    <row r="15" spans="1:19">
      <c r="A15" s="21">
        <v>12</v>
      </c>
      <c r="B15" s="11">
        <v>161.916</v>
      </c>
      <c r="C15" s="10">
        <v>7.3849999999999998</v>
      </c>
      <c r="D15" s="11">
        <v>116.29</v>
      </c>
      <c r="E15" s="12">
        <v>5.04</v>
      </c>
      <c r="F15" s="10">
        <v>131.5</v>
      </c>
      <c r="G15" s="12">
        <v>4.42</v>
      </c>
      <c r="H15" s="11">
        <v>160.05000000000001</v>
      </c>
      <c r="I15" s="12">
        <v>6.69</v>
      </c>
      <c r="J15" s="11">
        <v>166.38</v>
      </c>
      <c r="K15" s="12">
        <v>7.97</v>
      </c>
      <c r="L15" s="11">
        <v>115.18</v>
      </c>
      <c r="M15" s="12">
        <v>5.04</v>
      </c>
      <c r="N15" s="11">
        <v>150.81</v>
      </c>
      <c r="O15" s="10">
        <v>6.25</v>
      </c>
      <c r="P15" s="11">
        <v>177.96</v>
      </c>
      <c r="Q15" s="12">
        <v>6.65</v>
      </c>
      <c r="R15" s="6">
        <v>174.34</v>
      </c>
      <c r="S15" s="19">
        <v>6.29</v>
      </c>
    </row>
    <row r="16" spans="1:19">
      <c r="A16" s="21">
        <v>13</v>
      </c>
      <c r="B16" s="11">
        <v>174.208</v>
      </c>
      <c r="C16" s="10">
        <v>6.3710000000000004</v>
      </c>
      <c r="D16" s="11">
        <v>123.95</v>
      </c>
      <c r="E16" s="12">
        <v>5.33</v>
      </c>
      <c r="F16" s="10">
        <v>125.41</v>
      </c>
      <c r="G16" s="12">
        <v>5.77</v>
      </c>
      <c r="H16" s="11">
        <v>154.24</v>
      </c>
      <c r="I16" s="12">
        <v>4.42</v>
      </c>
      <c r="J16" s="11">
        <v>167.62</v>
      </c>
      <c r="K16" s="12">
        <v>6.02</v>
      </c>
      <c r="L16" s="11">
        <v>153.57</v>
      </c>
      <c r="M16" s="12">
        <v>7.52</v>
      </c>
      <c r="N16" s="11">
        <v>149.4</v>
      </c>
      <c r="O16" s="10">
        <v>6.74</v>
      </c>
      <c r="P16" s="11">
        <v>172.06</v>
      </c>
      <c r="Q16" s="12">
        <v>4.42</v>
      </c>
      <c r="R16" s="6">
        <v>173.56</v>
      </c>
      <c r="S16" s="19">
        <v>6.63</v>
      </c>
    </row>
    <row r="17" spans="1:19">
      <c r="A17" s="21">
        <v>14</v>
      </c>
      <c r="B17" s="11">
        <v>177.983</v>
      </c>
      <c r="C17" s="10">
        <v>7.2640000000000002</v>
      </c>
      <c r="D17" s="11">
        <v>133.57</v>
      </c>
      <c r="E17" s="12">
        <v>6.16</v>
      </c>
      <c r="F17" s="10">
        <v>105.33</v>
      </c>
      <c r="G17" s="12">
        <v>5.16</v>
      </c>
      <c r="H17" s="11">
        <v>141.87</v>
      </c>
      <c r="I17" s="12">
        <v>6.21</v>
      </c>
      <c r="J17" s="11">
        <v>151.76</v>
      </c>
      <c r="K17" s="12">
        <v>6.16</v>
      </c>
      <c r="L17" s="11">
        <v>156.97999999999999</v>
      </c>
      <c r="M17" s="12">
        <v>7.91</v>
      </c>
      <c r="N17" s="11">
        <v>154.88</v>
      </c>
      <c r="O17" s="10">
        <v>6.44</v>
      </c>
      <c r="P17" s="11">
        <v>157.86000000000001</v>
      </c>
      <c r="Q17" s="12">
        <v>7.13</v>
      </c>
      <c r="R17" s="6">
        <v>173.45</v>
      </c>
      <c r="S17" s="19">
        <v>6.57</v>
      </c>
    </row>
    <row r="18" spans="1:19">
      <c r="A18" s="21">
        <v>15</v>
      </c>
      <c r="B18" s="11">
        <v>161.34100000000001</v>
      </c>
      <c r="C18" s="10">
        <v>7.8129999999999997</v>
      </c>
      <c r="D18" s="11">
        <v>122.4</v>
      </c>
      <c r="E18" s="12">
        <v>5.66</v>
      </c>
      <c r="F18" s="10">
        <v>97.54</v>
      </c>
      <c r="G18" s="12">
        <v>4.78</v>
      </c>
      <c r="H18" s="11">
        <v>170.38</v>
      </c>
      <c r="I18" s="12">
        <v>8.9</v>
      </c>
      <c r="J18" s="11">
        <v>180.78</v>
      </c>
      <c r="K18" s="12">
        <v>6.33</v>
      </c>
      <c r="L18" s="11">
        <v>157.18</v>
      </c>
      <c r="M18" s="12">
        <v>6.63</v>
      </c>
      <c r="N18" s="11">
        <v>131.26</v>
      </c>
      <c r="O18" s="10">
        <v>5.04</v>
      </c>
      <c r="P18" s="11">
        <v>181.39</v>
      </c>
      <c r="Q18" s="12">
        <v>7.82</v>
      </c>
      <c r="R18" s="6">
        <v>179.92</v>
      </c>
      <c r="S18" s="19">
        <v>6.02</v>
      </c>
    </row>
    <row r="19" spans="1:19">
      <c r="A19" s="21">
        <v>16</v>
      </c>
      <c r="B19" s="11">
        <v>145.66300000000001</v>
      </c>
      <c r="C19" s="10">
        <v>8.3670000000000009</v>
      </c>
      <c r="D19" s="11">
        <v>139.47999999999999</v>
      </c>
      <c r="E19" s="12">
        <v>4.55</v>
      </c>
      <c r="F19" s="10">
        <v>110.7</v>
      </c>
      <c r="G19" s="12">
        <v>4.08</v>
      </c>
      <c r="H19" s="11">
        <v>172.49</v>
      </c>
      <c r="I19" s="12">
        <v>6.99</v>
      </c>
      <c r="J19" s="11">
        <v>165.09</v>
      </c>
      <c r="K19" s="12">
        <v>8.07</v>
      </c>
      <c r="L19" s="11">
        <v>150.87</v>
      </c>
      <c r="M19" s="12">
        <v>5.54</v>
      </c>
      <c r="N19" s="11">
        <v>154.96</v>
      </c>
      <c r="O19" s="10">
        <v>5.75</v>
      </c>
      <c r="P19" s="11">
        <v>192.7</v>
      </c>
      <c r="Q19" s="12">
        <v>7.52</v>
      </c>
      <c r="R19" s="6">
        <v>166.9</v>
      </c>
      <c r="S19" s="19">
        <v>6.57</v>
      </c>
    </row>
    <row r="20" spans="1:19">
      <c r="A20" s="21">
        <v>17</v>
      </c>
      <c r="B20" s="11">
        <v>177.447</v>
      </c>
      <c r="C20" s="10">
        <v>10.538</v>
      </c>
      <c r="D20" s="11">
        <v>127.05</v>
      </c>
      <c r="E20" s="12">
        <v>5.66</v>
      </c>
      <c r="F20" s="10">
        <v>109.38</v>
      </c>
      <c r="G20" s="12">
        <v>4.62</v>
      </c>
      <c r="H20" s="11">
        <v>160.93</v>
      </c>
      <c r="I20" s="12">
        <v>7.96</v>
      </c>
      <c r="J20" s="11">
        <v>166.76</v>
      </c>
      <c r="K20" s="12">
        <v>7.09</v>
      </c>
      <c r="L20" s="11">
        <v>149.6</v>
      </c>
      <c r="M20" s="12">
        <v>7.53</v>
      </c>
      <c r="N20" s="11">
        <v>160.21</v>
      </c>
      <c r="O20" s="10">
        <v>8.81</v>
      </c>
      <c r="P20" s="11">
        <v>175.44</v>
      </c>
      <c r="Q20" s="12">
        <v>7.52</v>
      </c>
      <c r="R20" s="6">
        <v>144.34</v>
      </c>
      <c r="S20" s="19">
        <v>5.59</v>
      </c>
    </row>
    <row r="21" spans="1:19">
      <c r="A21" s="21">
        <v>18</v>
      </c>
      <c r="B21" s="11">
        <v>188.28700000000001</v>
      </c>
      <c r="C21" s="10">
        <v>6.0949999999999998</v>
      </c>
      <c r="D21" s="11">
        <v>121.44</v>
      </c>
      <c r="E21" s="12">
        <v>4.62</v>
      </c>
      <c r="F21" s="10">
        <v>135.31</v>
      </c>
      <c r="G21" s="12">
        <v>5.47</v>
      </c>
      <c r="H21" s="11">
        <v>163.30000000000001</v>
      </c>
      <c r="I21" s="12">
        <v>8.34</v>
      </c>
      <c r="J21" s="11">
        <v>162.78</v>
      </c>
      <c r="K21" s="12">
        <v>7.25</v>
      </c>
      <c r="L21" s="11">
        <v>144.9</v>
      </c>
      <c r="M21" s="12">
        <v>6.99</v>
      </c>
      <c r="N21" s="11">
        <v>147.18</v>
      </c>
      <c r="O21" s="10">
        <v>5.77</v>
      </c>
      <c r="P21" s="11">
        <v>179.34</v>
      </c>
      <c r="Q21" s="12">
        <v>7.53</v>
      </c>
      <c r="R21" s="6">
        <v>164.99</v>
      </c>
      <c r="S21" s="19">
        <v>7.09</v>
      </c>
    </row>
    <row r="22" spans="1:19">
      <c r="A22" s="21">
        <v>19</v>
      </c>
      <c r="B22" s="11">
        <v>160.15</v>
      </c>
      <c r="C22" s="10">
        <v>7.9880000000000004</v>
      </c>
      <c r="D22" s="11">
        <v>122.62</v>
      </c>
      <c r="E22" s="12">
        <v>5.63</v>
      </c>
      <c r="F22" s="10">
        <v>130.74</v>
      </c>
      <c r="G22" s="12">
        <v>4.8899999999999997</v>
      </c>
      <c r="H22" s="11">
        <v>181.82</v>
      </c>
      <c r="I22" s="12">
        <v>8.9600000000000009</v>
      </c>
      <c r="J22" s="11">
        <v>168.84</v>
      </c>
      <c r="K22" s="12">
        <v>6.44</v>
      </c>
      <c r="L22" s="11">
        <v>157.07</v>
      </c>
      <c r="M22" s="12">
        <v>6.53</v>
      </c>
      <c r="N22" s="11">
        <v>164.63</v>
      </c>
      <c r="O22" s="10">
        <v>8.31</v>
      </c>
      <c r="P22" s="11">
        <v>168.08</v>
      </c>
      <c r="Q22" s="12">
        <v>8.86</v>
      </c>
      <c r="R22" s="6">
        <v>168.41</v>
      </c>
      <c r="S22" s="19">
        <v>7.36</v>
      </c>
    </row>
    <row r="23" spans="1:19">
      <c r="A23" s="21">
        <v>20</v>
      </c>
      <c r="B23" s="11">
        <v>153.76400000000001</v>
      </c>
      <c r="C23" s="10">
        <v>4.9039999999999999</v>
      </c>
      <c r="D23" s="11">
        <v>139.11000000000001</v>
      </c>
      <c r="E23" s="12">
        <v>4.9400000000000004</v>
      </c>
      <c r="F23" s="10">
        <v>109.28</v>
      </c>
      <c r="G23" s="12">
        <v>4.8099999999999996</v>
      </c>
      <c r="H23" s="11">
        <v>168.55</v>
      </c>
      <c r="I23" s="12">
        <v>7.08</v>
      </c>
      <c r="J23" s="11">
        <v>167.37</v>
      </c>
      <c r="K23" s="12">
        <v>7.25</v>
      </c>
      <c r="L23" s="11">
        <v>129.94</v>
      </c>
      <c r="M23" s="12">
        <v>5.47</v>
      </c>
      <c r="N23" s="11">
        <v>149.19</v>
      </c>
      <c r="O23" s="10">
        <v>5.66</v>
      </c>
      <c r="P23" s="11">
        <v>173.18</v>
      </c>
      <c r="Q23" s="12">
        <v>7.58</v>
      </c>
      <c r="R23" s="6">
        <v>163.44999999999999</v>
      </c>
      <c r="S23" s="19">
        <v>6.29</v>
      </c>
    </row>
    <row r="24" spans="1:19">
      <c r="A24" s="21">
        <v>21</v>
      </c>
      <c r="B24" s="11">
        <v>161.608</v>
      </c>
      <c r="C24" s="10">
        <v>7.6349999999999998</v>
      </c>
      <c r="D24" s="11">
        <v>139.5</v>
      </c>
      <c r="E24" s="12">
        <v>5.38</v>
      </c>
      <c r="F24" s="10">
        <v>113.58</v>
      </c>
      <c r="G24" s="12">
        <v>4.08</v>
      </c>
      <c r="H24" s="11">
        <v>156.38999999999999</v>
      </c>
      <c r="I24" s="12">
        <v>7.74</v>
      </c>
      <c r="J24" s="11">
        <v>158.65</v>
      </c>
      <c r="K24" s="12">
        <v>5.95</v>
      </c>
      <c r="L24" s="11">
        <v>142.01</v>
      </c>
      <c r="M24" s="12">
        <v>5.54</v>
      </c>
      <c r="N24" s="11">
        <v>147.91999999999999</v>
      </c>
      <c r="O24" s="10">
        <v>6.25</v>
      </c>
      <c r="P24" s="11">
        <v>154.21</v>
      </c>
      <c r="Q24" s="12">
        <v>5.77</v>
      </c>
      <c r="R24" s="6">
        <v>171.57</v>
      </c>
      <c r="S24" s="19">
        <v>6.63</v>
      </c>
    </row>
    <row r="25" spans="1:19">
      <c r="A25" s="21">
        <v>22</v>
      </c>
      <c r="B25" s="11">
        <v>176.23699999999999</v>
      </c>
      <c r="C25" s="10">
        <v>8.1880000000000006</v>
      </c>
      <c r="D25" s="11">
        <v>136.16</v>
      </c>
      <c r="E25" s="12">
        <v>6.99</v>
      </c>
      <c r="F25" s="10">
        <v>119.01</v>
      </c>
      <c r="G25" s="12">
        <v>4.76</v>
      </c>
      <c r="H25" s="11">
        <v>139.74</v>
      </c>
      <c r="I25" s="12">
        <v>6.69</v>
      </c>
      <c r="J25" s="11">
        <v>151.91</v>
      </c>
      <c r="K25" s="12">
        <v>6.87</v>
      </c>
      <c r="L25" s="11">
        <v>149.01</v>
      </c>
      <c r="M25" s="12">
        <v>4.78</v>
      </c>
      <c r="N25" s="11">
        <v>143.30000000000001</v>
      </c>
      <c r="O25" s="10">
        <v>5.33</v>
      </c>
      <c r="P25" s="11">
        <v>182.98</v>
      </c>
      <c r="Q25" s="12">
        <v>5.93</v>
      </c>
      <c r="R25" s="6">
        <v>157.83000000000001</v>
      </c>
      <c r="S25" s="19">
        <v>5.82</v>
      </c>
    </row>
    <row r="26" spans="1:19">
      <c r="A26" s="21">
        <v>23</v>
      </c>
      <c r="B26" s="11">
        <v>182.816</v>
      </c>
      <c r="C26" s="10">
        <v>8.1560000000000006</v>
      </c>
      <c r="D26" s="11">
        <v>118.97</v>
      </c>
      <c r="E26" s="12">
        <v>4.9400000000000004</v>
      </c>
      <c r="F26" s="10">
        <v>113.63</v>
      </c>
      <c r="G26" s="12">
        <v>4.55</v>
      </c>
      <c r="H26" s="11">
        <v>173.59</v>
      </c>
      <c r="I26" s="12">
        <v>6.99</v>
      </c>
      <c r="J26" s="11">
        <v>164.14</v>
      </c>
      <c r="K26" s="12">
        <v>7.35</v>
      </c>
      <c r="L26" s="11">
        <v>153.33000000000001</v>
      </c>
      <c r="M26" s="12">
        <v>7.09</v>
      </c>
      <c r="N26" s="11">
        <v>130.18</v>
      </c>
      <c r="O26" s="10">
        <v>5.77</v>
      </c>
      <c r="P26" s="11">
        <v>172.5</v>
      </c>
      <c r="Q26" s="12">
        <v>8.34</v>
      </c>
      <c r="R26" s="6">
        <v>170.84</v>
      </c>
      <c r="S26" s="19">
        <v>6.29</v>
      </c>
    </row>
    <row r="27" spans="1:19">
      <c r="A27" s="21">
        <v>24</v>
      </c>
      <c r="B27" s="11">
        <v>183.17</v>
      </c>
      <c r="C27" s="10">
        <v>2.7810000000000001</v>
      </c>
      <c r="D27" s="11">
        <v>127.56</v>
      </c>
      <c r="E27" s="12">
        <v>5.59</v>
      </c>
      <c r="F27" s="10">
        <v>127.46</v>
      </c>
      <c r="G27" s="12">
        <v>4.17</v>
      </c>
      <c r="H27" s="11">
        <v>191.57</v>
      </c>
      <c r="I27" s="12">
        <v>9.74</v>
      </c>
      <c r="J27" s="11">
        <v>177.66</v>
      </c>
      <c r="K27" s="12">
        <v>6.63</v>
      </c>
      <c r="L27" s="11">
        <v>149.19</v>
      </c>
      <c r="M27" s="12">
        <v>5.96</v>
      </c>
      <c r="N27" s="11">
        <v>154.44</v>
      </c>
      <c r="O27" s="10">
        <v>6.74</v>
      </c>
      <c r="P27" s="11">
        <v>162.6</v>
      </c>
      <c r="Q27" s="12">
        <v>7.82</v>
      </c>
      <c r="R27" s="6">
        <v>148.99</v>
      </c>
      <c r="S27" s="19">
        <v>6.44</v>
      </c>
    </row>
    <row r="28" spans="1:19">
      <c r="A28" s="21">
        <v>25</v>
      </c>
      <c r="B28" s="11">
        <v>182.04300000000001</v>
      </c>
      <c r="C28" s="10">
        <v>7.25</v>
      </c>
      <c r="D28" s="11">
        <v>122.29</v>
      </c>
      <c r="E28" s="12">
        <v>4.08</v>
      </c>
      <c r="F28" s="10">
        <v>122.05</v>
      </c>
      <c r="G28" s="12">
        <v>5.63</v>
      </c>
      <c r="H28" s="11">
        <v>150.91999999999999</v>
      </c>
      <c r="I28" s="12">
        <v>5.75</v>
      </c>
      <c r="J28" s="11">
        <v>180.52</v>
      </c>
      <c r="K28" s="12">
        <v>8.85</v>
      </c>
      <c r="L28" s="11">
        <v>133.6</v>
      </c>
      <c r="M28" s="12">
        <v>4.9400000000000004</v>
      </c>
      <c r="N28" s="11">
        <v>147.66</v>
      </c>
      <c r="O28" s="10">
        <v>6.74</v>
      </c>
      <c r="P28" s="11">
        <v>167.25</v>
      </c>
      <c r="Q28" s="12">
        <v>6.99</v>
      </c>
      <c r="R28" s="6">
        <v>174.88</v>
      </c>
      <c r="S28" s="19">
        <v>6.19</v>
      </c>
    </row>
    <row r="29" spans="1:19">
      <c r="A29" s="21">
        <v>26</v>
      </c>
      <c r="B29" s="11">
        <v>161.24799999999999</v>
      </c>
      <c r="C29" s="10">
        <v>8.1370000000000005</v>
      </c>
      <c r="D29" s="11">
        <v>130.96</v>
      </c>
      <c r="E29" s="12">
        <v>5.93</v>
      </c>
      <c r="F29" s="10">
        <v>131.78</v>
      </c>
      <c r="G29" s="12">
        <v>3.65</v>
      </c>
      <c r="H29" s="11">
        <v>139.25</v>
      </c>
      <c r="I29" s="12">
        <v>4.7</v>
      </c>
      <c r="J29" s="11">
        <v>157.38</v>
      </c>
      <c r="K29" s="12">
        <v>6.25</v>
      </c>
      <c r="L29" s="11">
        <v>167.68</v>
      </c>
      <c r="M29" s="12">
        <v>7.96</v>
      </c>
      <c r="N29" s="11">
        <v>167.89</v>
      </c>
      <c r="O29" s="10">
        <v>6.87</v>
      </c>
      <c r="P29" s="11">
        <v>171.82</v>
      </c>
      <c r="Q29" s="12">
        <v>7.53</v>
      </c>
      <c r="R29" s="6">
        <v>139.9</v>
      </c>
      <c r="S29" s="19">
        <v>5.77</v>
      </c>
    </row>
    <row r="30" spans="1:19">
      <c r="A30" s="21">
        <v>27</v>
      </c>
      <c r="B30" s="11">
        <v>168.77799999999999</v>
      </c>
      <c r="C30" s="10">
        <v>6.6539999999999999</v>
      </c>
      <c r="D30" s="11">
        <v>139.94</v>
      </c>
      <c r="E30" s="12">
        <v>5.33</v>
      </c>
      <c r="F30" s="10">
        <v>85.75</v>
      </c>
      <c r="G30" s="12">
        <v>4.17</v>
      </c>
      <c r="H30" s="11">
        <v>172.99</v>
      </c>
      <c r="I30" s="12">
        <v>9.1199999999999992</v>
      </c>
      <c r="J30" s="11">
        <v>143.30000000000001</v>
      </c>
      <c r="K30" s="12">
        <v>6.74</v>
      </c>
      <c r="L30" s="11">
        <v>157.13</v>
      </c>
      <c r="M30" s="12">
        <v>7.08</v>
      </c>
      <c r="N30" s="11">
        <v>153.47999999999999</v>
      </c>
      <c r="O30" s="10">
        <v>7.09</v>
      </c>
      <c r="P30" s="11">
        <v>177.45</v>
      </c>
      <c r="Q30" s="12">
        <v>7.52</v>
      </c>
      <c r="R30" s="6">
        <v>160.77000000000001</v>
      </c>
      <c r="S30" s="19">
        <v>7.13</v>
      </c>
    </row>
    <row r="31" spans="1:19">
      <c r="A31" s="21">
        <v>28</v>
      </c>
      <c r="B31" s="11">
        <v>156.25700000000001</v>
      </c>
      <c r="C31" s="10">
        <v>7.5990000000000002</v>
      </c>
      <c r="D31" s="11">
        <v>126.7</v>
      </c>
      <c r="E31" s="12">
        <v>4.4400000000000004</v>
      </c>
      <c r="F31" s="10">
        <v>117.67</v>
      </c>
      <c r="G31" s="12">
        <v>4.42</v>
      </c>
      <c r="H31" s="11">
        <v>175.82</v>
      </c>
      <c r="I31" s="12">
        <v>7.41</v>
      </c>
      <c r="J31" s="11">
        <v>151.4</v>
      </c>
      <c r="K31" s="12">
        <v>7.29</v>
      </c>
      <c r="L31" s="11">
        <v>156.72</v>
      </c>
      <c r="M31" s="12">
        <v>7.52</v>
      </c>
      <c r="N31" s="11">
        <v>146.59</v>
      </c>
      <c r="O31" s="10">
        <v>5.82</v>
      </c>
      <c r="P31" s="11">
        <v>147.72999999999999</v>
      </c>
      <c r="Q31" s="12">
        <v>8.26</v>
      </c>
      <c r="R31" s="6">
        <v>169.44</v>
      </c>
      <c r="S31" s="19">
        <v>7.13</v>
      </c>
    </row>
    <row r="32" spans="1:19">
      <c r="A32" s="21">
        <v>29</v>
      </c>
      <c r="B32" s="11">
        <v>179.69800000000001</v>
      </c>
      <c r="C32" s="10">
        <v>6.3109999999999999</v>
      </c>
      <c r="D32" s="11">
        <v>119.12</v>
      </c>
      <c r="E32" s="12">
        <v>5.01</v>
      </c>
      <c r="F32" s="10">
        <v>113.17</v>
      </c>
      <c r="G32" s="12">
        <v>4.3600000000000003</v>
      </c>
      <c r="H32" s="11">
        <v>165.68</v>
      </c>
      <c r="I32" s="12">
        <v>6.33</v>
      </c>
      <c r="J32" s="11">
        <v>150.16999999999999</v>
      </c>
      <c r="K32" s="12">
        <v>7.53</v>
      </c>
      <c r="L32" s="11">
        <v>149.66</v>
      </c>
      <c r="M32" s="12">
        <v>6.33</v>
      </c>
      <c r="N32" s="11">
        <v>147.05000000000001</v>
      </c>
      <c r="O32" s="10">
        <v>6.65</v>
      </c>
      <c r="P32" s="11">
        <v>174.56</v>
      </c>
      <c r="Q32" s="12">
        <v>8.81</v>
      </c>
      <c r="R32" s="6">
        <v>170.11</v>
      </c>
      <c r="S32" s="19">
        <v>6.21</v>
      </c>
    </row>
    <row r="33" spans="1:19">
      <c r="A33" s="21">
        <v>30</v>
      </c>
      <c r="B33" s="11">
        <v>172.613</v>
      </c>
      <c r="C33" s="10">
        <v>9.17</v>
      </c>
      <c r="D33" s="11">
        <v>127.11</v>
      </c>
      <c r="E33" s="12">
        <v>5.33</v>
      </c>
      <c r="F33" s="10">
        <v>119.17</v>
      </c>
      <c r="G33" s="12">
        <v>4.08</v>
      </c>
      <c r="H33" s="11">
        <v>186.28</v>
      </c>
      <c r="I33" s="12">
        <v>7.08</v>
      </c>
      <c r="J33" s="11">
        <v>156.29</v>
      </c>
      <c r="K33" s="12">
        <v>6.44</v>
      </c>
      <c r="L33" s="11">
        <v>160.34</v>
      </c>
      <c r="M33" s="12">
        <v>4.7</v>
      </c>
      <c r="N33" s="11">
        <v>153.94</v>
      </c>
      <c r="O33" s="10">
        <v>6.02</v>
      </c>
      <c r="P33" s="11">
        <v>167.25</v>
      </c>
      <c r="Q33" s="12">
        <v>5.7</v>
      </c>
      <c r="R33" s="6">
        <v>169.16</v>
      </c>
      <c r="S33" s="19">
        <v>6.19</v>
      </c>
    </row>
    <row r="34" spans="1:19">
      <c r="A34" s="21">
        <v>31</v>
      </c>
      <c r="B34" s="11">
        <v>165.39500000000001</v>
      </c>
      <c r="C34" s="10">
        <v>6.758</v>
      </c>
      <c r="D34" s="11">
        <v>123.75</v>
      </c>
      <c r="E34" s="12">
        <v>4.51</v>
      </c>
      <c r="F34" s="10">
        <v>126.9</v>
      </c>
      <c r="G34" s="12">
        <v>4.51</v>
      </c>
      <c r="H34" s="11">
        <v>146.77000000000001</v>
      </c>
      <c r="I34" s="12">
        <v>8.31</v>
      </c>
      <c r="J34" s="11">
        <v>151.81</v>
      </c>
      <c r="K34" s="12">
        <v>6.92</v>
      </c>
      <c r="L34" s="11">
        <v>138.07</v>
      </c>
      <c r="M34" s="12">
        <v>3.57</v>
      </c>
      <c r="N34" s="11">
        <v>158.31</v>
      </c>
      <c r="O34" s="10">
        <v>6.75</v>
      </c>
      <c r="P34" s="11">
        <v>198.14</v>
      </c>
      <c r="Q34" s="12">
        <v>7.96</v>
      </c>
      <c r="R34" s="6">
        <v>136.52000000000001</v>
      </c>
      <c r="S34" s="19">
        <v>4.62</v>
      </c>
    </row>
    <row r="35" spans="1:19">
      <c r="A35" s="21">
        <v>32</v>
      </c>
      <c r="B35" s="11">
        <v>178.68899999999999</v>
      </c>
      <c r="C35" s="10">
        <v>8.4670000000000005</v>
      </c>
      <c r="D35" s="11">
        <v>143.34</v>
      </c>
      <c r="E35" s="12">
        <v>5.33</v>
      </c>
      <c r="F35" s="10">
        <v>131.85</v>
      </c>
      <c r="G35" s="12">
        <v>4.2</v>
      </c>
      <c r="H35" s="11">
        <v>164.77</v>
      </c>
      <c r="I35" s="12">
        <v>8.89</v>
      </c>
      <c r="J35" s="11">
        <v>152.51</v>
      </c>
      <c r="K35" s="12">
        <v>5.33</v>
      </c>
      <c r="L35" s="11">
        <v>145.78</v>
      </c>
      <c r="M35" s="12">
        <v>6.21</v>
      </c>
      <c r="N35" s="11">
        <v>144.32</v>
      </c>
      <c r="O35" s="10">
        <v>5.38</v>
      </c>
      <c r="P35" s="11">
        <v>181.15</v>
      </c>
      <c r="Q35" s="12">
        <v>7.2</v>
      </c>
      <c r="R35" s="6">
        <v>185.21</v>
      </c>
      <c r="S35" s="19">
        <v>6.25</v>
      </c>
    </row>
    <row r="36" spans="1:19">
      <c r="A36" s="21">
        <v>33</v>
      </c>
      <c r="B36" s="11">
        <v>142.381</v>
      </c>
      <c r="C36" s="10">
        <v>7.5750000000000002</v>
      </c>
      <c r="D36" s="11">
        <v>127.3</v>
      </c>
      <c r="E36" s="12">
        <v>5.33</v>
      </c>
      <c r="F36" s="10">
        <v>119.5</v>
      </c>
      <c r="G36" s="12">
        <v>4.2</v>
      </c>
      <c r="H36" s="11">
        <v>166.58</v>
      </c>
      <c r="I36" s="12">
        <v>8.9</v>
      </c>
      <c r="J36" s="11">
        <v>170.45</v>
      </c>
      <c r="K36" s="12">
        <v>5.82</v>
      </c>
      <c r="L36" s="11">
        <v>156.46</v>
      </c>
      <c r="M36" s="12">
        <v>6.57</v>
      </c>
      <c r="N36" s="11">
        <v>148.5</v>
      </c>
      <c r="O36" s="10">
        <v>6.38</v>
      </c>
      <c r="P36" s="11">
        <v>173.18</v>
      </c>
      <c r="Q36" s="12">
        <v>7.56</v>
      </c>
      <c r="R36" s="6">
        <v>184.68</v>
      </c>
      <c r="S36" s="19">
        <v>6.69</v>
      </c>
    </row>
    <row r="37" spans="1:19">
      <c r="A37" s="21">
        <v>34</v>
      </c>
      <c r="B37" s="11">
        <v>159.22999999999999</v>
      </c>
      <c r="C37" s="10">
        <v>7.484</v>
      </c>
      <c r="D37" s="11">
        <v>141.19999999999999</v>
      </c>
      <c r="E37" s="12">
        <v>5.63</v>
      </c>
      <c r="F37" s="10">
        <v>112.15</v>
      </c>
      <c r="G37" s="12">
        <v>3.96</v>
      </c>
      <c r="H37" s="11">
        <v>169.12</v>
      </c>
      <c r="I37" s="12">
        <v>7.74</v>
      </c>
      <c r="J37" s="11">
        <v>144.97</v>
      </c>
      <c r="K37" s="12">
        <v>6.25</v>
      </c>
      <c r="L37" s="11">
        <v>158.07</v>
      </c>
      <c r="M37" s="12">
        <v>7.72</v>
      </c>
      <c r="N37" s="11">
        <v>154.97999999999999</v>
      </c>
      <c r="O37" s="10">
        <v>7.29</v>
      </c>
      <c r="P37" s="11">
        <v>171.02</v>
      </c>
      <c r="Q37" s="12">
        <v>9.3800000000000008</v>
      </c>
      <c r="R37" s="6">
        <v>165.22</v>
      </c>
      <c r="S37" s="19">
        <v>6.33</v>
      </c>
    </row>
    <row r="38" spans="1:19">
      <c r="A38" s="21">
        <v>35</v>
      </c>
      <c r="B38" s="11">
        <v>167.60900000000001</v>
      </c>
      <c r="C38" s="10">
        <v>4.9989999999999997</v>
      </c>
      <c r="D38" s="11">
        <v>149.46</v>
      </c>
      <c r="E38" s="12">
        <v>4.17</v>
      </c>
      <c r="F38" s="10">
        <v>149.88</v>
      </c>
      <c r="G38" s="12">
        <v>4.8899999999999997</v>
      </c>
      <c r="H38" s="11">
        <v>163.93</v>
      </c>
      <c r="I38" s="12">
        <v>8.69</v>
      </c>
      <c r="J38" s="11">
        <v>160.43</v>
      </c>
      <c r="K38" s="12">
        <v>6.88</v>
      </c>
      <c r="L38" s="11">
        <v>157.31</v>
      </c>
      <c r="M38" s="12">
        <v>6.29</v>
      </c>
      <c r="N38" s="11">
        <v>134.36000000000001</v>
      </c>
      <c r="O38" s="10">
        <v>6.63</v>
      </c>
      <c r="P38" s="11">
        <v>178.03</v>
      </c>
      <c r="Q38" s="12">
        <v>9.33</v>
      </c>
      <c r="R38" s="6">
        <v>176.21</v>
      </c>
      <c r="S38" s="19">
        <v>7.32</v>
      </c>
    </row>
    <row r="39" spans="1:19">
      <c r="A39" s="21">
        <v>36</v>
      </c>
      <c r="B39" s="11">
        <v>184.858</v>
      </c>
      <c r="C39" s="10">
        <v>9.6910000000000007</v>
      </c>
      <c r="D39" s="11">
        <v>131.86000000000001</v>
      </c>
      <c r="E39" s="12">
        <v>5.33</v>
      </c>
      <c r="F39" s="10">
        <v>131.16999999999999</v>
      </c>
      <c r="G39" s="12">
        <v>5.16</v>
      </c>
      <c r="H39" s="11">
        <v>150.97</v>
      </c>
      <c r="I39" s="12">
        <v>7.13</v>
      </c>
      <c r="J39" s="11">
        <v>150.33000000000001</v>
      </c>
      <c r="K39" s="12">
        <v>5.75</v>
      </c>
      <c r="L39" s="11">
        <v>149.47</v>
      </c>
      <c r="M39" s="12">
        <v>6.29</v>
      </c>
      <c r="N39" s="11">
        <v>149.16</v>
      </c>
      <c r="O39" s="10">
        <v>5.18</v>
      </c>
      <c r="P39" s="11">
        <v>174.42</v>
      </c>
      <c r="Q39" s="12">
        <v>8.59</v>
      </c>
      <c r="R39" s="6">
        <v>165.55</v>
      </c>
      <c r="S39" s="19">
        <v>5.4</v>
      </c>
    </row>
    <row r="40" spans="1:19">
      <c r="A40" s="21">
        <v>37</v>
      </c>
      <c r="B40" s="11">
        <v>177.899</v>
      </c>
      <c r="C40" s="10">
        <v>6.3230000000000004</v>
      </c>
      <c r="D40" s="11">
        <v>139.57</v>
      </c>
      <c r="E40" s="12">
        <v>5.77</v>
      </c>
      <c r="F40" s="10">
        <v>107.48</v>
      </c>
      <c r="G40" s="12">
        <v>4.42</v>
      </c>
      <c r="H40" s="11">
        <v>184.55</v>
      </c>
      <c r="I40" s="12">
        <v>7.72</v>
      </c>
      <c r="J40" s="11">
        <v>153.66999999999999</v>
      </c>
      <c r="K40" s="12">
        <v>5.59</v>
      </c>
      <c r="L40" s="11">
        <v>103.03</v>
      </c>
      <c r="M40" s="12">
        <v>5.33</v>
      </c>
      <c r="N40" s="11">
        <v>166.55</v>
      </c>
      <c r="O40" s="10">
        <v>5.82</v>
      </c>
      <c r="P40" s="11">
        <v>174.15</v>
      </c>
      <c r="Q40" s="12">
        <v>8.34</v>
      </c>
      <c r="R40" s="6">
        <v>182.12</v>
      </c>
      <c r="S40" s="19">
        <v>6.99</v>
      </c>
    </row>
    <row r="41" spans="1:19">
      <c r="A41" s="21">
        <v>38</v>
      </c>
      <c r="B41" s="11">
        <v>176.92099999999999</v>
      </c>
      <c r="C41" s="10">
        <v>5.4130000000000003</v>
      </c>
      <c r="D41" s="11">
        <v>114.49</v>
      </c>
      <c r="E41" s="12">
        <v>5.18</v>
      </c>
      <c r="F41" s="10">
        <v>111.51</v>
      </c>
      <c r="G41" s="12">
        <v>4.17</v>
      </c>
      <c r="H41" s="11">
        <v>171.45</v>
      </c>
      <c r="I41" s="12">
        <v>6.99</v>
      </c>
      <c r="J41" s="11">
        <v>157.44999999999999</v>
      </c>
      <c r="K41" s="12">
        <v>6.19</v>
      </c>
      <c r="L41" s="11">
        <v>147.9</v>
      </c>
      <c r="M41" s="12">
        <v>6.75</v>
      </c>
      <c r="N41" s="11">
        <v>154.57</v>
      </c>
      <c r="O41" s="10">
        <v>5.93</v>
      </c>
      <c r="P41" s="11">
        <v>193.37</v>
      </c>
      <c r="Q41" s="12">
        <v>8.23</v>
      </c>
      <c r="R41" s="6">
        <v>167.55</v>
      </c>
      <c r="S41" s="19">
        <v>6.65</v>
      </c>
    </row>
    <row r="42" spans="1:19">
      <c r="A42" s="21">
        <v>39</v>
      </c>
      <c r="B42" s="11">
        <v>165.06299999999999</v>
      </c>
      <c r="C42" s="10">
        <v>8.5180000000000007</v>
      </c>
      <c r="D42" s="11">
        <v>136.47</v>
      </c>
      <c r="E42" s="12">
        <v>4.08</v>
      </c>
      <c r="F42" s="10">
        <v>128.08000000000001</v>
      </c>
      <c r="G42" s="12">
        <v>5.01</v>
      </c>
      <c r="H42" s="11">
        <v>149.59</v>
      </c>
      <c r="I42" s="12">
        <v>6.21</v>
      </c>
      <c r="J42" s="11">
        <v>158.61000000000001</v>
      </c>
      <c r="K42" s="12">
        <v>6.87</v>
      </c>
      <c r="L42" s="11">
        <v>141.57</v>
      </c>
      <c r="M42" s="12">
        <v>5.9</v>
      </c>
      <c r="N42" s="11">
        <v>147.65</v>
      </c>
      <c r="O42" s="10">
        <v>6.75</v>
      </c>
      <c r="P42" s="11">
        <v>173.74</v>
      </c>
      <c r="Q42" s="12">
        <v>7.13</v>
      </c>
      <c r="R42" s="6">
        <v>176.41</v>
      </c>
      <c r="S42" s="19">
        <v>5.93</v>
      </c>
    </row>
    <row r="43" spans="1:19">
      <c r="A43" s="21">
        <v>40</v>
      </c>
      <c r="B43" s="11">
        <v>152.49600000000001</v>
      </c>
      <c r="C43" s="10">
        <v>7.1420000000000003</v>
      </c>
      <c r="D43" s="11">
        <v>128.99</v>
      </c>
      <c r="E43" s="12">
        <v>4.8899999999999997</v>
      </c>
      <c r="F43" s="10">
        <v>120.8</v>
      </c>
      <c r="G43" s="12">
        <v>4.51</v>
      </c>
      <c r="H43" s="11">
        <v>179.76</v>
      </c>
      <c r="I43" s="12">
        <v>9.82</v>
      </c>
      <c r="J43" s="11">
        <v>147.61000000000001</v>
      </c>
      <c r="K43" s="12">
        <v>6.92</v>
      </c>
      <c r="L43" s="11">
        <v>168.63</v>
      </c>
      <c r="M43" s="12">
        <v>8.23</v>
      </c>
      <c r="N43" s="11">
        <v>162.46</v>
      </c>
      <c r="O43" s="10">
        <v>6.91</v>
      </c>
      <c r="P43" s="11">
        <v>148.13999999999999</v>
      </c>
      <c r="Q43" s="12">
        <v>7.13</v>
      </c>
      <c r="R43" s="6">
        <v>159.88999999999999</v>
      </c>
      <c r="S43" s="19">
        <v>6.24</v>
      </c>
    </row>
    <row r="44" spans="1:19">
      <c r="A44" s="21">
        <v>41</v>
      </c>
      <c r="B44" s="11">
        <v>184.99100000000001</v>
      </c>
      <c r="C44" s="10">
        <v>8.3030000000000008</v>
      </c>
      <c r="D44" s="11">
        <v>125.49</v>
      </c>
      <c r="E44" s="12">
        <v>5.04</v>
      </c>
      <c r="F44" s="10">
        <v>114.81</v>
      </c>
      <c r="G44" s="12">
        <v>3.57</v>
      </c>
      <c r="H44" s="11">
        <v>152.11000000000001</v>
      </c>
      <c r="I44" s="12">
        <v>7.72</v>
      </c>
      <c r="J44" s="11">
        <v>134.41</v>
      </c>
      <c r="K44" s="12">
        <v>5.28</v>
      </c>
      <c r="L44" s="11">
        <v>127.8</v>
      </c>
      <c r="M44" s="12">
        <v>6.16</v>
      </c>
      <c r="N44" s="11">
        <v>144.4</v>
      </c>
      <c r="O44" s="10">
        <v>6.99</v>
      </c>
      <c r="P44" s="11">
        <v>157.37</v>
      </c>
      <c r="Q44" s="12">
        <v>7.2</v>
      </c>
      <c r="R44" s="6">
        <v>187.12</v>
      </c>
      <c r="S44" s="19">
        <v>6.19</v>
      </c>
    </row>
    <row r="45" spans="1:19">
      <c r="A45" s="21">
        <v>42</v>
      </c>
      <c r="B45" s="11">
        <v>161.804</v>
      </c>
      <c r="C45" s="10">
        <v>7.7190000000000003</v>
      </c>
      <c r="D45" s="11">
        <v>126.77</v>
      </c>
      <c r="E45" s="12">
        <v>4.7699999999999996</v>
      </c>
      <c r="F45" s="10">
        <v>119.78</v>
      </c>
      <c r="G45" s="12">
        <v>5.01</v>
      </c>
      <c r="H45" s="11">
        <v>172.55</v>
      </c>
      <c r="I45" s="12">
        <v>8.5399999999999991</v>
      </c>
      <c r="J45" s="11">
        <v>163.76</v>
      </c>
      <c r="K45" s="12">
        <v>6.75</v>
      </c>
      <c r="L45" s="11">
        <v>143.87</v>
      </c>
      <c r="M45" s="12">
        <v>6.91</v>
      </c>
      <c r="N45" s="11">
        <v>144.49</v>
      </c>
      <c r="O45" s="10">
        <v>6.87</v>
      </c>
      <c r="P45" s="11">
        <v>182.74</v>
      </c>
      <c r="Q45" s="12">
        <v>7.97</v>
      </c>
      <c r="R45" s="6">
        <v>161.15</v>
      </c>
      <c r="S45" s="19">
        <v>7.13</v>
      </c>
    </row>
    <row r="46" spans="1:19">
      <c r="A46" s="21">
        <v>43</v>
      </c>
      <c r="B46" s="11">
        <v>182.36099999999999</v>
      </c>
      <c r="C46" s="10">
        <v>5.1479999999999997</v>
      </c>
      <c r="D46" s="11">
        <v>119.42</v>
      </c>
      <c r="E46" s="12">
        <v>4.87</v>
      </c>
      <c r="F46" s="10">
        <v>119.65</v>
      </c>
      <c r="G46" s="12">
        <v>5.77</v>
      </c>
      <c r="H46" s="11">
        <v>167.25</v>
      </c>
      <c r="I46" s="12">
        <v>7.96</v>
      </c>
      <c r="J46" s="11">
        <v>160.43</v>
      </c>
      <c r="K46" s="12">
        <v>6.88</v>
      </c>
      <c r="L46" s="11">
        <v>137.43</v>
      </c>
      <c r="M46" s="12">
        <v>5.54</v>
      </c>
      <c r="N46" s="11">
        <v>167.34</v>
      </c>
      <c r="O46" s="10">
        <v>6.53</v>
      </c>
      <c r="P46" s="11">
        <v>171.01</v>
      </c>
      <c r="Q46" s="12">
        <v>7.53</v>
      </c>
      <c r="R46" s="6">
        <v>137.53</v>
      </c>
      <c r="S46" s="19">
        <v>6.16</v>
      </c>
    </row>
    <row r="47" spans="1:19">
      <c r="A47" s="21">
        <v>44</v>
      </c>
      <c r="B47" s="11">
        <v>157.65199999999999</v>
      </c>
      <c r="C47" s="10">
        <v>7.452</v>
      </c>
      <c r="D47" s="11">
        <v>124.8</v>
      </c>
      <c r="E47" s="12">
        <v>4.01</v>
      </c>
      <c r="F47" s="10">
        <v>102.01</v>
      </c>
      <c r="G47" s="12">
        <v>4.9400000000000004</v>
      </c>
      <c r="H47" s="11">
        <v>157.5</v>
      </c>
      <c r="I47" s="12">
        <v>6.14</v>
      </c>
      <c r="J47" s="11">
        <v>166.38</v>
      </c>
      <c r="K47" s="12">
        <v>7.97</v>
      </c>
      <c r="L47" s="11">
        <v>143.58000000000001</v>
      </c>
      <c r="M47" s="12">
        <v>8.07</v>
      </c>
      <c r="N47" s="11">
        <v>144.11000000000001</v>
      </c>
      <c r="O47" s="10">
        <v>5.18</v>
      </c>
      <c r="P47" s="11">
        <v>183.21</v>
      </c>
      <c r="Q47" s="12">
        <v>8.59</v>
      </c>
      <c r="R47" s="6">
        <v>160.28</v>
      </c>
      <c r="S47" s="19">
        <v>7.08</v>
      </c>
    </row>
    <row r="48" spans="1:19">
      <c r="A48" s="21">
        <v>45</v>
      </c>
      <c r="B48" s="11">
        <v>145.32</v>
      </c>
      <c r="C48" s="10">
        <v>9.6270000000000007</v>
      </c>
      <c r="D48" s="11">
        <v>136.69</v>
      </c>
      <c r="E48" s="12">
        <v>5.75</v>
      </c>
      <c r="F48" s="10">
        <v>123.93</v>
      </c>
      <c r="G48" s="12">
        <v>4.4400000000000004</v>
      </c>
      <c r="H48" s="11">
        <v>152.9</v>
      </c>
      <c r="I48" s="12">
        <v>6.53</v>
      </c>
      <c r="J48" s="11">
        <v>167.88</v>
      </c>
      <c r="K48" s="12">
        <v>8.6</v>
      </c>
      <c r="L48" s="11">
        <v>151.99</v>
      </c>
      <c r="M48" s="12">
        <v>6.92</v>
      </c>
      <c r="N48" s="11">
        <v>165.55</v>
      </c>
      <c r="O48" s="10">
        <v>7.13</v>
      </c>
      <c r="P48" s="11">
        <v>177.16</v>
      </c>
      <c r="Q48" s="12">
        <v>7.32</v>
      </c>
      <c r="R48" s="6">
        <v>155.09</v>
      </c>
      <c r="S48" s="19">
        <v>6.14</v>
      </c>
    </row>
    <row r="49" spans="1:19">
      <c r="A49" s="21">
        <v>46</v>
      </c>
      <c r="B49" s="11">
        <v>166.56200000000001</v>
      </c>
      <c r="C49" s="10">
        <v>7.7309999999999999</v>
      </c>
      <c r="D49" s="11">
        <v>130.59</v>
      </c>
      <c r="E49" s="12">
        <v>4.7</v>
      </c>
      <c r="F49" s="10">
        <v>118.56</v>
      </c>
      <c r="G49" s="12">
        <v>5.01</v>
      </c>
      <c r="H49" s="11">
        <v>179.87</v>
      </c>
      <c r="I49" s="12">
        <v>7.97</v>
      </c>
      <c r="J49" s="11">
        <v>111.12</v>
      </c>
      <c r="K49" s="12">
        <v>6.57</v>
      </c>
      <c r="L49" s="11">
        <v>164.58</v>
      </c>
      <c r="M49" s="12">
        <v>8.4499999999999993</v>
      </c>
      <c r="N49" s="11">
        <v>164.67</v>
      </c>
      <c r="O49" s="10">
        <v>6.91</v>
      </c>
      <c r="P49" s="11">
        <v>157.53</v>
      </c>
      <c r="Q49" s="12">
        <v>5.16</v>
      </c>
      <c r="R49" s="6">
        <v>162.41999999999999</v>
      </c>
      <c r="S49" s="19">
        <v>6.33</v>
      </c>
    </row>
    <row r="50" spans="1:19">
      <c r="A50" s="21">
        <v>47</v>
      </c>
      <c r="B50" s="11">
        <v>175.06200000000001</v>
      </c>
      <c r="C50" s="10">
        <v>8.2309999999999999</v>
      </c>
      <c r="D50" s="11">
        <v>136.15</v>
      </c>
      <c r="E50" s="12">
        <v>3.75</v>
      </c>
      <c r="F50" s="10">
        <v>114.2</v>
      </c>
      <c r="G50" s="12">
        <v>5.04</v>
      </c>
      <c r="H50" s="11">
        <v>148.57</v>
      </c>
      <c r="I50" s="12">
        <v>8.51</v>
      </c>
      <c r="J50" s="11">
        <v>158.1</v>
      </c>
      <c r="K50" s="12">
        <v>7.08</v>
      </c>
      <c r="L50" s="11">
        <v>138.07</v>
      </c>
      <c r="M50" s="12">
        <v>6.38</v>
      </c>
      <c r="N50" s="11">
        <v>142.55000000000001</v>
      </c>
      <c r="O50" s="10">
        <v>7.74</v>
      </c>
      <c r="P50" s="11">
        <v>172.83</v>
      </c>
      <c r="Q50" s="12">
        <v>6.99</v>
      </c>
      <c r="R50" s="6">
        <v>167.53</v>
      </c>
      <c r="S50" s="19">
        <v>6.33</v>
      </c>
    </row>
    <row r="51" spans="1:19">
      <c r="A51" s="21">
        <v>48</v>
      </c>
      <c r="B51" s="11">
        <v>152.89500000000001</v>
      </c>
      <c r="C51" s="10">
        <v>8.5839999999999996</v>
      </c>
      <c r="D51" s="11">
        <v>134.19</v>
      </c>
      <c r="E51" s="12">
        <v>5.16</v>
      </c>
      <c r="F51" s="10">
        <v>110.05</v>
      </c>
      <c r="G51" s="12">
        <v>4.42</v>
      </c>
      <c r="H51" s="11">
        <v>161.83000000000001</v>
      </c>
      <c r="I51" s="12">
        <v>6.92</v>
      </c>
      <c r="J51" s="11">
        <v>163.78</v>
      </c>
      <c r="K51" s="12">
        <v>6.57</v>
      </c>
      <c r="L51" s="11">
        <v>157.31</v>
      </c>
      <c r="M51" s="12">
        <v>6.29</v>
      </c>
      <c r="N51" s="11">
        <v>131.16999999999999</v>
      </c>
      <c r="O51" s="10">
        <v>6.16</v>
      </c>
      <c r="P51" s="11">
        <v>153.51</v>
      </c>
      <c r="Q51" s="12">
        <v>6.65</v>
      </c>
      <c r="R51" s="6">
        <v>162.78</v>
      </c>
      <c r="S51" s="19">
        <v>6.14</v>
      </c>
    </row>
    <row r="52" spans="1:19">
      <c r="A52" s="21">
        <v>49</v>
      </c>
      <c r="B52" s="11">
        <v>157.39599999999999</v>
      </c>
      <c r="C52" s="10">
        <v>4.0890000000000004</v>
      </c>
      <c r="D52" s="11">
        <v>137.93</v>
      </c>
      <c r="E52" s="12">
        <v>4.42</v>
      </c>
      <c r="F52" s="10">
        <v>133.13</v>
      </c>
      <c r="G52" s="12">
        <v>5.54</v>
      </c>
      <c r="H52" s="11">
        <v>175.66</v>
      </c>
      <c r="I52" s="12">
        <v>8.23</v>
      </c>
      <c r="J52" s="11">
        <v>150.52000000000001</v>
      </c>
      <c r="K52" s="12">
        <v>4.9400000000000004</v>
      </c>
      <c r="L52" s="11">
        <v>145.78</v>
      </c>
      <c r="M52" s="12">
        <v>6.21</v>
      </c>
      <c r="N52" s="11">
        <v>153.56</v>
      </c>
      <c r="O52" s="10">
        <v>6.63</v>
      </c>
      <c r="P52" s="11">
        <v>176.03</v>
      </c>
      <c r="Q52" s="12">
        <v>7.72</v>
      </c>
      <c r="R52" s="6">
        <v>167.15</v>
      </c>
      <c r="S52" s="19">
        <v>6.02</v>
      </c>
    </row>
    <row r="53" spans="1:19">
      <c r="A53" s="21">
        <v>50</v>
      </c>
      <c r="B53" s="11">
        <v>90.786000000000001</v>
      </c>
      <c r="C53" s="10">
        <v>7.5540000000000003</v>
      </c>
      <c r="D53" s="11">
        <v>125.88</v>
      </c>
      <c r="E53" s="12">
        <v>4.9400000000000004</v>
      </c>
      <c r="F53" s="10">
        <v>114.33</v>
      </c>
      <c r="G53" s="12">
        <v>4.78</v>
      </c>
      <c r="H53" s="11">
        <v>178.62</v>
      </c>
      <c r="I53" s="12">
        <v>7.09</v>
      </c>
      <c r="J53" s="11">
        <v>131.34</v>
      </c>
      <c r="K53" s="12">
        <v>4.51</v>
      </c>
      <c r="L53" s="11">
        <v>158.65</v>
      </c>
      <c r="M53" s="12">
        <v>6.53</v>
      </c>
      <c r="N53" s="11">
        <v>163.16</v>
      </c>
      <c r="O53" s="10">
        <v>6.33</v>
      </c>
      <c r="P53" s="11">
        <v>183.67</v>
      </c>
      <c r="Q53" s="12">
        <v>7.2</v>
      </c>
      <c r="R53" s="6">
        <v>161.81</v>
      </c>
      <c r="S53" s="19">
        <v>6.29</v>
      </c>
    </row>
    <row r="54" spans="1:19">
      <c r="A54" s="14" t="s">
        <v>101</v>
      </c>
      <c r="B54" s="25">
        <f t="shared" ref="B54" si="0">MIN(B4:B53)</f>
        <v>90.786000000000001</v>
      </c>
      <c r="C54" s="25">
        <f t="shared" ref="C54" si="1">MIN(C4:C53)</f>
        <v>2.7810000000000001</v>
      </c>
      <c r="D54" s="25">
        <f t="shared" ref="D54" si="2">MIN(D4:D53)</f>
        <v>114.49</v>
      </c>
      <c r="E54" s="25">
        <f t="shared" ref="E54" si="3">MIN(E4:E53)</f>
        <v>3.75</v>
      </c>
      <c r="F54" s="25">
        <f t="shared" ref="F54" si="4">MIN(F4:F53)</f>
        <v>85.75</v>
      </c>
      <c r="G54" s="25">
        <f t="shared" ref="G54" si="5">MIN(G4:G53)</f>
        <v>3.57</v>
      </c>
      <c r="H54" s="25">
        <f t="shared" ref="H54" si="6">MIN(H4:H53)</f>
        <v>139.25</v>
      </c>
      <c r="I54" s="25">
        <f t="shared" ref="I54" si="7">MIN(I4:I53)</f>
        <v>4.08</v>
      </c>
      <c r="J54" s="25">
        <f t="shared" ref="J54" si="8">MIN(J4:J53)</f>
        <v>111.12</v>
      </c>
      <c r="K54" s="25">
        <f t="shared" ref="K54" si="9">MIN(K4:K53)</f>
        <v>4.51</v>
      </c>
      <c r="L54" s="25">
        <f t="shared" ref="L54" si="10">MIN(L4:L53)</f>
        <v>103.03</v>
      </c>
      <c r="M54" s="25">
        <f t="shared" ref="M54" si="11">MIN(M4:M53)</f>
        <v>3.57</v>
      </c>
      <c r="N54" s="25">
        <f t="shared" ref="N54" si="12">MIN(N4:N53)</f>
        <v>130.18</v>
      </c>
      <c r="O54" s="25">
        <f t="shared" ref="O54" si="13">MIN(O4:O53)</f>
        <v>5.04</v>
      </c>
      <c r="P54" s="25">
        <f t="shared" ref="P54" si="14">MIN(P4:P53)</f>
        <v>133.85</v>
      </c>
      <c r="Q54" s="25">
        <f t="shared" ref="Q54" si="15">MIN(Q4:Q53)</f>
        <v>4.42</v>
      </c>
      <c r="R54" s="25">
        <f t="shared" ref="R54" si="16">MIN(R4:R53)</f>
        <v>133.29</v>
      </c>
      <c r="S54" s="25">
        <f t="shared" ref="S54" si="17">MIN(S4:S53)</f>
        <v>4.62</v>
      </c>
    </row>
    <row r="55" spans="1:19">
      <c r="A55" s="20" t="s">
        <v>102</v>
      </c>
      <c r="B55" s="18">
        <f t="shared" ref="B55:S55" si="18">MAX(B4:B53)</f>
        <v>188.28700000000001</v>
      </c>
      <c r="C55" s="18">
        <f t="shared" si="18"/>
        <v>10.538</v>
      </c>
      <c r="D55" s="18">
        <f t="shared" si="18"/>
        <v>149.46</v>
      </c>
      <c r="E55" s="18">
        <f t="shared" si="18"/>
        <v>6.99</v>
      </c>
      <c r="F55" s="18">
        <f t="shared" si="18"/>
        <v>149.88</v>
      </c>
      <c r="G55" s="18">
        <f t="shared" si="18"/>
        <v>6.33</v>
      </c>
      <c r="H55" s="18">
        <f t="shared" si="18"/>
        <v>191.57</v>
      </c>
      <c r="I55" s="18">
        <f t="shared" si="18"/>
        <v>9.82</v>
      </c>
      <c r="J55" s="18">
        <f t="shared" si="18"/>
        <v>180.78</v>
      </c>
      <c r="K55" s="18">
        <f t="shared" si="18"/>
        <v>8.85</v>
      </c>
      <c r="L55" s="18">
        <f t="shared" si="18"/>
        <v>168.63</v>
      </c>
      <c r="M55" s="18">
        <f t="shared" si="18"/>
        <v>9.24</v>
      </c>
      <c r="N55" s="18">
        <f t="shared" si="18"/>
        <v>167.93</v>
      </c>
      <c r="O55" s="18">
        <f t="shared" si="18"/>
        <v>8.81</v>
      </c>
      <c r="P55" s="18">
        <f t="shared" si="18"/>
        <v>198.14</v>
      </c>
      <c r="Q55" s="18">
        <f t="shared" si="18"/>
        <v>9.3800000000000008</v>
      </c>
      <c r="R55" s="18">
        <f t="shared" si="18"/>
        <v>189.11</v>
      </c>
      <c r="S55" s="18">
        <f t="shared" si="18"/>
        <v>7.72</v>
      </c>
    </row>
    <row r="56" spans="1:19">
      <c r="A56" s="20" t="s">
        <v>2</v>
      </c>
      <c r="B56" s="18">
        <f t="shared" ref="B56:S56" si="19">AVERAGE(B4:B53)</f>
        <v>165.23598000000001</v>
      </c>
      <c r="C56" s="18">
        <f t="shared" si="19"/>
        <v>7.4305599999999989</v>
      </c>
      <c r="D56" s="18">
        <f t="shared" si="19"/>
        <v>130.14579999999998</v>
      </c>
      <c r="E56" s="18">
        <f t="shared" si="19"/>
        <v>5.0780000000000003</v>
      </c>
      <c r="F56" s="18">
        <f t="shared" si="19"/>
        <v>119.26080000000003</v>
      </c>
      <c r="G56" s="18">
        <f t="shared" si="19"/>
        <v>4.7681999999999976</v>
      </c>
      <c r="H56" s="18">
        <f t="shared" si="19"/>
        <v>164.41420000000002</v>
      </c>
      <c r="I56" s="18">
        <f t="shared" si="19"/>
        <v>7.2484000000000028</v>
      </c>
      <c r="J56" s="18">
        <f t="shared" si="19"/>
        <v>156.49780000000001</v>
      </c>
      <c r="K56" s="18">
        <f t="shared" si="19"/>
        <v>6.625799999999999</v>
      </c>
      <c r="L56" s="18">
        <f t="shared" si="19"/>
        <v>147.84099999999998</v>
      </c>
      <c r="M56" s="18">
        <f t="shared" si="19"/>
        <v>6.4758000000000013</v>
      </c>
      <c r="N56" s="18">
        <f t="shared" si="19"/>
        <v>151.59419999999997</v>
      </c>
      <c r="O56" s="18">
        <f t="shared" si="19"/>
        <v>6.4880000000000022</v>
      </c>
      <c r="P56" s="18">
        <f t="shared" si="19"/>
        <v>171.14320000000001</v>
      </c>
      <c r="Q56" s="18">
        <f t="shared" si="19"/>
        <v>7.403999999999999</v>
      </c>
      <c r="R56" s="18">
        <f t="shared" si="19"/>
        <v>165.14019999999999</v>
      </c>
      <c r="S56" s="18">
        <f t="shared" si="19"/>
        <v>6.3777999999999997</v>
      </c>
    </row>
    <row r="57" spans="1:19">
      <c r="A57" s="29" t="s">
        <v>103</v>
      </c>
      <c r="B57" s="22">
        <f t="shared" ref="B57:S57" si="20">STDEVA(B4:B53)</f>
        <v>15.909975876391105</v>
      </c>
      <c r="C57" s="22">
        <f t="shared" si="20"/>
        <v>1.4890644119235215</v>
      </c>
      <c r="D57" s="22">
        <f t="shared" si="20"/>
        <v>7.6895386369391243</v>
      </c>
      <c r="E57" s="22">
        <f t="shared" si="20"/>
        <v>0.61860936868140137</v>
      </c>
      <c r="F57" s="22">
        <f t="shared" si="20"/>
        <v>11.328559149696099</v>
      </c>
      <c r="G57" s="22">
        <f t="shared" si="20"/>
        <v>0.60420191921550381</v>
      </c>
      <c r="H57" s="22">
        <f t="shared" si="20"/>
        <v>12.851208803621768</v>
      </c>
      <c r="I57" s="22">
        <f t="shared" si="20"/>
        <v>1.3720866873310043</v>
      </c>
      <c r="J57" s="22">
        <f t="shared" si="20"/>
        <v>14.551740240975178</v>
      </c>
      <c r="K57" s="22">
        <f t="shared" si="20"/>
        <v>0.93358446815684082</v>
      </c>
      <c r="L57" s="22">
        <f t="shared" si="20"/>
        <v>12.629800885531147</v>
      </c>
      <c r="M57" s="22">
        <f t="shared" si="20"/>
        <v>1.1208799203832407</v>
      </c>
      <c r="N57" s="22">
        <f t="shared" si="20"/>
        <v>9.4087319603674988</v>
      </c>
      <c r="O57" s="22">
        <f t="shared" si="20"/>
        <v>0.86064759670510782</v>
      </c>
      <c r="P57" s="22">
        <f t="shared" si="20"/>
        <v>12.931363935196078</v>
      </c>
      <c r="Q57" s="22">
        <f t="shared" si="20"/>
        <v>1.0645205876978909</v>
      </c>
      <c r="R57" s="22">
        <f t="shared" si="20"/>
        <v>12.953726512916219</v>
      </c>
      <c r="S57" s="22">
        <f t="shared" si="20"/>
        <v>0.57569227182300686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35546-220A-9E41-BD32-5BBC7FA220E1}">
  <dimension ref="A1:C57"/>
  <sheetViews>
    <sheetView topLeftCell="A27" workbookViewId="0">
      <selection activeCell="A10" sqref="A10"/>
    </sheetView>
  </sheetViews>
  <sheetFormatPr baseColWidth="10" defaultRowHeight="16"/>
  <cols>
    <col min="1" max="1" width="21" customWidth="1"/>
  </cols>
  <sheetData>
    <row r="1" spans="1:3">
      <c r="A1" s="6" t="s">
        <v>97</v>
      </c>
      <c r="B1" s="13" t="s">
        <v>85</v>
      </c>
      <c r="C1" s="13"/>
    </row>
    <row r="2" spans="1:3">
      <c r="A2" s="6"/>
      <c r="B2" s="6"/>
      <c r="C2" s="6"/>
    </row>
    <row r="3" spans="1:3">
      <c r="A3" s="6" t="s">
        <v>4</v>
      </c>
      <c r="B3" s="6" t="s">
        <v>110</v>
      </c>
      <c r="C3" s="6" t="s">
        <v>109</v>
      </c>
    </row>
    <row r="4" spans="1:3">
      <c r="A4" s="6">
        <v>1</v>
      </c>
      <c r="B4" s="6">
        <v>143.80799999999999</v>
      </c>
      <c r="C4" s="6">
        <v>4.343</v>
      </c>
    </row>
    <row r="5" spans="1:3">
      <c r="A5" s="6">
        <v>2</v>
      </c>
      <c r="B5" s="6">
        <v>153.69499999999999</v>
      </c>
      <c r="C5" s="6">
        <v>9.1310000000000002</v>
      </c>
    </row>
    <row r="6" spans="1:3">
      <c r="A6" s="6">
        <v>3</v>
      </c>
      <c r="B6" s="6">
        <v>142.04400000000001</v>
      </c>
      <c r="C6" s="6">
        <v>6.718</v>
      </c>
    </row>
    <row r="7" spans="1:3">
      <c r="A7" s="6">
        <v>4</v>
      </c>
      <c r="B7" s="6">
        <v>138.386</v>
      </c>
      <c r="C7" s="6">
        <v>8.9760000000000009</v>
      </c>
    </row>
    <row r="8" spans="1:3">
      <c r="A8" s="6">
        <v>5</v>
      </c>
      <c r="B8" s="6">
        <v>154.30600000000001</v>
      </c>
      <c r="C8" s="6">
        <v>8.07</v>
      </c>
    </row>
    <row r="9" spans="1:3">
      <c r="A9" s="6">
        <v>6</v>
      </c>
      <c r="B9" s="6">
        <v>163.19399999999999</v>
      </c>
      <c r="C9" s="6">
        <v>9.0459999999999994</v>
      </c>
    </row>
    <row r="10" spans="1:3">
      <c r="A10" s="6">
        <v>7</v>
      </c>
      <c r="B10" s="6">
        <v>148.874</v>
      </c>
      <c r="C10" s="6">
        <v>8.4130000000000003</v>
      </c>
    </row>
    <row r="11" spans="1:3">
      <c r="A11" s="6">
        <v>8</v>
      </c>
      <c r="B11" s="6">
        <v>146.31700000000001</v>
      </c>
      <c r="C11" s="6">
        <v>7.5149999999999997</v>
      </c>
    </row>
    <row r="12" spans="1:3">
      <c r="A12" s="6">
        <v>9</v>
      </c>
      <c r="B12" s="6">
        <v>129.70699999999999</v>
      </c>
      <c r="C12" s="6">
        <v>6.4580000000000002</v>
      </c>
    </row>
    <row r="13" spans="1:3">
      <c r="A13" s="6">
        <v>10</v>
      </c>
      <c r="B13" s="6">
        <v>121.82899999999999</v>
      </c>
      <c r="C13" s="6">
        <v>7.5250000000000004</v>
      </c>
    </row>
    <row r="14" spans="1:3">
      <c r="A14" s="6">
        <v>11</v>
      </c>
      <c r="B14" s="6">
        <v>141.1</v>
      </c>
      <c r="C14" s="6">
        <v>9.4710000000000001</v>
      </c>
    </row>
    <row r="15" spans="1:3">
      <c r="A15" s="6">
        <v>12</v>
      </c>
      <c r="B15" s="6">
        <v>144.327</v>
      </c>
      <c r="C15" s="6">
        <v>9.5060000000000002</v>
      </c>
    </row>
    <row r="16" spans="1:3">
      <c r="A16" s="6">
        <v>13</v>
      </c>
      <c r="B16" s="6">
        <v>158.024</v>
      </c>
      <c r="C16" s="6">
        <v>8.2989999999999995</v>
      </c>
    </row>
    <row r="17" spans="1:3">
      <c r="A17" s="6">
        <v>14</v>
      </c>
      <c r="B17" s="6">
        <v>144.071</v>
      </c>
      <c r="C17" s="6">
        <v>8.34</v>
      </c>
    </row>
    <row r="18" spans="1:3">
      <c r="A18" s="6">
        <v>15</v>
      </c>
      <c r="B18" s="6">
        <v>137.68</v>
      </c>
      <c r="C18" s="6">
        <v>6.476</v>
      </c>
    </row>
    <row r="19" spans="1:3">
      <c r="A19" s="6">
        <v>16</v>
      </c>
      <c r="B19" s="6">
        <v>137.887</v>
      </c>
      <c r="C19" s="6">
        <v>7.9210000000000003</v>
      </c>
    </row>
    <row r="20" spans="1:3">
      <c r="A20" s="6">
        <v>17</v>
      </c>
      <c r="B20" s="6">
        <v>154.398</v>
      </c>
      <c r="C20" s="6">
        <v>8.1690000000000005</v>
      </c>
    </row>
    <row r="21" spans="1:3">
      <c r="A21" s="6">
        <v>18</v>
      </c>
      <c r="B21" s="6">
        <v>147.36600000000001</v>
      </c>
      <c r="C21" s="6">
        <v>5.7759999999999998</v>
      </c>
    </row>
    <row r="22" spans="1:3">
      <c r="A22" s="6">
        <v>19</v>
      </c>
      <c r="B22" s="6">
        <v>149.07900000000001</v>
      </c>
      <c r="C22" s="6">
        <v>7.2130000000000001</v>
      </c>
    </row>
    <row r="23" spans="1:3">
      <c r="A23" s="6">
        <v>20</v>
      </c>
      <c r="B23" s="6">
        <v>137.523</v>
      </c>
      <c r="C23" s="6">
        <v>6.6619999999999999</v>
      </c>
    </row>
    <row r="24" spans="1:3">
      <c r="A24" s="6">
        <v>21</v>
      </c>
      <c r="B24" s="6">
        <v>146.91200000000001</v>
      </c>
      <c r="C24" s="6">
        <v>7.91</v>
      </c>
    </row>
    <row r="25" spans="1:3">
      <c r="A25" s="6">
        <v>22</v>
      </c>
      <c r="B25" s="6">
        <v>147.03299999999999</v>
      </c>
      <c r="C25" s="6">
        <v>6.9880000000000004</v>
      </c>
    </row>
    <row r="26" spans="1:3">
      <c r="A26" s="6">
        <v>23</v>
      </c>
      <c r="B26" s="6">
        <v>133.80799999999999</v>
      </c>
      <c r="C26" s="6">
        <v>5.3140000000000001</v>
      </c>
    </row>
    <row r="27" spans="1:3">
      <c r="A27" s="6">
        <v>24</v>
      </c>
      <c r="B27" s="6">
        <v>156.05799999999999</v>
      </c>
      <c r="C27" s="6">
        <v>8.298</v>
      </c>
    </row>
    <row r="28" spans="1:3">
      <c r="A28" s="6">
        <v>25</v>
      </c>
      <c r="B28" s="6">
        <v>142.46700000000001</v>
      </c>
      <c r="C28" s="6">
        <v>2.0720000000000001</v>
      </c>
    </row>
    <row r="29" spans="1:3">
      <c r="A29" s="6">
        <v>26</v>
      </c>
      <c r="B29" s="6">
        <v>151.262</v>
      </c>
      <c r="C29" s="6">
        <v>8.9640000000000004</v>
      </c>
    </row>
    <row r="30" spans="1:3">
      <c r="A30" s="6">
        <v>27</v>
      </c>
      <c r="B30" s="6">
        <v>149.501</v>
      </c>
      <c r="C30" s="6">
        <v>8.3390000000000004</v>
      </c>
    </row>
    <row r="31" spans="1:3">
      <c r="A31" s="6">
        <v>28</v>
      </c>
      <c r="B31" s="6">
        <v>140.518</v>
      </c>
      <c r="C31" s="6">
        <v>8.1620000000000008</v>
      </c>
    </row>
    <row r="32" spans="1:3">
      <c r="A32" s="6">
        <v>29</v>
      </c>
      <c r="B32" s="6">
        <v>145.14599999999999</v>
      </c>
      <c r="C32" s="6">
        <v>6.9560000000000004</v>
      </c>
    </row>
    <row r="33" spans="1:3">
      <c r="A33" s="6">
        <v>30</v>
      </c>
      <c r="B33" s="6">
        <v>157.20500000000001</v>
      </c>
      <c r="C33" s="6">
        <v>4.226</v>
      </c>
    </row>
    <row r="34" spans="1:3">
      <c r="A34" s="6">
        <v>31</v>
      </c>
      <c r="B34" s="6">
        <v>127.14400000000001</v>
      </c>
      <c r="C34" s="6">
        <v>7.7789999999999999</v>
      </c>
    </row>
    <row r="35" spans="1:3">
      <c r="A35" s="6">
        <v>32</v>
      </c>
      <c r="B35" s="6">
        <v>151.876</v>
      </c>
      <c r="C35" s="6">
        <v>5.827</v>
      </c>
    </row>
    <row r="36" spans="1:3">
      <c r="A36" s="6">
        <v>33</v>
      </c>
      <c r="B36" s="6">
        <v>145.32300000000001</v>
      </c>
      <c r="C36" s="6">
        <v>6.7210000000000001</v>
      </c>
    </row>
    <row r="37" spans="1:3">
      <c r="A37" s="6">
        <v>34</v>
      </c>
      <c r="B37" s="6">
        <v>125.917</v>
      </c>
      <c r="C37" s="6">
        <v>7.4119999999999999</v>
      </c>
    </row>
    <row r="38" spans="1:3">
      <c r="A38" s="6">
        <v>35</v>
      </c>
      <c r="B38" s="6">
        <v>131.291</v>
      </c>
      <c r="C38" s="6">
        <v>7.2930000000000001</v>
      </c>
    </row>
    <row r="39" spans="1:3">
      <c r="A39" s="6">
        <v>36</v>
      </c>
      <c r="B39" s="6">
        <v>136.571</v>
      </c>
      <c r="C39" s="6">
        <v>9.2650000000000006</v>
      </c>
    </row>
    <row r="40" spans="1:3">
      <c r="A40" s="6">
        <v>37</v>
      </c>
      <c r="B40" s="6">
        <v>126.13200000000001</v>
      </c>
      <c r="C40" s="6">
        <v>6.3780000000000001</v>
      </c>
    </row>
    <row r="41" spans="1:3">
      <c r="A41" s="6">
        <v>38</v>
      </c>
      <c r="B41" s="6">
        <v>143.83099999999999</v>
      </c>
      <c r="C41" s="6">
        <v>8.3290000000000006</v>
      </c>
    </row>
    <row r="42" spans="1:3">
      <c r="A42" s="6">
        <v>39</v>
      </c>
      <c r="B42" s="6">
        <v>153.44200000000001</v>
      </c>
      <c r="C42" s="6">
        <v>6.4329999999999998</v>
      </c>
    </row>
    <row r="43" spans="1:3">
      <c r="A43" s="6">
        <v>40</v>
      </c>
      <c r="B43" s="6">
        <v>147.16999999999999</v>
      </c>
      <c r="C43" s="6">
        <v>8.4359999999999999</v>
      </c>
    </row>
    <row r="44" spans="1:3">
      <c r="A44" s="6">
        <v>41</v>
      </c>
      <c r="B44" s="6">
        <v>133.233</v>
      </c>
      <c r="C44" s="6">
        <v>8.0310000000000006</v>
      </c>
    </row>
    <row r="45" spans="1:3">
      <c r="A45" s="6">
        <v>42</v>
      </c>
      <c r="B45" s="6">
        <v>144.06700000000001</v>
      </c>
      <c r="C45" s="6">
        <v>3.8130000000000002</v>
      </c>
    </row>
    <row r="46" spans="1:3">
      <c r="A46" s="6">
        <v>43</v>
      </c>
      <c r="B46" s="6">
        <v>134.72499999999999</v>
      </c>
      <c r="C46" s="6">
        <v>5.032</v>
      </c>
    </row>
    <row r="47" spans="1:3">
      <c r="A47" s="6">
        <v>44</v>
      </c>
      <c r="B47" s="6">
        <v>141.62700000000001</v>
      </c>
      <c r="C47" s="6">
        <v>6.4740000000000002</v>
      </c>
    </row>
    <row r="48" spans="1:3">
      <c r="A48" s="6">
        <v>45</v>
      </c>
      <c r="B48" s="6">
        <v>144.977</v>
      </c>
      <c r="C48" s="6">
        <v>6.149</v>
      </c>
    </row>
    <row r="49" spans="1:3">
      <c r="A49" s="6">
        <v>46</v>
      </c>
      <c r="B49" s="6">
        <v>128.41999999999999</v>
      </c>
      <c r="C49" s="6">
        <v>9.4320000000000004</v>
      </c>
    </row>
    <row r="50" spans="1:3">
      <c r="A50" s="6">
        <v>47</v>
      </c>
      <c r="B50" s="6">
        <v>124.613</v>
      </c>
      <c r="C50" s="6">
        <v>9.6470000000000002</v>
      </c>
    </row>
    <row r="51" spans="1:3">
      <c r="A51" s="6">
        <v>48</v>
      </c>
      <c r="B51" s="6">
        <v>133.524</v>
      </c>
      <c r="C51" s="6">
        <v>3.411</v>
      </c>
    </row>
    <row r="52" spans="1:3">
      <c r="A52" s="6">
        <v>49</v>
      </c>
      <c r="B52" s="6">
        <v>127.73</v>
      </c>
      <c r="C52" s="6">
        <v>7.6260000000000003</v>
      </c>
    </row>
    <row r="53" spans="1:3">
      <c r="A53" s="6">
        <v>50</v>
      </c>
      <c r="B53" s="6">
        <v>138.255</v>
      </c>
      <c r="C53" s="6">
        <v>5.431</v>
      </c>
    </row>
    <row r="54" spans="1:3">
      <c r="A54" s="33" t="s">
        <v>0</v>
      </c>
      <c r="B54" s="6">
        <f>MIN(B4:B53)</f>
        <v>121.82899999999999</v>
      </c>
      <c r="C54" s="6">
        <f>MIN(C4:C53)</f>
        <v>2.0720000000000001</v>
      </c>
    </row>
    <row r="55" spans="1:3">
      <c r="A55" s="33" t="s">
        <v>1</v>
      </c>
      <c r="B55" s="6">
        <f>MAX(B4:B53)</f>
        <v>163.19399999999999</v>
      </c>
      <c r="C55" s="6">
        <f>MAX(C4:C53)</f>
        <v>9.6470000000000002</v>
      </c>
    </row>
    <row r="56" spans="1:3">
      <c r="A56" s="33" t="s">
        <v>2</v>
      </c>
      <c r="B56" s="6">
        <f>AVERAGE(B4:B53)</f>
        <v>142.06786000000005</v>
      </c>
      <c r="C56" s="6">
        <f>AVERAGE(C4:C53)</f>
        <v>7.2035199999999975</v>
      </c>
    </row>
    <row r="57" spans="1:3">
      <c r="A57" s="33" t="s">
        <v>3</v>
      </c>
      <c r="B57" s="6">
        <f>STDEVA(B4:B53)</f>
        <v>9.79047916946638</v>
      </c>
      <c r="C57" s="6">
        <f>STDEVA(C4:C53)</f>
        <v>1.7069079125836988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63B63-9DF0-F64B-A725-B60D69B4BE6E}">
  <dimension ref="A1:S56"/>
  <sheetViews>
    <sheetView topLeftCell="A2" workbookViewId="0">
      <selection activeCell="B1" sqref="B1"/>
    </sheetView>
  </sheetViews>
  <sheetFormatPr baseColWidth="10" defaultRowHeight="16"/>
  <sheetData>
    <row r="1" spans="1:19">
      <c r="B1" s="2" t="s">
        <v>8</v>
      </c>
      <c r="C1" s="2"/>
      <c r="D1" s="2"/>
      <c r="E1" s="2"/>
      <c r="F1" s="2"/>
    </row>
    <row r="2" spans="1:19">
      <c r="A2" t="s">
        <v>7</v>
      </c>
      <c r="B2" t="s">
        <v>5</v>
      </c>
      <c r="C2" t="s">
        <v>6</v>
      </c>
    </row>
    <row r="3" spans="1:19">
      <c r="A3">
        <v>1</v>
      </c>
      <c r="B3">
        <v>238.434</v>
      </c>
      <c r="C3">
        <v>12.805</v>
      </c>
    </row>
    <row r="4" spans="1:19">
      <c r="A4">
        <v>2</v>
      </c>
      <c r="B4">
        <v>236.298</v>
      </c>
      <c r="C4">
        <v>14.257999999999999</v>
      </c>
      <c r="M4">
        <v>1</v>
      </c>
      <c r="N4">
        <v>10.683999999999999</v>
      </c>
      <c r="O4">
        <v>142.95099999999999</v>
      </c>
      <c r="P4">
        <v>91</v>
      </c>
      <c r="Q4">
        <v>164</v>
      </c>
      <c r="R4">
        <v>-75.963999999999999</v>
      </c>
      <c r="S4">
        <v>12.805</v>
      </c>
    </row>
    <row r="5" spans="1:19" ht="17" thickBot="1">
      <c r="A5">
        <v>3</v>
      </c>
      <c r="B5">
        <v>223.59700000000001</v>
      </c>
      <c r="C5">
        <v>9.5299999999999994</v>
      </c>
      <c r="M5">
        <v>2</v>
      </c>
      <c r="N5">
        <v>11.871</v>
      </c>
      <c r="O5">
        <v>176.56299999999999</v>
      </c>
      <c r="P5">
        <v>147.172</v>
      </c>
      <c r="Q5">
        <v>240.066</v>
      </c>
      <c r="R5">
        <v>-49.399000000000001</v>
      </c>
      <c r="S5">
        <v>14.257999999999999</v>
      </c>
    </row>
    <row r="6" spans="1:19" ht="17" thickBot="1">
      <c r="A6">
        <v>4</v>
      </c>
      <c r="B6">
        <v>245.398</v>
      </c>
      <c r="C6">
        <v>13.455</v>
      </c>
      <c r="H6" s="3" t="s">
        <v>20</v>
      </c>
      <c r="I6" s="3" t="s">
        <v>11</v>
      </c>
      <c r="J6" s="3" t="s">
        <v>12</v>
      </c>
      <c r="K6" s="3" t="s">
        <v>13</v>
      </c>
      <c r="L6" s="3" t="s">
        <v>14</v>
      </c>
      <c r="M6">
        <v>3</v>
      </c>
      <c r="N6">
        <v>7.7160000000000002</v>
      </c>
      <c r="O6">
        <v>122.38500000000001</v>
      </c>
      <c r="P6">
        <v>32.25</v>
      </c>
      <c r="Q6">
        <v>248</v>
      </c>
      <c r="R6">
        <v>-104.036</v>
      </c>
      <c r="S6">
        <v>9.5299999999999994</v>
      </c>
    </row>
    <row r="7" spans="1:19">
      <c r="A7">
        <v>5</v>
      </c>
      <c r="B7">
        <v>231.809</v>
      </c>
      <c r="C7">
        <v>14.315</v>
      </c>
      <c r="H7" s="4" t="s">
        <v>21</v>
      </c>
      <c r="I7" s="5" t="s">
        <v>17</v>
      </c>
      <c r="J7" s="5" t="s">
        <v>51</v>
      </c>
      <c r="K7" s="5" t="s">
        <v>29</v>
      </c>
      <c r="L7" s="5" t="s">
        <v>25</v>
      </c>
      <c r="M7">
        <v>4</v>
      </c>
      <c r="N7">
        <v>10.683999999999999</v>
      </c>
      <c r="O7">
        <v>129.81700000000001</v>
      </c>
      <c r="P7">
        <v>114.405</v>
      </c>
      <c r="Q7">
        <v>150</v>
      </c>
      <c r="R7">
        <v>-66.370999999999995</v>
      </c>
      <c r="S7">
        <v>13.455</v>
      </c>
    </row>
    <row r="8" spans="1:19">
      <c r="A8">
        <v>6</v>
      </c>
      <c r="B8">
        <v>245.58099999999999</v>
      </c>
      <c r="C8">
        <v>13.792</v>
      </c>
      <c r="H8" s="6" t="s">
        <v>22</v>
      </c>
      <c r="I8" s="5" t="s">
        <v>15</v>
      </c>
      <c r="J8" s="5" t="s">
        <v>51</v>
      </c>
      <c r="K8" s="5" t="s">
        <v>19</v>
      </c>
      <c r="L8" s="5" t="s">
        <v>24</v>
      </c>
      <c r="M8">
        <v>5</v>
      </c>
      <c r="N8">
        <v>11.871</v>
      </c>
      <c r="O8">
        <v>188.655</v>
      </c>
      <c r="P8">
        <v>130.25200000000001</v>
      </c>
      <c r="Q8">
        <v>255</v>
      </c>
      <c r="R8">
        <v>-22.38</v>
      </c>
      <c r="S8">
        <v>14.315</v>
      </c>
    </row>
    <row r="9" spans="1:19">
      <c r="A9">
        <v>7</v>
      </c>
      <c r="B9">
        <v>246.42500000000001</v>
      </c>
      <c r="C9">
        <v>13.35</v>
      </c>
      <c r="H9" s="6"/>
      <c r="I9" s="5" t="s">
        <v>16</v>
      </c>
      <c r="J9" s="5" t="s">
        <v>51</v>
      </c>
      <c r="K9" s="5" t="s">
        <v>18</v>
      </c>
      <c r="L9" s="5" t="s">
        <v>23</v>
      </c>
      <c r="M9">
        <v>6</v>
      </c>
      <c r="N9">
        <v>11.276999999999999</v>
      </c>
      <c r="O9">
        <v>73.728999999999999</v>
      </c>
      <c r="P9">
        <v>22.312000000000001</v>
      </c>
      <c r="Q9">
        <v>188.99299999999999</v>
      </c>
      <c r="R9">
        <v>-36.253999999999998</v>
      </c>
      <c r="S9">
        <v>13.792</v>
      </c>
    </row>
    <row r="10" spans="1:19">
      <c r="A10">
        <v>8</v>
      </c>
      <c r="B10">
        <v>251.4</v>
      </c>
      <c r="C10">
        <v>13.186999999999999</v>
      </c>
      <c r="H10" s="6"/>
      <c r="I10" s="5" t="s">
        <v>27</v>
      </c>
      <c r="J10" s="5" t="s">
        <v>51</v>
      </c>
      <c r="K10" s="5" t="s">
        <v>61</v>
      </c>
      <c r="L10" s="5" t="s">
        <v>64</v>
      </c>
      <c r="M10">
        <v>7</v>
      </c>
      <c r="N10">
        <v>10.683999999999999</v>
      </c>
      <c r="O10">
        <v>117.294</v>
      </c>
      <c r="P10">
        <v>45.387999999999998</v>
      </c>
      <c r="Q10">
        <v>236.197</v>
      </c>
      <c r="R10">
        <v>-42.709000000000003</v>
      </c>
      <c r="S10">
        <v>13.35</v>
      </c>
    </row>
    <row r="11" spans="1:19">
      <c r="A11">
        <v>9</v>
      </c>
      <c r="B11">
        <v>226.12700000000001</v>
      </c>
      <c r="C11">
        <v>12.821999999999999</v>
      </c>
      <c r="H11" s="6"/>
      <c r="I11" s="5" t="s">
        <v>28</v>
      </c>
      <c r="J11" s="5" t="s">
        <v>51</v>
      </c>
      <c r="K11" s="5" t="s">
        <v>62</v>
      </c>
      <c r="L11" s="5" t="s">
        <v>65</v>
      </c>
      <c r="M11">
        <v>8</v>
      </c>
      <c r="N11">
        <v>10.683999999999999</v>
      </c>
      <c r="O11">
        <v>129.786</v>
      </c>
      <c r="P11">
        <v>49.676000000000002</v>
      </c>
      <c r="Q11">
        <v>231.35300000000001</v>
      </c>
      <c r="R11">
        <v>-6.71</v>
      </c>
      <c r="S11">
        <v>13.186999999999999</v>
      </c>
    </row>
    <row r="12" spans="1:19">
      <c r="A12">
        <v>10</v>
      </c>
      <c r="B12">
        <v>236.05699999999999</v>
      </c>
      <c r="C12">
        <v>13.455</v>
      </c>
      <c r="H12" s="6"/>
      <c r="I12" s="5" t="s">
        <v>26</v>
      </c>
      <c r="J12" s="5" t="s">
        <v>67</v>
      </c>
      <c r="K12" s="5" t="s">
        <v>63</v>
      </c>
      <c r="L12" s="5" t="s">
        <v>66</v>
      </c>
      <c r="M12">
        <v>9</v>
      </c>
      <c r="N12">
        <v>10.683999999999999</v>
      </c>
      <c r="O12">
        <v>77.340999999999994</v>
      </c>
      <c r="P12">
        <v>24.651</v>
      </c>
      <c r="Q12">
        <v>163.06700000000001</v>
      </c>
      <c r="R12">
        <v>-57.265000000000001</v>
      </c>
      <c r="S12">
        <v>12.821999999999999</v>
      </c>
    </row>
    <row r="13" spans="1:19">
      <c r="A13">
        <v>11</v>
      </c>
      <c r="B13">
        <v>225.48400000000001</v>
      </c>
      <c r="C13">
        <v>13.398999999999999</v>
      </c>
      <c r="H13" s="6"/>
      <c r="I13" s="5"/>
      <c r="J13" s="5"/>
      <c r="K13" s="5"/>
      <c r="L13" s="5"/>
      <c r="M13">
        <v>10</v>
      </c>
      <c r="N13">
        <v>10.683999999999999</v>
      </c>
      <c r="O13">
        <v>187.239</v>
      </c>
      <c r="P13">
        <v>126.441</v>
      </c>
      <c r="Q13">
        <v>255</v>
      </c>
      <c r="R13">
        <v>-103.241</v>
      </c>
      <c r="S13">
        <v>13.455</v>
      </c>
    </row>
    <row r="14" spans="1:19">
      <c r="A14">
        <v>12</v>
      </c>
      <c r="B14">
        <v>216.393</v>
      </c>
      <c r="C14">
        <v>12.595000000000001</v>
      </c>
      <c r="H14" s="4" t="s">
        <v>30</v>
      </c>
      <c r="I14" s="5" t="s">
        <v>55</v>
      </c>
      <c r="J14" s="5" t="s">
        <v>56</v>
      </c>
      <c r="K14" s="5" t="s">
        <v>57</v>
      </c>
      <c r="L14" s="5" t="s">
        <v>58</v>
      </c>
      <c r="M14">
        <v>11</v>
      </c>
      <c r="N14">
        <v>10.683999999999999</v>
      </c>
      <c r="O14">
        <v>124.94</v>
      </c>
      <c r="P14">
        <v>5.5</v>
      </c>
      <c r="Q14">
        <v>255</v>
      </c>
      <c r="R14">
        <v>-110.556</v>
      </c>
      <c r="S14">
        <v>13.398999999999999</v>
      </c>
    </row>
    <row r="15" spans="1:19">
      <c r="A15">
        <v>13</v>
      </c>
      <c r="B15">
        <v>230.43100000000001</v>
      </c>
      <c r="C15">
        <v>13.372</v>
      </c>
      <c r="H15" s="6"/>
      <c r="I15" s="5" t="s">
        <v>50</v>
      </c>
      <c r="J15" s="5" t="s">
        <v>51</v>
      </c>
      <c r="K15" s="5" t="s">
        <v>52</v>
      </c>
      <c r="L15" s="5" t="s">
        <v>53</v>
      </c>
      <c r="M15">
        <v>12</v>
      </c>
      <c r="N15">
        <v>10.09</v>
      </c>
      <c r="O15">
        <v>187.33</v>
      </c>
      <c r="P15">
        <v>157.363</v>
      </c>
      <c r="Q15">
        <v>231.5</v>
      </c>
      <c r="R15">
        <v>-68.198999999999998</v>
      </c>
      <c r="S15">
        <v>12.595000000000001</v>
      </c>
    </row>
    <row r="16" spans="1:19">
      <c r="A16">
        <v>14</v>
      </c>
      <c r="B16">
        <v>256.25299999999999</v>
      </c>
      <c r="C16">
        <v>15.925000000000001</v>
      </c>
      <c r="H16" s="6"/>
      <c r="I16" s="5" t="s">
        <v>54</v>
      </c>
      <c r="J16" s="5" t="s">
        <v>51</v>
      </c>
      <c r="K16" s="5" t="s">
        <v>59</v>
      </c>
      <c r="L16" s="5" t="s">
        <v>96</v>
      </c>
      <c r="M16">
        <v>13</v>
      </c>
      <c r="N16">
        <v>10.683999999999999</v>
      </c>
      <c r="O16">
        <v>100.64700000000001</v>
      </c>
      <c r="P16">
        <v>60.5</v>
      </c>
      <c r="Q16">
        <v>130</v>
      </c>
      <c r="R16">
        <v>-103.241</v>
      </c>
      <c r="S16">
        <v>13.372</v>
      </c>
    </row>
    <row r="17" spans="1:19">
      <c r="A17">
        <v>15</v>
      </c>
      <c r="B17">
        <v>239.20500000000001</v>
      </c>
      <c r="C17">
        <v>14.103</v>
      </c>
      <c r="H17" s="6"/>
      <c r="I17" s="5" t="s">
        <v>47</v>
      </c>
      <c r="J17" s="5" t="s">
        <v>44</v>
      </c>
      <c r="K17" s="5" t="s">
        <v>45</v>
      </c>
      <c r="L17" s="5" t="s">
        <v>46</v>
      </c>
      <c r="M17">
        <v>14</v>
      </c>
      <c r="N17">
        <v>13.058</v>
      </c>
      <c r="O17">
        <v>187.82</v>
      </c>
      <c r="P17">
        <v>115.39700000000001</v>
      </c>
      <c r="Q17">
        <v>254.65100000000001</v>
      </c>
      <c r="R17">
        <v>58.57</v>
      </c>
      <c r="S17">
        <v>15.925000000000001</v>
      </c>
    </row>
    <row r="18" spans="1:19">
      <c r="A18">
        <v>16</v>
      </c>
      <c r="B18">
        <v>238.83</v>
      </c>
      <c r="C18">
        <v>15.253</v>
      </c>
      <c r="H18" s="6"/>
      <c r="I18" s="5" t="s">
        <v>48</v>
      </c>
      <c r="J18" s="5" t="s">
        <v>44</v>
      </c>
      <c r="K18" s="5" t="s">
        <v>49</v>
      </c>
      <c r="L18" s="5" t="s">
        <v>95</v>
      </c>
      <c r="M18">
        <v>15</v>
      </c>
      <c r="N18">
        <v>11.276999999999999</v>
      </c>
      <c r="O18">
        <v>194.52199999999999</v>
      </c>
      <c r="P18">
        <v>144.88900000000001</v>
      </c>
      <c r="Q18">
        <v>249.29599999999999</v>
      </c>
      <c r="R18">
        <v>-99.462000000000003</v>
      </c>
      <c r="S18">
        <v>14.103</v>
      </c>
    </row>
    <row r="19" spans="1:19">
      <c r="A19">
        <v>17</v>
      </c>
      <c r="B19">
        <v>249.14099999999999</v>
      </c>
      <c r="C19">
        <v>14.462999999999999</v>
      </c>
      <c r="H19" s="6"/>
      <c r="I19" s="5" t="s">
        <v>40</v>
      </c>
      <c r="J19" s="5" t="s">
        <v>35</v>
      </c>
      <c r="K19" s="5" t="s">
        <v>37</v>
      </c>
      <c r="L19" s="5" t="s">
        <v>39</v>
      </c>
      <c r="M19">
        <v>16</v>
      </c>
      <c r="N19">
        <v>12.464</v>
      </c>
      <c r="O19">
        <v>179.00399999999999</v>
      </c>
      <c r="P19">
        <v>122</v>
      </c>
      <c r="Q19">
        <v>243</v>
      </c>
      <c r="R19">
        <v>-135</v>
      </c>
      <c r="S19">
        <v>15.253</v>
      </c>
    </row>
    <row r="20" spans="1:19">
      <c r="A20">
        <v>18</v>
      </c>
      <c r="B20">
        <v>244.19800000000001</v>
      </c>
      <c r="C20">
        <v>15.106</v>
      </c>
      <c r="H20" s="6"/>
      <c r="I20" s="5" t="s">
        <v>41</v>
      </c>
      <c r="J20" s="5" t="s">
        <v>35</v>
      </c>
      <c r="K20" s="5" t="s">
        <v>36</v>
      </c>
      <c r="L20" s="5" t="s">
        <v>38</v>
      </c>
      <c r="M20">
        <v>17</v>
      </c>
      <c r="N20">
        <v>11.871</v>
      </c>
      <c r="O20">
        <v>171.00299999999999</v>
      </c>
      <c r="P20">
        <v>107.36499999999999</v>
      </c>
      <c r="Q20">
        <v>255</v>
      </c>
      <c r="R20">
        <v>18.434999999999999</v>
      </c>
      <c r="S20">
        <v>14.462999999999999</v>
      </c>
    </row>
    <row r="21" spans="1:19">
      <c r="A21">
        <v>19</v>
      </c>
      <c r="B21">
        <v>242.929</v>
      </c>
      <c r="C21">
        <v>15.407999999999999</v>
      </c>
      <c r="H21" s="6"/>
      <c r="I21" s="5" t="s">
        <v>42</v>
      </c>
      <c r="J21" s="5" t="s">
        <v>31</v>
      </c>
      <c r="K21" s="5" t="s">
        <v>32</v>
      </c>
      <c r="L21" s="5" t="s">
        <v>33</v>
      </c>
      <c r="M21">
        <v>18</v>
      </c>
      <c r="N21">
        <v>12.464</v>
      </c>
      <c r="O21">
        <v>196.08500000000001</v>
      </c>
      <c r="P21">
        <v>121.813</v>
      </c>
      <c r="Q21">
        <v>255</v>
      </c>
      <c r="R21">
        <v>34.509</v>
      </c>
      <c r="S21">
        <v>15.106</v>
      </c>
    </row>
    <row r="22" spans="1:19">
      <c r="A22">
        <v>20</v>
      </c>
      <c r="B22">
        <v>249.17599999999999</v>
      </c>
      <c r="C22">
        <v>15.417</v>
      </c>
      <c r="H22" s="6"/>
      <c r="I22" s="5" t="s">
        <v>43</v>
      </c>
      <c r="J22" s="5" t="s">
        <v>31</v>
      </c>
      <c r="K22" s="5" t="s">
        <v>34</v>
      </c>
      <c r="L22" s="5" t="s">
        <v>94</v>
      </c>
      <c r="M22">
        <v>19</v>
      </c>
      <c r="N22">
        <v>12.464</v>
      </c>
      <c r="O22">
        <v>208.36099999999999</v>
      </c>
      <c r="P22">
        <v>114.667</v>
      </c>
      <c r="Q22">
        <v>255</v>
      </c>
      <c r="R22">
        <v>36.869999999999997</v>
      </c>
      <c r="S22">
        <v>15.407999999999999</v>
      </c>
    </row>
    <row r="23" spans="1:19">
      <c r="A23">
        <v>21</v>
      </c>
      <c r="B23">
        <v>235.25299999999999</v>
      </c>
      <c r="C23">
        <v>13.829000000000001</v>
      </c>
      <c r="H23" s="6"/>
      <c r="I23" s="5"/>
      <c r="J23" s="5"/>
      <c r="K23" s="5"/>
      <c r="L23" s="5"/>
      <c r="M23">
        <v>20</v>
      </c>
      <c r="N23">
        <v>12.464</v>
      </c>
      <c r="O23">
        <v>199.78299999999999</v>
      </c>
      <c r="P23">
        <v>162.44399999999999</v>
      </c>
      <c r="Q23">
        <v>247.333</v>
      </c>
      <c r="R23">
        <v>-30.466000000000001</v>
      </c>
      <c r="S23">
        <v>15.417</v>
      </c>
    </row>
    <row r="24" spans="1:19">
      <c r="A24">
        <v>22</v>
      </c>
      <c r="B24">
        <v>235.06700000000001</v>
      </c>
      <c r="C24">
        <v>12.539</v>
      </c>
      <c r="H24" s="4" t="s">
        <v>60</v>
      </c>
      <c r="I24" s="8" t="s">
        <v>74</v>
      </c>
      <c r="J24" s="2" t="s">
        <v>51</v>
      </c>
      <c r="K24" s="5" t="s">
        <v>78</v>
      </c>
      <c r="L24" s="5" t="s">
        <v>93</v>
      </c>
      <c r="M24">
        <v>21</v>
      </c>
      <c r="N24">
        <v>11.276999999999999</v>
      </c>
      <c r="O24">
        <v>194.63300000000001</v>
      </c>
      <c r="P24">
        <v>133.05799999999999</v>
      </c>
      <c r="Q24">
        <v>243.173</v>
      </c>
      <c r="R24">
        <v>-19.440000000000001</v>
      </c>
      <c r="S24">
        <v>13.829000000000001</v>
      </c>
    </row>
    <row r="25" spans="1:19">
      <c r="A25">
        <v>23</v>
      </c>
      <c r="B25">
        <v>228.804</v>
      </c>
      <c r="C25">
        <v>13.154999999999999</v>
      </c>
      <c r="H25" s="6"/>
      <c r="I25" s="8" t="s">
        <v>75</v>
      </c>
      <c r="J25" s="2" t="s">
        <v>51</v>
      </c>
      <c r="K25" s="5" t="s">
        <v>79</v>
      </c>
      <c r="L25" s="5" t="s">
        <v>92</v>
      </c>
      <c r="M25">
        <v>22</v>
      </c>
      <c r="N25">
        <v>10.09</v>
      </c>
      <c r="O25">
        <v>81.018000000000001</v>
      </c>
      <c r="P25">
        <v>31.443999999999999</v>
      </c>
      <c r="Q25">
        <v>130.38900000000001</v>
      </c>
      <c r="R25">
        <v>-145.30500000000001</v>
      </c>
      <c r="S25">
        <v>12.539</v>
      </c>
    </row>
    <row r="26" spans="1:19">
      <c r="A26">
        <v>24</v>
      </c>
      <c r="B26">
        <v>259.05700000000002</v>
      </c>
      <c r="C26">
        <v>14.526999999999999</v>
      </c>
      <c r="H26" s="6"/>
      <c r="I26" s="8" t="s">
        <v>76</v>
      </c>
      <c r="J26" s="2" t="s">
        <v>51</v>
      </c>
      <c r="K26" s="5" t="s">
        <v>80</v>
      </c>
      <c r="L26" s="5" t="s">
        <v>91</v>
      </c>
      <c r="M26">
        <v>23</v>
      </c>
      <c r="N26">
        <v>10.683999999999999</v>
      </c>
      <c r="O26">
        <v>178.755</v>
      </c>
      <c r="P26">
        <v>126.667</v>
      </c>
      <c r="Q26">
        <v>234.90700000000001</v>
      </c>
      <c r="R26">
        <v>-54.462000000000003</v>
      </c>
      <c r="S26">
        <v>13.154999999999999</v>
      </c>
    </row>
    <row r="27" spans="1:19">
      <c r="A27">
        <v>25</v>
      </c>
      <c r="B27">
        <v>238.61500000000001</v>
      </c>
      <c r="C27">
        <v>14.103</v>
      </c>
      <c r="H27" s="6"/>
      <c r="I27" s="8" t="s">
        <v>71</v>
      </c>
      <c r="J27" s="8" t="s">
        <v>44</v>
      </c>
      <c r="M27">
        <v>24</v>
      </c>
      <c r="N27">
        <v>11.871</v>
      </c>
      <c r="O27">
        <v>164.465</v>
      </c>
      <c r="P27">
        <v>112.657</v>
      </c>
      <c r="Q27">
        <v>255</v>
      </c>
      <c r="R27">
        <v>-80.537999999999997</v>
      </c>
      <c r="S27">
        <v>14.526999999999999</v>
      </c>
    </row>
    <row r="28" spans="1:19">
      <c r="A28">
        <v>26</v>
      </c>
      <c r="B28">
        <v>254.53200000000001</v>
      </c>
      <c r="C28">
        <v>13.569000000000001</v>
      </c>
      <c r="I28" s="8" t="s">
        <v>72</v>
      </c>
      <c r="J28" s="8" t="s">
        <v>44</v>
      </c>
      <c r="M28">
        <v>25</v>
      </c>
      <c r="N28">
        <v>11.276999999999999</v>
      </c>
      <c r="O28">
        <v>100.43</v>
      </c>
      <c r="P28">
        <v>47.728000000000002</v>
      </c>
      <c r="Q28">
        <v>225.44399999999999</v>
      </c>
      <c r="R28">
        <v>-56.31</v>
      </c>
      <c r="S28">
        <v>14.103</v>
      </c>
    </row>
    <row r="29" spans="1:19">
      <c r="A29">
        <v>27</v>
      </c>
      <c r="B29">
        <v>235.179</v>
      </c>
      <c r="C29">
        <v>14.717000000000001</v>
      </c>
      <c r="I29" s="8" t="s">
        <v>73</v>
      </c>
      <c r="J29" s="8" t="s">
        <v>44</v>
      </c>
      <c r="M29">
        <v>26</v>
      </c>
      <c r="N29">
        <v>11.276999999999999</v>
      </c>
      <c r="O29">
        <v>114.676</v>
      </c>
      <c r="P29">
        <v>51</v>
      </c>
      <c r="Q29">
        <v>165.797</v>
      </c>
      <c r="R29">
        <v>-60.642000000000003</v>
      </c>
      <c r="S29">
        <v>13.569000000000001</v>
      </c>
    </row>
    <row r="30" spans="1:19">
      <c r="A30">
        <v>28</v>
      </c>
      <c r="B30">
        <v>225.744</v>
      </c>
      <c r="C30">
        <v>13.952999999999999</v>
      </c>
      <c r="I30" s="7" t="s">
        <v>68</v>
      </c>
      <c r="J30" s="2" t="s">
        <v>77</v>
      </c>
      <c r="K30" s="9" t="s">
        <v>81</v>
      </c>
      <c r="L30" s="5" t="s">
        <v>90</v>
      </c>
      <c r="M30">
        <v>27</v>
      </c>
      <c r="N30">
        <v>11.871</v>
      </c>
      <c r="O30">
        <v>159.471</v>
      </c>
      <c r="P30">
        <v>129.89500000000001</v>
      </c>
      <c r="Q30">
        <v>222.33600000000001</v>
      </c>
      <c r="R30">
        <v>-59.533999999999999</v>
      </c>
      <c r="S30">
        <v>14.717000000000001</v>
      </c>
    </row>
    <row r="31" spans="1:19">
      <c r="A31">
        <v>29</v>
      </c>
      <c r="B31">
        <v>233.02199999999999</v>
      </c>
      <c r="C31">
        <v>11.452999999999999</v>
      </c>
      <c r="I31" s="8" t="s">
        <v>69</v>
      </c>
      <c r="J31" s="2" t="s">
        <v>77</v>
      </c>
      <c r="K31" s="9" t="s">
        <v>82</v>
      </c>
      <c r="L31" s="5" t="s">
        <v>89</v>
      </c>
      <c r="M31">
        <v>28</v>
      </c>
      <c r="N31">
        <v>11.276999999999999</v>
      </c>
      <c r="O31">
        <v>112.361</v>
      </c>
      <c r="P31">
        <v>31.148</v>
      </c>
      <c r="Q31">
        <v>238.59299999999999</v>
      </c>
      <c r="R31">
        <v>-6.34</v>
      </c>
      <c r="S31">
        <v>13.952999999999999</v>
      </c>
    </row>
    <row r="32" spans="1:19">
      <c r="A32">
        <v>30</v>
      </c>
      <c r="B32">
        <v>242.458</v>
      </c>
      <c r="C32">
        <v>13.481999999999999</v>
      </c>
      <c r="I32" s="8" t="s">
        <v>70</v>
      </c>
      <c r="J32" s="2" t="s">
        <v>77</v>
      </c>
      <c r="K32" s="9" t="s">
        <v>83</v>
      </c>
      <c r="L32" s="5" t="s">
        <v>88</v>
      </c>
      <c r="M32">
        <v>29</v>
      </c>
      <c r="N32">
        <v>9.4969999999999999</v>
      </c>
      <c r="O32">
        <v>190.05799999999999</v>
      </c>
      <c r="P32">
        <v>131.267</v>
      </c>
      <c r="Q32">
        <v>255</v>
      </c>
      <c r="R32">
        <v>-109.654</v>
      </c>
      <c r="S32">
        <v>11.452999999999999</v>
      </c>
    </row>
    <row r="33" spans="1:19">
      <c r="A33">
        <v>31</v>
      </c>
      <c r="B33">
        <v>253.78399999999999</v>
      </c>
      <c r="C33">
        <v>12.632999999999999</v>
      </c>
      <c r="M33">
        <v>30</v>
      </c>
      <c r="N33">
        <v>10.683999999999999</v>
      </c>
      <c r="O33">
        <v>55.588000000000001</v>
      </c>
      <c r="P33">
        <v>22.934000000000001</v>
      </c>
      <c r="Q33">
        <v>105.36199999999999</v>
      </c>
      <c r="R33">
        <v>17.353999999999999</v>
      </c>
      <c r="S33">
        <v>13.481999999999999</v>
      </c>
    </row>
    <row r="34" spans="1:19">
      <c r="A34">
        <v>32</v>
      </c>
      <c r="B34">
        <v>237.53800000000001</v>
      </c>
      <c r="C34">
        <v>13.364000000000001</v>
      </c>
      <c r="H34" t="s">
        <v>84</v>
      </c>
      <c r="I34" s="8" t="s">
        <v>85</v>
      </c>
      <c r="J34" s="2" t="s">
        <v>51</v>
      </c>
      <c r="K34" s="9" t="s">
        <v>86</v>
      </c>
      <c r="L34" s="5" t="s">
        <v>87</v>
      </c>
      <c r="M34">
        <v>31</v>
      </c>
      <c r="N34">
        <v>10.09</v>
      </c>
      <c r="O34">
        <v>80.206000000000003</v>
      </c>
      <c r="P34">
        <v>36.555999999999997</v>
      </c>
      <c r="Q34">
        <v>146.333</v>
      </c>
      <c r="R34">
        <v>25.016999999999999</v>
      </c>
      <c r="S34">
        <v>12.632999999999999</v>
      </c>
    </row>
    <row r="35" spans="1:19">
      <c r="A35">
        <v>33</v>
      </c>
      <c r="B35">
        <v>241.82400000000001</v>
      </c>
      <c r="C35">
        <v>12.497</v>
      </c>
      <c r="M35">
        <v>32</v>
      </c>
      <c r="N35">
        <v>10.683999999999999</v>
      </c>
      <c r="O35">
        <v>129.49199999999999</v>
      </c>
      <c r="P35">
        <v>47.134999999999998</v>
      </c>
      <c r="Q35">
        <v>252.941</v>
      </c>
      <c r="R35">
        <v>-93.366</v>
      </c>
      <c r="S35">
        <v>13.364000000000001</v>
      </c>
    </row>
    <row r="36" spans="1:19">
      <c r="A36">
        <v>34</v>
      </c>
      <c r="B36">
        <v>216.02500000000001</v>
      </c>
      <c r="C36">
        <v>13.877000000000001</v>
      </c>
      <c r="M36">
        <v>33</v>
      </c>
      <c r="N36">
        <v>10.09</v>
      </c>
      <c r="O36">
        <v>168.745</v>
      </c>
      <c r="P36">
        <v>113.889</v>
      </c>
      <c r="Q36">
        <v>247</v>
      </c>
      <c r="R36">
        <v>10.62</v>
      </c>
      <c r="S36">
        <v>12.497</v>
      </c>
    </row>
    <row r="37" spans="1:19">
      <c r="A37">
        <v>35</v>
      </c>
      <c r="B37">
        <v>239.709</v>
      </c>
      <c r="C37">
        <v>14.536</v>
      </c>
      <c r="M37">
        <v>34</v>
      </c>
      <c r="N37">
        <v>11.276999999999999</v>
      </c>
      <c r="O37">
        <v>134.078</v>
      </c>
      <c r="P37">
        <v>51</v>
      </c>
      <c r="Q37">
        <v>222</v>
      </c>
      <c r="R37">
        <v>-90</v>
      </c>
      <c r="S37">
        <v>13.877000000000001</v>
      </c>
    </row>
    <row r="38" spans="1:19">
      <c r="A38">
        <v>36</v>
      </c>
      <c r="B38">
        <v>240.88300000000001</v>
      </c>
      <c r="C38">
        <v>13.647</v>
      </c>
      <c r="M38">
        <v>35</v>
      </c>
      <c r="N38">
        <v>11.871</v>
      </c>
      <c r="O38">
        <v>133.721</v>
      </c>
      <c r="P38">
        <v>66.052000000000007</v>
      </c>
      <c r="Q38">
        <v>235.137</v>
      </c>
      <c r="R38">
        <v>-57.994999999999997</v>
      </c>
      <c r="S38">
        <v>14.536</v>
      </c>
    </row>
    <row r="39" spans="1:19">
      <c r="A39">
        <v>37</v>
      </c>
      <c r="B39">
        <v>219.75299999999999</v>
      </c>
      <c r="C39">
        <v>12.962999999999999</v>
      </c>
      <c r="M39">
        <v>36</v>
      </c>
      <c r="N39">
        <v>11.276999999999999</v>
      </c>
      <c r="O39">
        <v>70.138000000000005</v>
      </c>
      <c r="P39">
        <v>31.667000000000002</v>
      </c>
      <c r="Q39">
        <v>142.827</v>
      </c>
      <c r="R39">
        <v>-70.56</v>
      </c>
      <c r="S39">
        <v>13.647</v>
      </c>
    </row>
    <row r="40" spans="1:19">
      <c r="A40">
        <v>38</v>
      </c>
      <c r="B40">
        <v>224.678</v>
      </c>
      <c r="C40">
        <v>12.949</v>
      </c>
      <c r="M40">
        <v>37</v>
      </c>
      <c r="N40">
        <v>10.683999999999999</v>
      </c>
      <c r="O40">
        <v>61.079000000000001</v>
      </c>
      <c r="P40">
        <v>27</v>
      </c>
      <c r="Q40">
        <v>129.834</v>
      </c>
      <c r="R40">
        <v>-54.462000000000003</v>
      </c>
      <c r="S40">
        <v>12.962999999999999</v>
      </c>
    </row>
    <row r="41" spans="1:19">
      <c r="A41">
        <v>39</v>
      </c>
      <c r="B41">
        <v>218.50399999999999</v>
      </c>
      <c r="C41">
        <v>11.948</v>
      </c>
      <c r="M41">
        <v>38</v>
      </c>
      <c r="N41">
        <v>10.683999999999999</v>
      </c>
      <c r="O41">
        <v>47.506</v>
      </c>
      <c r="P41">
        <v>21</v>
      </c>
      <c r="Q41">
        <v>110.71299999999999</v>
      </c>
      <c r="R41">
        <v>20.556000000000001</v>
      </c>
      <c r="S41">
        <v>12.949</v>
      </c>
    </row>
    <row r="42" spans="1:19">
      <c r="A42">
        <v>40</v>
      </c>
      <c r="B42">
        <v>248.24199999999999</v>
      </c>
      <c r="C42">
        <v>15.042999999999999</v>
      </c>
      <c r="M42">
        <v>39</v>
      </c>
      <c r="N42">
        <v>10.09</v>
      </c>
      <c r="O42">
        <v>80.215000000000003</v>
      </c>
      <c r="P42">
        <v>14</v>
      </c>
      <c r="Q42">
        <v>217.667</v>
      </c>
      <c r="R42">
        <v>19.654</v>
      </c>
      <c r="S42">
        <v>11.948</v>
      </c>
    </row>
    <row r="43" spans="1:19">
      <c r="A43">
        <v>41</v>
      </c>
      <c r="B43">
        <v>246.154</v>
      </c>
      <c r="C43">
        <v>13.477</v>
      </c>
      <c r="M43">
        <v>40</v>
      </c>
      <c r="N43">
        <v>12.464</v>
      </c>
      <c r="O43">
        <v>115.455</v>
      </c>
      <c r="P43">
        <v>2</v>
      </c>
      <c r="Q43">
        <v>255</v>
      </c>
      <c r="R43">
        <v>11.888999999999999</v>
      </c>
      <c r="S43">
        <v>15.042999999999999</v>
      </c>
    </row>
    <row r="44" spans="1:19">
      <c r="A44">
        <v>42</v>
      </c>
      <c r="B44">
        <v>173.43100000000001</v>
      </c>
      <c r="C44">
        <v>13.481999999999999</v>
      </c>
      <c r="M44">
        <v>41</v>
      </c>
      <c r="N44">
        <v>10.683999999999999</v>
      </c>
      <c r="O44">
        <v>199.89500000000001</v>
      </c>
      <c r="P44">
        <v>122.664</v>
      </c>
      <c r="Q44">
        <v>255</v>
      </c>
      <c r="R44">
        <v>30.963999999999999</v>
      </c>
      <c r="S44">
        <v>13.477</v>
      </c>
    </row>
    <row r="45" spans="1:19">
      <c r="A45">
        <v>43</v>
      </c>
      <c r="B45">
        <v>222.441</v>
      </c>
      <c r="C45">
        <v>14.69</v>
      </c>
      <c r="M45">
        <v>42</v>
      </c>
      <c r="N45">
        <v>10.683999999999999</v>
      </c>
      <c r="O45">
        <v>194.369</v>
      </c>
      <c r="P45">
        <v>125.706</v>
      </c>
      <c r="Q45">
        <v>255</v>
      </c>
      <c r="R45">
        <v>40.235999999999997</v>
      </c>
      <c r="S45">
        <v>13.481999999999999</v>
      </c>
    </row>
    <row r="46" spans="1:19">
      <c r="A46">
        <v>44</v>
      </c>
      <c r="B46">
        <v>239.858</v>
      </c>
      <c r="C46">
        <v>13.510999999999999</v>
      </c>
      <c r="M46">
        <v>43</v>
      </c>
      <c r="N46">
        <v>11.871</v>
      </c>
      <c r="O46">
        <v>141.89699999999999</v>
      </c>
      <c r="P46">
        <v>102</v>
      </c>
      <c r="Q46">
        <v>233.44399999999999</v>
      </c>
      <c r="R46">
        <v>-53.746000000000002</v>
      </c>
      <c r="S46">
        <v>14.69</v>
      </c>
    </row>
    <row r="47" spans="1:19">
      <c r="A47">
        <v>45</v>
      </c>
      <c r="B47">
        <v>240.62299999999999</v>
      </c>
      <c r="C47">
        <v>14.417999999999999</v>
      </c>
      <c r="M47">
        <v>44</v>
      </c>
      <c r="N47">
        <v>11.276999999999999</v>
      </c>
      <c r="O47">
        <v>137.589</v>
      </c>
      <c r="P47">
        <v>36</v>
      </c>
      <c r="Q47">
        <v>192</v>
      </c>
      <c r="R47">
        <v>-10.007999999999999</v>
      </c>
      <c r="S47">
        <v>13.510999999999999</v>
      </c>
    </row>
    <row r="48" spans="1:19">
      <c r="A48">
        <v>46</v>
      </c>
      <c r="B48">
        <v>238.28700000000001</v>
      </c>
      <c r="C48">
        <v>14.103</v>
      </c>
      <c r="M48">
        <v>45</v>
      </c>
      <c r="N48">
        <v>11.871</v>
      </c>
      <c r="O48">
        <v>133.64599999999999</v>
      </c>
      <c r="P48">
        <v>66.453999999999994</v>
      </c>
      <c r="Q48">
        <v>230.36799999999999</v>
      </c>
      <c r="R48">
        <v>-3.0129999999999999</v>
      </c>
      <c r="S48">
        <v>14.417999999999999</v>
      </c>
    </row>
    <row r="49" spans="1:19">
      <c r="A49">
        <v>47</v>
      </c>
      <c r="B49">
        <v>241.64500000000001</v>
      </c>
      <c r="C49">
        <v>14.618</v>
      </c>
      <c r="M49">
        <v>46</v>
      </c>
      <c r="N49">
        <v>11.276999999999999</v>
      </c>
      <c r="O49">
        <v>137.16800000000001</v>
      </c>
      <c r="P49">
        <v>104.556</v>
      </c>
      <c r="Q49">
        <v>202.22200000000001</v>
      </c>
      <c r="R49">
        <v>9.4619999999999997</v>
      </c>
      <c r="S49">
        <v>14.103</v>
      </c>
    </row>
    <row r="50" spans="1:19">
      <c r="A50">
        <v>48</v>
      </c>
      <c r="B50">
        <v>214.977</v>
      </c>
      <c r="C50">
        <v>15.407999999999999</v>
      </c>
      <c r="M50">
        <v>47</v>
      </c>
      <c r="N50">
        <v>11.871</v>
      </c>
      <c r="O50">
        <v>195.077</v>
      </c>
      <c r="P50">
        <v>135.09</v>
      </c>
      <c r="Q50">
        <v>255</v>
      </c>
      <c r="R50">
        <v>-108.435</v>
      </c>
      <c r="S50">
        <v>14.618</v>
      </c>
    </row>
    <row r="51" spans="1:19">
      <c r="A51">
        <v>49</v>
      </c>
      <c r="B51">
        <v>239.08099999999999</v>
      </c>
      <c r="C51">
        <v>13.095000000000001</v>
      </c>
      <c r="M51">
        <v>48</v>
      </c>
      <c r="N51">
        <v>12.464</v>
      </c>
      <c r="O51">
        <v>185.53399999999999</v>
      </c>
      <c r="P51">
        <v>124.333</v>
      </c>
      <c r="Q51">
        <v>254.667</v>
      </c>
      <c r="R51">
        <v>0</v>
      </c>
      <c r="S51">
        <v>15.407999999999999</v>
      </c>
    </row>
    <row r="52" spans="1:19">
      <c r="A52">
        <v>50</v>
      </c>
      <c r="B52">
        <v>238.97499999999999</v>
      </c>
      <c r="C52">
        <v>6.5170000000000003</v>
      </c>
      <c r="M52">
        <v>49</v>
      </c>
      <c r="N52">
        <v>10.683999999999999</v>
      </c>
      <c r="O52">
        <v>113.773</v>
      </c>
      <c r="P52">
        <v>31.646999999999998</v>
      </c>
      <c r="Q52">
        <v>255</v>
      </c>
      <c r="R52">
        <v>40.235999999999997</v>
      </c>
      <c r="S52">
        <v>13.095000000000001</v>
      </c>
    </row>
    <row r="53" spans="1:19">
      <c r="A53" s="1" t="s">
        <v>0</v>
      </c>
      <c r="B53">
        <f>MIN(B3:B52)</f>
        <v>173.43100000000001</v>
      </c>
      <c r="C53">
        <f>MIN(C3:C52)</f>
        <v>6.5170000000000003</v>
      </c>
      <c r="M53">
        <v>50</v>
      </c>
      <c r="N53">
        <v>5.3419999999999996</v>
      </c>
      <c r="O53">
        <v>208.83699999999999</v>
      </c>
      <c r="P53">
        <v>144.68799999999999</v>
      </c>
      <c r="Q53">
        <v>255</v>
      </c>
      <c r="R53">
        <v>20.556000000000001</v>
      </c>
      <c r="S53">
        <v>6.5170000000000003</v>
      </c>
    </row>
    <row r="54" spans="1:19">
      <c r="A54" s="1" t="s">
        <v>1</v>
      </c>
      <c r="B54">
        <f>MAX(B3:B52)</f>
        <v>259.05700000000002</v>
      </c>
      <c r="C54">
        <f>MAX(C3:C52)</f>
        <v>15.925000000000001</v>
      </c>
    </row>
    <row r="55" spans="1:19">
      <c r="A55" s="1" t="s">
        <v>2</v>
      </c>
      <c r="B55">
        <f>AVERAGE(B3:B52)</f>
        <v>235.94618000000006</v>
      </c>
      <c r="C55">
        <f>AVERAGE(C3:C52)</f>
        <v>13.562259999999998</v>
      </c>
      <c r="P55">
        <v>247.56</v>
      </c>
    </row>
    <row r="56" spans="1:19">
      <c r="A56" s="1" t="s">
        <v>3</v>
      </c>
      <c r="B56">
        <f>STDEVA(B3:B52)</f>
        <v>14.056037000186508</v>
      </c>
      <c r="C56">
        <f>STDEVA(C3:C52)</f>
        <v>1.5134010462989815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Neopetrosia proxima</vt:lpstr>
      <vt:lpstr>Neopetrosia sigmafera</vt:lpstr>
      <vt:lpstr>Neopetrosia dendrocrevacea</vt:lpstr>
      <vt:lpstr>Neopetrosia cristata sp. nov.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Jan Vicente</cp:lastModifiedBy>
  <dcterms:created xsi:type="dcterms:W3CDTF">2018-04-21T02:57:25Z</dcterms:created>
  <dcterms:modified xsi:type="dcterms:W3CDTF">2018-10-25T07:30:27Z</dcterms:modified>
</cp:coreProperties>
</file>