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janvicente/Desktop/Allfiles092016/Documents/UMD/My publications/Zootaxa_Neopetrosiaspnov/Zootaxa_Nproxima/"/>
    </mc:Choice>
  </mc:AlternateContent>
  <xr:revisionPtr revIDLastSave="0" documentId="13_ncr:1_{1BABC028-C9DA-984F-A297-34228CB784EC}" xr6:coauthVersionLast="38" xr6:coauthVersionMax="38" xr10:uidLastSave="{00000000-0000-0000-0000-000000000000}"/>
  <bookViews>
    <workbookView xWindow="-28820" yWindow="660" windowWidth="23320" windowHeight="12940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7" i="1"/>
  <c r="M26" i="1"/>
  <c r="I21" i="1"/>
  <c r="Q14" i="1" l="1"/>
  <c r="Q13" i="1"/>
  <c r="Q12" i="1"/>
  <c r="C17" i="1"/>
  <c r="E17" i="1"/>
  <c r="G17" i="1"/>
  <c r="I22" i="1"/>
  <c r="K20" i="1"/>
  <c r="O17" i="1" l="1"/>
  <c r="S17" i="1"/>
  <c r="S16" i="1"/>
  <c r="S18" i="1" s="1"/>
  <c r="O16" i="1"/>
  <c r="O18" i="1" s="1"/>
  <c r="E16" i="1" l="1"/>
  <c r="E18" i="1" s="1"/>
  <c r="C16" i="1"/>
  <c r="C18" i="1" s="1"/>
  <c r="G16" i="1"/>
  <c r="G18" i="1" s="1"/>
  <c r="I23" i="1"/>
  <c r="K19" i="1"/>
  <c r="K21" i="1" s="1"/>
</calcChain>
</file>

<file path=xl/sharedStrings.xml><?xml version="1.0" encoding="utf-8"?>
<sst xmlns="http://schemas.openxmlformats.org/spreadsheetml/2006/main" count="75" uniqueCount="47">
  <si>
    <t>P3147</t>
  </si>
  <si>
    <t>P3149</t>
  </si>
  <si>
    <t>P3287</t>
  </si>
  <si>
    <t>P3115</t>
  </si>
  <si>
    <t>P3104</t>
  </si>
  <si>
    <t>P3089</t>
  </si>
  <si>
    <t>P3090</t>
  </si>
  <si>
    <t>P3093</t>
  </si>
  <si>
    <t>C-POR283</t>
  </si>
  <si>
    <t>C-POR284</t>
  </si>
  <si>
    <t>C-POR265</t>
  </si>
  <si>
    <t>PPA-36</t>
  </si>
  <si>
    <t>PPA-48</t>
  </si>
  <si>
    <t>SZ-20</t>
  </si>
  <si>
    <t>SZ-21</t>
  </si>
  <si>
    <t>SZ-23</t>
  </si>
  <si>
    <t>#sigmas</t>
  </si>
  <si>
    <t>88,25*11,9</t>
  </si>
  <si>
    <t>99,1*10</t>
  </si>
  <si>
    <t>max</t>
  </si>
  <si>
    <t>min</t>
  </si>
  <si>
    <t>Specimen</t>
  </si>
  <si>
    <t>Location</t>
  </si>
  <si>
    <t>Length  (µm)</t>
  </si>
  <si>
    <t>ICN-MHN(Po) 270</t>
  </si>
  <si>
    <t>Cartagena, Colombia</t>
  </si>
  <si>
    <t>INV POR 1338</t>
  </si>
  <si>
    <t>INV POR 1339</t>
  </si>
  <si>
    <t>PPA 36</t>
  </si>
  <si>
    <t>PPA 38</t>
  </si>
  <si>
    <t>UF 3857</t>
  </si>
  <si>
    <t>Bocas del Toro, Panama</t>
  </si>
  <si>
    <t>Number of sigmas</t>
  </si>
  <si>
    <r>
      <t>11.0—</t>
    </r>
    <r>
      <rPr>
        <i/>
        <sz val="11"/>
        <color theme="1"/>
        <rFont val="Times New Roman"/>
        <family val="1"/>
      </rPr>
      <t>20.2</t>
    </r>
    <r>
      <rPr>
        <sz val="11"/>
        <color theme="1"/>
        <rFont val="Times New Roman"/>
        <family val="1"/>
      </rPr>
      <t>—28.7</t>
    </r>
  </si>
  <si>
    <r>
      <t>8.7—</t>
    </r>
    <r>
      <rPr>
        <i/>
        <sz val="11"/>
        <color theme="1"/>
        <rFont val="Times New Roman"/>
        <family val="1"/>
      </rPr>
      <t>15.1</t>
    </r>
    <r>
      <rPr>
        <sz val="11"/>
        <color theme="1"/>
        <rFont val="Times New Roman"/>
        <family val="1"/>
      </rPr>
      <t>—30.2</t>
    </r>
  </si>
  <si>
    <r>
      <t>11.2—</t>
    </r>
    <r>
      <rPr>
        <i/>
        <sz val="11"/>
        <color theme="1"/>
        <rFont val="Times New Roman"/>
        <family val="1"/>
      </rPr>
      <t>19.2</t>
    </r>
    <r>
      <rPr>
        <sz val="11"/>
        <color theme="1"/>
        <rFont val="Times New Roman"/>
        <family val="1"/>
      </rPr>
      <t>—31.4</t>
    </r>
  </si>
  <si>
    <r>
      <t>12.7—</t>
    </r>
    <r>
      <rPr>
        <i/>
        <sz val="11"/>
        <color theme="1"/>
        <rFont val="Times New Roman"/>
        <family val="1"/>
      </rPr>
      <t>22.6</t>
    </r>
    <r>
      <rPr>
        <sz val="11"/>
        <color theme="1"/>
        <rFont val="Times New Roman"/>
        <family val="1"/>
      </rPr>
      <t>—29.3</t>
    </r>
  </si>
  <si>
    <r>
      <t>20.6—</t>
    </r>
    <r>
      <rPr>
        <i/>
        <sz val="11"/>
        <color theme="1"/>
        <rFont val="Times New Roman"/>
        <family val="1"/>
      </rPr>
      <t>24.4</t>
    </r>
    <r>
      <rPr>
        <sz val="11"/>
        <color theme="1"/>
        <rFont val="Times New Roman"/>
        <family val="1"/>
      </rPr>
      <t>—29.5</t>
    </r>
  </si>
  <si>
    <t>Martinique</t>
  </si>
  <si>
    <r>
      <t>10.0—</t>
    </r>
    <r>
      <rPr>
        <i/>
        <sz val="11"/>
        <color theme="1"/>
        <rFont val="Times New Roman"/>
        <family val="1"/>
      </rPr>
      <t>21.2</t>
    </r>
    <r>
      <rPr>
        <sz val="11"/>
        <color theme="1"/>
        <rFont val="Times New Roman"/>
        <family val="1"/>
      </rPr>
      <t>—28.7</t>
    </r>
  </si>
  <si>
    <r>
      <t>9.3—</t>
    </r>
    <r>
      <rPr>
        <i/>
        <sz val="11"/>
        <color theme="1"/>
        <rFont val="Times New Roman"/>
        <family val="1"/>
      </rPr>
      <t>19.8</t>
    </r>
    <r>
      <rPr>
        <sz val="11"/>
        <color theme="1"/>
        <rFont val="Times New Roman"/>
        <family val="1"/>
      </rPr>
      <t>—31.0</t>
    </r>
  </si>
  <si>
    <r>
      <t>7.6—</t>
    </r>
    <r>
      <rPr>
        <i/>
        <sz val="11"/>
        <color theme="1"/>
        <rFont val="Times New Roman"/>
        <family val="1"/>
      </rPr>
      <t>22.0</t>
    </r>
    <r>
      <rPr>
        <sz val="11"/>
        <color theme="1"/>
        <rFont val="Times New Roman"/>
        <family val="1"/>
      </rPr>
      <t>—27.0</t>
    </r>
  </si>
  <si>
    <t>Length (µm)</t>
  </si>
  <si>
    <t>Width (µm)</t>
  </si>
  <si>
    <t>yellow = average</t>
  </si>
  <si>
    <t>Blue =max</t>
  </si>
  <si>
    <t>Red=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</si>
</sst>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43"/>
  <sheetViews>
    <sheetView tabSelected="1" workbookViewId="0">
      <selection activeCell="F27" sqref="F27"/>
    </sheetView>
  </sheetViews>
  <sheetFormatPr baseColWidth="10" defaultRowHeight="15" x14ac:dyDescent="0.2"/>
  <cols>
    <col min="21" max="21" width="16.33203125" customWidth="1"/>
    <col min="22" max="22" width="18.6640625" customWidth="1"/>
    <col min="23" max="23" width="20.6640625" customWidth="1"/>
    <col min="24" max="24" width="18.33203125" customWidth="1"/>
  </cols>
  <sheetData>
    <row r="3" spans="2:24" x14ac:dyDescent="0.2">
      <c r="C3" t="s">
        <v>0</v>
      </c>
      <c r="E3" t="s">
        <v>1</v>
      </c>
      <c r="G3" t="s">
        <v>2</v>
      </c>
      <c r="I3" t="s">
        <v>3</v>
      </c>
      <c r="K3" t="s">
        <v>4</v>
      </c>
      <c r="O3" t="s">
        <v>5</v>
      </c>
      <c r="Q3" t="s">
        <v>6</v>
      </c>
      <c r="S3" t="s">
        <v>7</v>
      </c>
    </row>
    <row r="4" spans="2:24" x14ac:dyDescent="0.2">
      <c r="C4" s="1" t="s">
        <v>8</v>
      </c>
      <c r="D4" s="1"/>
      <c r="E4" s="1" t="s">
        <v>9</v>
      </c>
      <c r="F4" s="1"/>
      <c r="G4" s="1" t="s">
        <v>10</v>
      </c>
      <c r="H4" s="1"/>
      <c r="I4" s="1" t="s">
        <v>11</v>
      </c>
      <c r="J4" s="1"/>
      <c r="K4" s="1" t="s">
        <v>12</v>
      </c>
      <c r="L4" s="1"/>
      <c r="M4" s="1" t="s">
        <v>30</v>
      </c>
      <c r="N4" s="1"/>
      <c r="O4" s="1" t="s">
        <v>13</v>
      </c>
      <c r="P4" s="1"/>
      <c r="Q4" s="1" t="s">
        <v>14</v>
      </c>
      <c r="R4" s="1"/>
      <c r="S4" s="1" t="s">
        <v>15</v>
      </c>
    </row>
    <row r="5" spans="2:24" x14ac:dyDescent="0.2">
      <c r="B5" t="s">
        <v>16</v>
      </c>
      <c r="C5" t="s">
        <v>42</v>
      </c>
      <c r="D5" t="s">
        <v>43</v>
      </c>
      <c r="E5" t="s">
        <v>42</v>
      </c>
      <c r="F5" t="s">
        <v>43</v>
      </c>
      <c r="G5" t="s">
        <v>42</v>
      </c>
      <c r="H5" t="s">
        <v>43</v>
      </c>
      <c r="I5" t="s">
        <v>42</v>
      </c>
      <c r="J5" t="s">
        <v>43</v>
      </c>
      <c r="K5" t="s">
        <v>42</v>
      </c>
      <c r="L5" t="s">
        <v>43</v>
      </c>
      <c r="M5" t="s">
        <v>42</v>
      </c>
      <c r="N5" t="s">
        <v>43</v>
      </c>
      <c r="O5" t="s">
        <v>42</v>
      </c>
      <c r="P5" t="s">
        <v>43</v>
      </c>
      <c r="Q5" t="s">
        <v>42</v>
      </c>
      <c r="R5" t="s">
        <v>43</v>
      </c>
      <c r="S5" t="s">
        <v>42</v>
      </c>
      <c r="T5" t="s">
        <v>43</v>
      </c>
    </row>
    <row r="6" spans="2:24" x14ac:dyDescent="0.2">
      <c r="B6">
        <v>1</v>
      </c>
      <c r="C6">
        <v>11.6</v>
      </c>
      <c r="E6">
        <v>9.7899999999999991</v>
      </c>
      <c r="G6">
        <v>31.4</v>
      </c>
      <c r="I6">
        <v>24.02</v>
      </c>
      <c r="K6">
        <v>23.63</v>
      </c>
      <c r="M6">
        <v>25.812999999999999</v>
      </c>
      <c r="O6">
        <v>22.55</v>
      </c>
      <c r="Q6">
        <v>10.19</v>
      </c>
      <c r="S6">
        <v>15.95</v>
      </c>
    </row>
    <row r="7" spans="2:24" x14ac:dyDescent="0.2">
      <c r="B7">
        <v>2</v>
      </c>
      <c r="C7">
        <v>19.649999999999999</v>
      </c>
      <c r="E7">
        <v>10.75</v>
      </c>
      <c r="G7">
        <v>26.17</v>
      </c>
      <c r="I7">
        <v>18.13</v>
      </c>
      <c r="K7">
        <v>12.45</v>
      </c>
      <c r="M7">
        <v>27.042999999999999</v>
      </c>
      <c r="O7">
        <v>29.06</v>
      </c>
      <c r="P7" t="s">
        <v>17</v>
      </c>
      <c r="Q7">
        <v>9.9700000000000006</v>
      </c>
      <c r="S7">
        <v>28.5</v>
      </c>
    </row>
    <row r="8" spans="2:24" x14ac:dyDescent="0.2">
      <c r="B8">
        <v>3</v>
      </c>
      <c r="C8">
        <v>27.13</v>
      </c>
      <c r="E8">
        <v>9.9499999999999993</v>
      </c>
      <c r="G8">
        <v>18.3</v>
      </c>
      <c r="I8">
        <v>26.65</v>
      </c>
      <c r="K8">
        <v>28.92</v>
      </c>
      <c r="M8">
        <v>20.375</v>
      </c>
      <c r="O8">
        <v>21.61</v>
      </c>
      <c r="P8" t="s">
        <v>18</v>
      </c>
      <c r="Q8">
        <v>28.7</v>
      </c>
      <c r="S8">
        <v>9.51</v>
      </c>
    </row>
    <row r="9" spans="2:24" x14ac:dyDescent="0.2">
      <c r="B9">
        <v>4</v>
      </c>
      <c r="C9">
        <v>25.62</v>
      </c>
      <c r="E9">
        <v>9.14</v>
      </c>
      <c r="G9">
        <v>17.989999999999998</v>
      </c>
      <c r="I9">
        <v>28.87</v>
      </c>
      <c r="K9">
        <v>11.38</v>
      </c>
      <c r="M9">
        <v>24.585000000000001</v>
      </c>
      <c r="O9">
        <v>20.59</v>
      </c>
      <c r="Q9">
        <v>25.05</v>
      </c>
      <c r="S9">
        <v>18.43</v>
      </c>
    </row>
    <row r="10" spans="2:24" x14ac:dyDescent="0.2">
      <c r="B10">
        <v>5</v>
      </c>
      <c r="C10">
        <v>27.71</v>
      </c>
      <c r="E10">
        <v>8.68</v>
      </c>
      <c r="G10">
        <v>27.48</v>
      </c>
      <c r="I10">
        <v>25.05</v>
      </c>
      <c r="K10">
        <v>21.89</v>
      </c>
      <c r="M10">
        <v>19.29</v>
      </c>
      <c r="O10">
        <v>22.11</v>
      </c>
      <c r="Q10">
        <v>27.53</v>
      </c>
      <c r="S10">
        <v>9.34</v>
      </c>
    </row>
    <row r="11" spans="2:24" x14ac:dyDescent="0.2">
      <c r="B11">
        <v>6</v>
      </c>
      <c r="C11">
        <v>11.69</v>
      </c>
      <c r="E11">
        <v>9.73</v>
      </c>
      <c r="G11">
        <v>12.1</v>
      </c>
      <c r="I11">
        <v>15.05</v>
      </c>
      <c r="K11">
        <v>22.66</v>
      </c>
      <c r="M11">
        <v>18.782</v>
      </c>
      <c r="O11">
        <v>29.51</v>
      </c>
      <c r="Q11">
        <v>25.99</v>
      </c>
      <c r="S11">
        <v>17.14</v>
      </c>
    </row>
    <row r="12" spans="2:24" x14ac:dyDescent="0.2">
      <c r="B12">
        <v>7</v>
      </c>
      <c r="C12">
        <v>11.05</v>
      </c>
      <c r="E12">
        <v>24.86</v>
      </c>
      <c r="G12">
        <v>12.48</v>
      </c>
      <c r="I12">
        <v>23.96</v>
      </c>
      <c r="K12">
        <v>24.4</v>
      </c>
      <c r="M12">
        <v>22.434999999999999</v>
      </c>
      <c r="O12">
        <v>28.98</v>
      </c>
      <c r="Q12" s="2">
        <f>AVERAGE(Q6:Q11)</f>
        <v>21.238333333333333</v>
      </c>
      <c r="S12">
        <v>30.99</v>
      </c>
      <c r="U12" s="7" t="s">
        <v>21</v>
      </c>
      <c r="V12" s="7" t="s">
        <v>32</v>
      </c>
      <c r="W12" s="7" t="s">
        <v>22</v>
      </c>
      <c r="X12" s="7" t="s">
        <v>23</v>
      </c>
    </row>
    <row r="13" spans="2:24" x14ac:dyDescent="0.2">
      <c r="B13">
        <v>8</v>
      </c>
      <c r="C13">
        <v>28.73</v>
      </c>
      <c r="E13">
        <v>12.45</v>
      </c>
      <c r="G13">
        <v>11.22</v>
      </c>
      <c r="I13">
        <v>12.66</v>
      </c>
      <c r="K13">
        <v>16.989999999999998</v>
      </c>
      <c r="M13">
        <v>20.844999999999999</v>
      </c>
      <c r="O13">
        <v>23.06</v>
      </c>
      <c r="Q13">
        <f>MAX(Q6:Q11)</f>
        <v>28.7</v>
      </c>
      <c r="S13">
        <v>22.61</v>
      </c>
      <c r="U13" s="5" t="s">
        <v>28</v>
      </c>
      <c r="V13" s="5">
        <v>15</v>
      </c>
      <c r="W13" s="5" t="s">
        <v>31</v>
      </c>
      <c r="X13" s="5" t="s">
        <v>36</v>
      </c>
    </row>
    <row r="14" spans="2:24" x14ac:dyDescent="0.2">
      <c r="B14">
        <v>9</v>
      </c>
      <c r="C14">
        <v>11.01</v>
      </c>
      <c r="E14">
        <v>24.92</v>
      </c>
      <c r="G14">
        <v>23.94</v>
      </c>
      <c r="I14">
        <v>23.63</v>
      </c>
      <c r="K14">
        <v>19.899999999999999</v>
      </c>
      <c r="M14">
        <v>25.318000000000001</v>
      </c>
      <c r="O14">
        <v>26.37</v>
      </c>
      <c r="Q14">
        <f>MIN(Q6:Q12)</f>
        <v>9.9700000000000006</v>
      </c>
      <c r="S14">
        <v>23.28</v>
      </c>
      <c r="U14" s="5" t="s">
        <v>29</v>
      </c>
      <c r="V14" s="5">
        <v>13</v>
      </c>
      <c r="W14" s="5" t="s">
        <v>31</v>
      </c>
      <c r="X14" s="5" t="s">
        <v>37</v>
      </c>
    </row>
    <row r="15" spans="2:24" x14ac:dyDescent="0.2">
      <c r="B15">
        <v>10</v>
      </c>
      <c r="C15">
        <v>27.77</v>
      </c>
      <c r="E15">
        <v>30.23</v>
      </c>
      <c r="G15">
        <v>11.33</v>
      </c>
      <c r="I15">
        <v>25.13</v>
      </c>
      <c r="K15">
        <v>13.03</v>
      </c>
      <c r="M15">
        <v>24.933</v>
      </c>
      <c r="O15">
        <v>20.57</v>
      </c>
      <c r="S15">
        <v>22.69</v>
      </c>
      <c r="U15" s="5" t="s">
        <v>30</v>
      </c>
      <c r="V15" s="5">
        <v>20</v>
      </c>
      <c r="W15" s="5" t="s">
        <v>31</v>
      </c>
      <c r="X15" s="5" t="s">
        <v>41</v>
      </c>
    </row>
    <row r="16" spans="2:24" x14ac:dyDescent="0.2">
      <c r="C16" s="2">
        <f>AVERAGE(C6:C15)</f>
        <v>20.196000000000002</v>
      </c>
      <c r="D16" s="2"/>
      <c r="E16" s="2">
        <f>AVERAGE(E6:E15)</f>
        <v>15.05</v>
      </c>
      <c r="F16" s="2"/>
      <c r="G16" s="2">
        <f>AVERAGE(G6:G15)</f>
        <v>19.241</v>
      </c>
      <c r="I16">
        <v>19.05</v>
      </c>
      <c r="K16">
        <v>33.090000000000003</v>
      </c>
      <c r="M16">
        <v>25.105</v>
      </c>
      <c r="O16" s="2">
        <f>AVERAGE(O6:O15)</f>
        <v>24.440999999999999</v>
      </c>
      <c r="S16" s="2">
        <f>AVERAGE(S6:S15)</f>
        <v>19.844000000000001</v>
      </c>
      <c r="U16" s="5" t="s">
        <v>26</v>
      </c>
      <c r="V16" s="5">
        <v>10</v>
      </c>
      <c r="W16" s="5" t="s">
        <v>25</v>
      </c>
      <c r="X16" s="5" t="s">
        <v>33</v>
      </c>
    </row>
    <row r="17" spans="3:24" x14ac:dyDescent="0.2">
      <c r="C17">
        <f>MAX(C6:C15)</f>
        <v>28.73</v>
      </c>
      <c r="E17">
        <f>MAX(E6:E15)</f>
        <v>30.23</v>
      </c>
      <c r="G17">
        <f>MAX(G6:G15)</f>
        <v>31.4</v>
      </c>
      <c r="I17">
        <v>15.64</v>
      </c>
      <c r="K17">
        <v>23.27</v>
      </c>
      <c r="M17">
        <v>18.782</v>
      </c>
      <c r="O17">
        <f>MAX(O6:O15)</f>
        <v>29.51</v>
      </c>
      <c r="S17">
        <f>MAX(S6:S15)</f>
        <v>30.99</v>
      </c>
      <c r="U17" s="5" t="s">
        <v>27</v>
      </c>
      <c r="V17" s="5">
        <v>10</v>
      </c>
      <c r="W17" s="5" t="s">
        <v>25</v>
      </c>
      <c r="X17" s="5" t="s">
        <v>34</v>
      </c>
    </row>
    <row r="18" spans="3:24" x14ac:dyDescent="0.2">
      <c r="C18">
        <f>MIN(C6:C16)</f>
        <v>11.01</v>
      </c>
      <c r="E18" s="4">
        <f>MIN(E6:E16)</f>
        <v>8.68</v>
      </c>
      <c r="F18" t="s">
        <v>20</v>
      </c>
      <c r="G18">
        <f>MIN(G6:G16)</f>
        <v>11.22</v>
      </c>
      <c r="I18">
        <v>29.09</v>
      </c>
      <c r="K18">
        <v>22.56</v>
      </c>
      <c r="M18">
        <v>22.047999999999998</v>
      </c>
      <c r="O18">
        <f>MIN(O6:O16)</f>
        <v>20.57</v>
      </c>
      <c r="S18">
        <f>MIN(S6:S16)</f>
        <v>9.34</v>
      </c>
      <c r="U18" s="5" t="s">
        <v>24</v>
      </c>
      <c r="V18" s="5">
        <v>10</v>
      </c>
      <c r="W18" s="5" t="s">
        <v>25</v>
      </c>
      <c r="X18" s="5" t="s">
        <v>35</v>
      </c>
    </row>
    <row r="19" spans="3:24" x14ac:dyDescent="0.2">
      <c r="I19">
        <v>29.29</v>
      </c>
      <c r="K19" s="2">
        <f>AVERAGE(K6:K18)</f>
        <v>21.09</v>
      </c>
      <c r="M19">
        <v>24.585000000000001</v>
      </c>
      <c r="U19" s="6" t="s">
        <v>13</v>
      </c>
      <c r="V19" s="5">
        <v>10</v>
      </c>
      <c r="W19" s="5" t="s">
        <v>38</v>
      </c>
      <c r="X19" s="5" t="s">
        <v>37</v>
      </c>
    </row>
    <row r="20" spans="3:24" x14ac:dyDescent="0.2">
      <c r="I20">
        <v>22.75</v>
      </c>
      <c r="K20" s="3">
        <f>MAX(K6:K18)</f>
        <v>33.090000000000003</v>
      </c>
      <c r="L20" t="s">
        <v>19</v>
      </c>
      <c r="M20">
        <v>22.908999999999999</v>
      </c>
      <c r="N20" t="s">
        <v>19</v>
      </c>
      <c r="U20" s="6" t="s">
        <v>14</v>
      </c>
      <c r="V20" s="5">
        <v>6</v>
      </c>
      <c r="W20" s="5" t="s">
        <v>38</v>
      </c>
      <c r="X20" s="5" t="s">
        <v>39</v>
      </c>
    </row>
    <row r="21" spans="3:24" x14ac:dyDescent="0.2">
      <c r="I21" s="2">
        <f>AVERAGE(I6:I20)</f>
        <v>22.598000000000003</v>
      </c>
      <c r="K21">
        <f>MIN(K6:K19)</f>
        <v>11.38</v>
      </c>
      <c r="M21">
        <v>21.998999999999999</v>
      </c>
      <c r="U21" s="8" t="s">
        <v>15</v>
      </c>
      <c r="V21" s="9">
        <v>10</v>
      </c>
      <c r="W21" s="9" t="s">
        <v>38</v>
      </c>
      <c r="X21" s="9" t="s">
        <v>40</v>
      </c>
    </row>
    <row r="22" spans="3:24" x14ac:dyDescent="0.2">
      <c r="I22">
        <f>MAX(I6:I20)</f>
        <v>29.29</v>
      </c>
      <c r="M22">
        <v>22.338999999999999</v>
      </c>
    </row>
    <row r="23" spans="3:24" x14ac:dyDescent="0.2">
      <c r="I23">
        <f>MIN(I6:I21)</f>
        <v>12.66</v>
      </c>
      <c r="M23">
        <v>7.6360000000000001</v>
      </c>
    </row>
    <row r="24" spans="3:24" x14ac:dyDescent="0.2">
      <c r="M24">
        <v>22.956</v>
      </c>
      <c r="Q24">
        <v>1</v>
      </c>
      <c r="R24">
        <v>19.359000000000002</v>
      </c>
      <c r="S24">
        <v>240.70099999999999</v>
      </c>
      <c r="T24">
        <v>217.773</v>
      </c>
      <c r="U24">
        <v>249.55</v>
      </c>
      <c r="V24">
        <v>-154.88499999999999</v>
      </c>
      <c r="W24">
        <v>25.812999999999999</v>
      </c>
    </row>
    <row r="25" spans="3:24" x14ac:dyDescent="0.2">
      <c r="M25">
        <v>22.768000000000001</v>
      </c>
      <c r="Q25">
        <v>2</v>
      </c>
      <c r="R25">
        <v>20.434999999999999</v>
      </c>
      <c r="S25">
        <v>244.29</v>
      </c>
      <c r="T25">
        <v>231.86199999999999</v>
      </c>
      <c r="U25">
        <v>250.673</v>
      </c>
      <c r="V25">
        <v>-40.600999999999999</v>
      </c>
      <c r="W25">
        <v>27.042999999999999</v>
      </c>
    </row>
    <row r="26" spans="3:24" x14ac:dyDescent="0.2">
      <c r="C26" t="s">
        <v>44</v>
      </c>
      <c r="M26" s="2">
        <f>AVERAGE(M6:M25)</f>
        <v>22.027300000000004</v>
      </c>
      <c r="Q26">
        <v>3</v>
      </c>
      <c r="R26">
        <v>15.595000000000001</v>
      </c>
      <c r="S26">
        <v>248.381</v>
      </c>
      <c r="T26">
        <v>218.333</v>
      </c>
      <c r="U26">
        <v>254.238</v>
      </c>
      <c r="V26">
        <v>59.744</v>
      </c>
      <c r="W26">
        <v>20.375</v>
      </c>
    </row>
    <row r="27" spans="3:24" x14ac:dyDescent="0.2">
      <c r="C27" t="s">
        <v>45</v>
      </c>
      <c r="M27" s="3">
        <f>MAX(M6:M25)</f>
        <v>27.042999999999999</v>
      </c>
      <c r="Q27">
        <v>4</v>
      </c>
      <c r="R27">
        <v>18.821000000000002</v>
      </c>
      <c r="S27">
        <v>243.56</v>
      </c>
      <c r="T27">
        <v>203.226</v>
      </c>
      <c r="U27">
        <v>253.77600000000001</v>
      </c>
      <c r="V27">
        <v>-72.646000000000001</v>
      </c>
      <c r="W27">
        <v>24.585000000000001</v>
      </c>
    </row>
    <row r="28" spans="3:24" x14ac:dyDescent="0.2">
      <c r="C28" t="s">
        <v>46</v>
      </c>
      <c r="M28">
        <f>MIN(M6:M25)</f>
        <v>7.6360000000000001</v>
      </c>
      <c r="Q28">
        <v>5</v>
      </c>
      <c r="R28">
        <v>14.519</v>
      </c>
      <c r="S28">
        <v>245.81100000000001</v>
      </c>
      <c r="T28">
        <v>228.97399999999999</v>
      </c>
      <c r="U28">
        <v>250.077</v>
      </c>
      <c r="V28">
        <v>8.7460000000000004</v>
      </c>
      <c r="W28">
        <v>19.29</v>
      </c>
    </row>
    <row r="29" spans="3:24" x14ac:dyDescent="0.2">
      <c r="Q29">
        <v>6</v>
      </c>
      <c r="R29">
        <v>14.519</v>
      </c>
      <c r="S29">
        <v>244.548</v>
      </c>
      <c r="T29">
        <v>229.75700000000001</v>
      </c>
      <c r="U29">
        <v>248.12</v>
      </c>
      <c r="V29">
        <v>38.659999999999997</v>
      </c>
      <c r="W29">
        <v>18.782</v>
      </c>
    </row>
    <row r="30" spans="3:24" x14ac:dyDescent="0.2">
      <c r="Q30">
        <v>7</v>
      </c>
      <c r="R30">
        <v>17.207999999999998</v>
      </c>
      <c r="S30">
        <v>245.614</v>
      </c>
      <c r="T30">
        <v>218.172</v>
      </c>
      <c r="U30">
        <v>250.654</v>
      </c>
      <c r="V30">
        <v>-11.31</v>
      </c>
      <c r="W30">
        <v>22.434999999999999</v>
      </c>
    </row>
    <row r="31" spans="3:24" x14ac:dyDescent="0.2">
      <c r="Q31">
        <v>8</v>
      </c>
      <c r="R31">
        <v>15.595000000000001</v>
      </c>
      <c r="S31">
        <v>240.946</v>
      </c>
      <c r="T31">
        <v>213.667</v>
      </c>
      <c r="U31">
        <v>253.828</v>
      </c>
      <c r="V31">
        <v>129.28899999999999</v>
      </c>
      <c r="W31">
        <v>20.844999999999999</v>
      </c>
    </row>
    <row r="32" spans="3:24" x14ac:dyDescent="0.2">
      <c r="Q32">
        <v>9</v>
      </c>
      <c r="R32">
        <v>19.359000000000002</v>
      </c>
      <c r="S32">
        <v>244.066</v>
      </c>
      <c r="T32">
        <v>190.667</v>
      </c>
      <c r="U32">
        <v>255</v>
      </c>
      <c r="V32">
        <v>-79.992000000000004</v>
      </c>
      <c r="W32">
        <v>25.318000000000001</v>
      </c>
    </row>
    <row r="33" spans="17:23" x14ac:dyDescent="0.2">
      <c r="Q33">
        <v>10</v>
      </c>
      <c r="R33">
        <v>18.821000000000002</v>
      </c>
      <c r="S33">
        <v>241.34299999999999</v>
      </c>
      <c r="T33">
        <v>207.72300000000001</v>
      </c>
      <c r="U33">
        <v>254.59899999999999</v>
      </c>
      <c r="V33">
        <v>-61.927999999999997</v>
      </c>
      <c r="W33">
        <v>24.933</v>
      </c>
    </row>
    <row r="34" spans="17:23" x14ac:dyDescent="0.2">
      <c r="Q34">
        <v>11</v>
      </c>
      <c r="R34">
        <v>18.821000000000002</v>
      </c>
      <c r="S34">
        <v>239.26900000000001</v>
      </c>
      <c r="T34">
        <v>209.922</v>
      </c>
      <c r="U34">
        <v>251.82400000000001</v>
      </c>
      <c r="V34">
        <v>83.29</v>
      </c>
      <c r="W34">
        <v>25.105</v>
      </c>
    </row>
    <row r="35" spans="17:23" x14ac:dyDescent="0.2">
      <c r="Q35">
        <v>12</v>
      </c>
      <c r="R35">
        <v>14.519</v>
      </c>
      <c r="S35">
        <v>245.029</v>
      </c>
      <c r="T35">
        <v>205.667</v>
      </c>
      <c r="U35">
        <v>252.35900000000001</v>
      </c>
      <c r="V35">
        <v>-51.34</v>
      </c>
      <c r="W35">
        <v>18.782</v>
      </c>
    </row>
    <row r="36" spans="17:23" x14ac:dyDescent="0.2">
      <c r="Q36">
        <v>13</v>
      </c>
      <c r="R36">
        <v>16.670000000000002</v>
      </c>
      <c r="S36">
        <v>241.358</v>
      </c>
      <c r="T36">
        <v>207</v>
      </c>
      <c r="U36">
        <v>250.911</v>
      </c>
      <c r="V36">
        <v>176.18600000000001</v>
      </c>
      <c r="W36">
        <v>22.047999999999998</v>
      </c>
    </row>
    <row r="37" spans="17:23" x14ac:dyDescent="0.2">
      <c r="Q37">
        <v>14</v>
      </c>
      <c r="R37">
        <v>18.821000000000002</v>
      </c>
      <c r="S37">
        <v>244.64699999999999</v>
      </c>
      <c r="T37">
        <v>214.667</v>
      </c>
      <c r="U37">
        <v>250.34</v>
      </c>
      <c r="V37">
        <v>-72.646000000000001</v>
      </c>
      <c r="W37">
        <v>24.585000000000001</v>
      </c>
    </row>
    <row r="38" spans="17:23" x14ac:dyDescent="0.2">
      <c r="Q38">
        <v>15</v>
      </c>
      <c r="R38">
        <v>17.207999999999998</v>
      </c>
      <c r="S38">
        <v>243.97300000000001</v>
      </c>
      <c r="T38">
        <v>234.667</v>
      </c>
      <c r="U38">
        <v>249.595</v>
      </c>
      <c r="V38">
        <v>-50.194000000000003</v>
      </c>
      <c r="W38">
        <v>22.908999999999999</v>
      </c>
    </row>
    <row r="39" spans="17:23" x14ac:dyDescent="0.2">
      <c r="Q39">
        <v>16</v>
      </c>
      <c r="R39">
        <v>16.670000000000002</v>
      </c>
      <c r="S39">
        <v>241.26900000000001</v>
      </c>
      <c r="T39">
        <v>203.333</v>
      </c>
      <c r="U39">
        <v>250.667</v>
      </c>
      <c r="V39">
        <v>0</v>
      </c>
      <c r="W39">
        <v>21.998999999999999</v>
      </c>
    </row>
    <row r="40" spans="17:23" x14ac:dyDescent="0.2">
      <c r="Q40">
        <v>17</v>
      </c>
      <c r="R40">
        <v>16.670000000000002</v>
      </c>
      <c r="S40">
        <v>238.83799999999999</v>
      </c>
      <c r="T40">
        <v>200.947</v>
      </c>
      <c r="U40">
        <v>250.85300000000001</v>
      </c>
      <c r="V40">
        <v>-23.199000000000002</v>
      </c>
      <c r="W40">
        <v>22.338999999999999</v>
      </c>
    </row>
    <row r="41" spans="17:23" x14ac:dyDescent="0.2">
      <c r="Q41">
        <v>18</v>
      </c>
      <c r="R41">
        <v>5.915</v>
      </c>
      <c r="S41">
        <v>246.453</v>
      </c>
      <c r="T41">
        <v>237.667</v>
      </c>
      <c r="U41">
        <v>248.86699999999999</v>
      </c>
      <c r="V41">
        <v>-41.186</v>
      </c>
      <c r="W41">
        <v>7.6360000000000001</v>
      </c>
    </row>
    <row r="42" spans="17:23" x14ac:dyDescent="0.2">
      <c r="Q42">
        <v>19</v>
      </c>
      <c r="R42">
        <v>17.207999999999998</v>
      </c>
      <c r="S42">
        <v>240.24700000000001</v>
      </c>
      <c r="T42">
        <v>229.87899999999999</v>
      </c>
      <c r="U42">
        <v>243.32400000000001</v>
      </c>
      <c r="V42">
        <v>-63.435000000000002</v>
      </c>
      <c r="W42">
        <v>22.956</v>
      </c>
    </row>
    <row r="43" spans="17:23" x14ac:dyDescent="0.2">
      <c r="Q43">
        <v>20</v>
      </c>
      <c r="R43">
        <v>17.207999999999998</v>
      </c>
      <c r="S43">
        <v>243.691</v>
      </c>
      <c r="T43">
        <v>233</v>
      </c>
      <c r="U43">
        <v>247.08600000000001</v>
      </c>
      <c r="V43">
        <v>-14.930999999999999</v>
      </c>
      <c r="W43">
        <v>22.768000000000001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CECIMAR_LABORATORIO</dc:creator>
  <cp:lastModifiedBy>Jan Vicente</cp:lastModifiedBy>
  <dcterms:created xsi:type="dcterms:W3CDTF">2017-03-03T13:50:11Z</dcterms:created>
  <dcterms:modified xsi:type="dcterms:W3CDTF">2018-10-25T07:41:53Z</dcterms:modified>
</cp:coreProperties>
</file>