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eyegl\Desktop\"/>
    </mc:Choice>
  </mc:AlternateContent>
  <xr:revisionPtr revIDLastSave="0" documentId="8_{F1A233B4-300D-4795-8129-1C90DDDC6701}" xr6:coauthVersionLast="40" xr6:coauthVersionMax="40" xr10:uidLastSave="{00000000-0000-0000-0000-000000000000}"/>
  <bookViews>
    <workbookView xWindow="0" yWindow="0" windowWidth="17256" windowHeight="5544" tabRatio="693" activeTab="6" xr2:uid="{00000000-000D-0000-FFFF-FFFF00000000}"/>
  </bookViews>
  <sheets>
    <sheet name="data" sheetId="1" r:id="rId1"/>
    <sheet name="Chavda" sheetId="16" r:id="rId2"/>
    <sheet name="gorriee" sheetId="17" r:id="rId3"/>
    <sheet name="tinnitus" sheetId="18" r:id="rId4"/>
    <sheet name="Vertigo" sheetId="14" r:id="rId5"/>
    <sheet name="Not vertigo" sheetId="15" r:id="rId6"/>
    <sheet name="Chavada ipsi" sheetId="11" r:id="rId7"/>
    <sheet name="Gorrie ipsi" sheetId="13" r:id="rId8"/>
    <sheet name="Cahvada." sheetId="8" r:id="rId9"/>
    <sheet name="Gorrie" sheetId="9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1" i="1" l="1"/>
  <c r="AY51" i="1"/>
  <c r="AZ51" i="1"/>
  <c r="AW51" i="1"/>
  <c r="AQ51" i="1"/>
  <c r="AR51" i="1"/>
  <c r="AS51" i="1"/>
  <c r="AP51" i="1"/>
  <c r="AL51" i="1"/>
  <c r="AM51" i="1"/>
  <c r="AN51" i="1"/>
  <c r="AK51" i="1"/>
  <c r="S3" i="17"/>
  <c r="S4" i="17"/>
  <c r="S5" i="17"/>
  <c r="S6" i="17"/>
  <c r="S7" i="17"/>
  <c r="S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2" i="17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Q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P3" i="17"/>
  <c r="P4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R2" i="17"/>
  <c r="Q2" i="17"/>
  <c r="P2" i="17"/>
  <c r="O3" i="17"/>
  <c r="O4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2" i="17"/>
  <c r="S3" i="16"/>
  <c r="S4" i="16"/>
  <c r="S5" i="16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U29" i="16" s="1"/>
  <c r="S50" i="16"/>
  <c r="S2" i="16"/>
  <c r="R3" i="16"/>
  <c r="R4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Q3" i="16"/>
  <c r="Q4" i="16"/>
  <c r="Q5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R2" i="16"/>
  <c r="Q2" i="16"/>
  <c r="P2" i="16"/>
  <c r="O3" i="16"/>
  <c r="O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U5" i="16" s="1"/>
  <c r="O50" i="16"/>
  <c r="O2" i="16"/>
  <c r="V5" i="16" l="1"/>
  <c r="V10" i="16"/>
  <c r="V29" i="16"/>
  <c r="W5" i="17"/>
  <c r="W3" i="17"/>
  <c r="V5" i="17"/>
  <c r="V4" i="17"/>
  <c r="W12" i="17"/>
  <c r="W11" i="17"/>
  <c r="W19" i="17"/>
  <c r="W18" i="17"/>
  <c r="W26" i="17"/>
  <c r="W25" i="17"/>
  <c r="V33" i="17"/>
  <c r="V32" i="17"/>
  <c r="W4" i="17"/>
  <c r="W9" i="17"/>
  <c r="W16" i="17"/>
  <c r="W23" i="17"/>
  <c r="W33" i="17"/>
  <c r="W32" i="17"/>
  <c r="V3" i="17"/>
  <c r="W2" i="17"/>
  <c r="W10" i="17"/>
  <c r="V9" i="17"/>
  <c r="W17" i="17"/>
  <c r="V16" i="17"/>
  <c r="W24" i="17"/>
  <c r="V23" i="17"/>
  <c r="V31" i="17"/>
  <c r="W30" i="17"/>
  <c r="W31" i="17"/>
  <c r="V2" i="17"/>
  <c r="V11" i="17"/>
  <c r="V18" i="17"/>
  <c r="V25" i="17"/>
  <c r="V30" i="17"/>
  <c r="V10" i="17"/>
  <c r="V12" i="17"/>
  <c r="V17" i="17"/>
  <c r="V19" i="17"/>
  <c r="V24" i="17"/>
  <c r="V26" i="17"/>
  <c r="V3" i="16"/>
  <c r="U11" i="16"/>
  <c r="V17" i="16"/>
  <c r="U23" i="16"/>
  <c r="V27" i="16"/>
  <c r="U16" i="16"/>
  <c r="V22" i="16"/>
  <c r="U4" i="16"/>
  <c r="U28" i="16"/>
  <c r="V4" i="16"/>
  <c r="V11" i="16"/>
  <c r="U10" i="16"/>
  <c r="U9" i="16"/>
  <c r="V16" i="16"/>
  <c r="V15" i="16"/>
  <c r="V23" i="16"/>
  <c r="U22" i="16"/>
  <c r="U21" i="16"/>
  <c r="V28" i="16"/>
  <c r="V9" i="16"/>
  <c r="V21" i="16"/>
  <c r="U3" i="16"/>
  <c r="U15" i="16"/>
  <c r="U17" i="16"/>
  <c r="U27" i="16"/>
  <c r="AD88" i="9" l="1"/>
  <c r="AC88" i="9" s="1"/>
  <c r="U88" i="9"/>
  <c r="P88" i="9"/>
  <c r="AD99" i="9"/>
  <c r="AC99" i="9" s="1"/>
  <c r="U99" i="9"/>
  <c r="P99" i="9"/>
  <c r="AD35" i="9"/>
  <c r="AC35" i="9" s="1"/>
  <c r="U35" i="9"/>
  <c r="P35" i="9"/>
  <c r="AD87" i="9"/>
  <c r="AC87" i="9" s="1"/>
  <c r="U87" i="9"/>
  <c r="P87" i="9"/>
  <c r="AD18" i="9"/>
  <c r="AC18" i="9" s="1"/>
  <c r="U18" i="9"/>
  <c r="P18" i="9"/>
  <c r="AD86" i="9"/>
  <c r="AC86" i="9" s="1"/>
  <c r="U86" i="9"/>
  <c r="P86" i="9"/>
  <c r="AD85" i="9"/>
  <c r="AC85" i="9" s="1"/>
  <c r="U85" i="9"/>
  <c r="P85" i="9"/>
  <c r="AD34" i="9"/>
  <c r="AC34" i="9" s="1"/>
  <c r="U34" i="9"/>
  <c r="P34" i="9"/>
  <c r="AD84" i="9"/>
  <c r="AC84" i="9" s="1"/>
  <c r="U84" i="9"/>
  <c r="P84" i="9"/>
  <c r="AD33" i="9"/>
  <c r="AC33" i="9" s="1"/>
  <c r="U33" i="9"/>
  <c r="P33" i="9"/>
  <c r="AD98" i="9"/>
  <c r="AC98" i="9" s="1"/>
  <c r="U98" i="9"/>
  <c r="P98" i="9"/>
  <c r="AD83" i="9"/>
  <c r="AC83" i="9" s="1"/>
  <c r="U83" i="9"/>
  <c r="P83" i="9"/>
  <c r="AD32" i="9"/>
  <c r="AC32" i="9" s="1"/>
  <c r="U32" i="9"/>
  <c r="P32" i="9"/>
  <c r="AD31" i="9"/>
  <c r="AC31" i="9" s="1"/>
  <c r="U31" i="9"/>
  <c r="P31" i="9"/>
  <c r="AD82" i="9"/>
  <c r="AC82" i="9" s="1"/>
  <c r="U82" i="9"/>
  <c r="P82" i="9"/>
  <c r="AD17" i="9"/>
  <c r="AC17" i="9" s="1"/>
  <c r="U17" i="9"/>
  <c r="P17" i="9"/>
  <c r="AD81" i="9"/>
  <c r="AC81" i="9" s="1"/>
  <c r="U81" i="9"/>
  <c r="P81" i="9"/>
  <c r="AD80" i="9"/>
  <c r="AC80" i="9" s="1"/>
  <c r="U80" i="9"/>
  <c r="P80" i="9"/>
  <c r="AD79" i="9"/>
  <c r="AC79" i="9" s="1"/>
  <c r="U79" i="9"/>
  <c r="P79" i="9"/>
  <c r="AD97" i="9"/>
  <c r="AC97" i="9" s="1"/>
  <c r="U97" i="9"/>
  <c r="P97" i="9"/>
  <c r="AD96" i="9"/>
  <c r="AC96" i="9" s="1"/>
  <c r="U96" i="9"/>
  <c r="P96" i="9"/>
  <c r="AD78" i="9"/>
  <c r="AC78" i="9" s="1"/>
  <c r="U78" i="9"/>
  <c r="P78" i="9"/>
  <c r="AD77" i="9"/>
  <c r="AC77" i="9" s="1"/>
  <c r="U77" i="9"/>
  <c r="P77" i="9"/>
  <c r="AD76" i="9"/>
  <c r="AC76" i="9" s="1"/>
  <c r="U76" i="9"/>
  <c r="P76" i="9"/>
  <c r="AD75" i="9"/>
  <c r="AC75" i="9" s="1"/>
  <c r="U75" i="9"/>
  <c r="P75" i="9"/>
  <c r="AD16" i="9"/>
  <c r="AC16" i="9" s="1"/>
  <c r="U16" i="9"/>
  <c r="P16" i="9"/>
  <c r="AD74" i="9"/>
  <c r="AC74" i="9" s="1"/>
  <c r="U74" i="9"/>
  <c r="P74" i="9"/>
  <c r="AD15" i="9"/>
  <c r="AC15" i="9" s="1"/>
  <c r="U15" i="9"/>
  <c r="P15" i="9"/>
  <c r="AD73" i="9"/>
  <c r="AC73" i="9" s="1"/>
  <c r="U73" i="9"/>
  <c r="P73" i="9"/>
  <c r="AD72" i="9"/>
  <c r="AC72" i="9" s="1"/>
  <c r="U72" i="9"/>
  <c r="P72" i="9"/>
  <c r="AC71" i="9"/>
  <c r="U71" i="9"/>
  <c r="P71" i="9"/>
  <c r="AD70" i="9"/>
  <c r="AC70" i="9" s="1"/>
  <c r="U70" i="9"/>
  <c r="P70" i="9"/>
  <c r="AD69" i="9"/>
  <c r="AC69" i="9" s="1"/>
  <c r="U69" i="9"/>
  <c r="P69" i="9"/>
  <c r="AD14" i="9"/>
  <c r="AC14" i="9" s="1"/>
  <c r="U14" i="9"/>
  <c r="P14" i="9"/>
  <c r="AD30" i="9"/>
  <c r="AC30" i="9" s="1"/>
  <c r="U30" i="9"/>
  <c r="P30" i="9"/>
  <c r="AD29" i="9"/>
  <c r="AC29" i="9" s="1"/>
  <c r="U29" i="9"/>
  <c r="P29" i="9"/>
  <c r="AD68" i="9"/>
  <c r="AC68" i="9" s="1"/>
  <c r="U68" i="9"/>
  <c r="P68" i="9"/>
  <c r="AD28" i="9"/>
  <c r="AC28" i="9" s="1"/>
  <c r="U28" i="9"/>
  <c r="P28" i="9"/>
  <c r="AD13" i="9"/>
  <c r="AC13" i="9" s="1"/>
  <c r="U13" i="9"/>
  <c r="P13" i="9"/>
  <c r="AD12" i="9"/>
  <c r="AC12" i="9" s="1"/>
  <c r="U12" i="9"/>
  <c r="P12" i="9"/>
  <c r="AD67" i="9"/>
  <c r="AC67" i="9" s="1"/>
  <c r="U67" i="9"/>
  <c r="P67" i="9"/>
  <c r="AD11" i="9"/>
  <c r="AC11" i="9" s="1"/>
  <c r="U11" i="9"/>
  <c r="P11" i="9"/>
  <c r="AD66" i="9"/>
  <c r="AC66" i="9" s="1"/>
  <c r="U66" i="9"/>
  <c r="P66" i="9"/>
  <c r="AD65" i="9"/>
  <c r="AC65" i="9" s="1"/>
  <c r="U65" i="9"/>
  <c r="P65" i="9"/>
  <c r="AD27" i="9"/>
  <c r="AC27" i="9" s="1"/>
  <c r="U27" i="9"/>
  <c r="P27" i="9"/>
  <c r="AD64" i="9"/>
  <c r="AC64" i="9" s="1"/>
  <c r="U64" i="9"/>
  <c r="P64" i="9"/>
  <c r="AD63" i="9"/>
  <c r="AC63" i="9" s="1"/>
  <c r="U63" i="9"/>
  <c r="P63" i="9"/>
  <c r="AC10" i="9"/>
  <c r="U10" i="9"/>
  <c r="P10" i="9"/>
  <c r="AD62" i="9"/>
  <c r="AC62" i="9" s="1"/>
  <c r="U62" i="9"/>
  <c r="P62" i="9"/>
  <c r="AD55" i="8"/>
  <c r="AC55" i="8" s="1"/>
  <c r="U55" i="8"/>
  <c r="P55" i="8"/>
  <c r="AD99" i="8"/>
  <c r="AC99" i="8" s="1"/>
  <c r="U99" i="8"/>
  <c r="P99" i="8"/>
  <c r="AD54" i="8"/>
  <c r="AC54" i="8" s="1"/>
  <c r="U54" i="8"/>
  <c r="P54" i="8"/>
  <c r="AD96" i="8"/>
  <c r="AC96" i="8" s="1"/>
  <c r="U96" i="8"/>
  <c r="P96" i="8"/>
  <c r="AD53" i="8"/>
  <c r="AC53" i="8" s="1"/>
  <c r="U53" i="8"/>
  <c r="P53" i="8"/>
  <c r="AD52" i="8"/>
  <c r="AC52" i="8" s="1"/>
  <c r="U52" i="8"/>
  <c r="P52" i="8"/>
  <c r="AD51" i="8"/>
  <c r="AC51" i="8" s="1"/>
  <c r="U51" i="8"/>
  <c r="P51" i="8"/>
  <c r="AD95" i="8"/>
  <c r="AC95" i="8" s="1"/>
  <c r="U95" i="8"/>
  <c r="P95" i="8"/>
  <c r="AD94" i="8"/>
  <c r="AC94" i="8" s="1"/>
  <c r="U94" i="8"/>
  <c r="P94" i="8"/>
  <c r="AD93" i="8"/>
  <c r="AC93" i="8" s="1"/>
  <c r="U93" i="8"/>
  <c r="P93" i="8"/>
  <c r="AD92" i="8"/>
  <c r="AC92" i="8" s="1"/>
  <c r="U92" i="8"/>
  <c r="P92" i="8"/>
  <c r="AD91" i="8"/>
  <c r="AC91" i="8" s="1"/>
  <c r="U91" i="8"/>
  <c r="P91" i="8"/>
  <c r="AD50" i="8"/>
  <c r="AC50" i="8" s="1"/>
  <c r="U50" i="8"/>
  <c r="P50" i="8"/>
  <c r="AD49" i="8"/>
  <c r="AC49" i="8" s="1"/>
  <c r="U49" i="8"/>
  <c r="P49" i="8"/>
  <c r="AD48" i="8"/>
  <c r="AC48" i="8" s="1"/>
  <c r="U48" i="8"/>
  <c r="P48" i="8"/>
  <c r="AD47" i="8"/>
  <c r="AC47" i="8" s="1"/>
  <c r="U47" i="8"/>
  <c r="P47" i="8"/>
  <c r="AD90" i="8"/>
  <c r="AC90" i="8" s="1"/>
  <c r="U90" i="8"/>
  <c r="P90" i="8"/>
  <c r="AD89" i="8"/>
  <c r="AC89" i="8" s="1"/>
  <c r="U89" i="8"/>
  <c r="P89" i="8"/>
  <c r="AD46" i="8"/>
  <c r="AC46" i="8" s="1"/>
  <c r="U46" i="8"/>
  <c r="P46" i="8"/>
  <c r="AD88" i="8"/>
  <c r="AC88" i="8" s="1"/>
  <c r="U88" i="8"/>
  <c r="P88" i="8"/>
  <c r="AD45" i="8"/>
  <c r="AC45" i="8" s="1"/>
  <c r="U45" i="8"/>
  <c r="P45" i="8"/>
  <c r="AD87" i="8"/>
  <c r="AC87" i="8" s="1"/>
  <c r="U87" i="8"/>
  <c r="P87" i="8"/>
  <c r="AD86" i="8"/>
  <c r="AC86" i="8" s="1"/>
  <c r="U86" i="8"/>
  <c r="P86" i="8"/>
  <c r="AD44" i="8"/>
  <c r="AC44" i="8" s="1"/>
  <c r="U44" i="8"/>
  <c r="P44" i="8"/>
  <c r="AD85" i="8"/>
  <c r="AC85" i="8" s="1"/>
  <c r="U85" i="8"/>
  <c r="P85" i="8"/>
  <c r="AD43" i="8"/>
  <c r="AC43" i="8" s="1"/>
  <c r="U43" i="8"/>
  <c r="P43" i="8"/>
  <c r="AD42" i="8"/>
  <c r="AC42" i="8" s="1"/>
  <c r="U42" i="8"/>
  <c r="P42" i="8"/>
  <c r="AD41" i="8"/>
  <c r="AC41" i="8" s="1"/>
  <c r="U41" i="8"/>
  <c r="P41" i="8"/>
  <c r="AD40" i="8"/>
  <c r="AC40" i="8" s="1"/>
  <c r="U40" i="8"/>
  <c r="P40" i="8"/>
  <c r="AD39" i="8"/>
  <c r="AC39" i="8" s="1"/>
  <c r="U39" i="8"/>
  <c r="P39" i="8"/>
  <c r="AC84" i="8"/>
  <c r="U84" i="8"/>
  <c r="P84" i="8"/>
  <c r="AD38" i="8"/>
  <c r="AC38" i="8" s="1"/>
  <c r="U38" i="8"/>
  <c r="P38" i="8"/>
  <c r="AD37" i="8"/>
  <c r="AC37" i="8" s="1"/>
  <c r="U37" i="8"/>
  <c r="P37" i="8"/>
  <c r="AD36" i="8"/>
  <c r="AC36" i="8" s="1"/>
  <c r="U36" i="8"/>
  <c r="P36" i="8"/>
  <c r="AD35" i="8"/>
  <c r="AC35" i="8" s="1"/>
  <c r="U35" i="8"/>
  <c r="P35" i="8"/>
  <c r="AD83" i="8"/>
  <c r="AC83" i="8" s="1"/>
  <c r="U83" i="8"/>
  <c r="P83" i="8"/>
  <c r="AD82" i="8"/>
  <c r="AC82" i="8" s="1"/>
  <c r="U82" i="8"/>
  <c r="P82" i="8"/>
  <c r="AD81" i="8"/>
  <c r="AC81" i="8" s="1"/>
  <c r="U81" i="8"/>
  <c r="P81" i="8"/>
  <c r="AD34" i="8"/>
  <c r="AC34" i="8" s="1"/>
  <c r="U34" i="8"/>
  <c r="P34" i="8"/>
  <c r="AD33" i="8"/>
  <c r="AC33" i="8" s="1"/>
  <c r="U33" i="8"/>
  <c r="P33" i="8"/>
  <c r="AD80" i="8"/>
  <c r="AC80" i="8" s="1"/>
  <c r="U80" i="8"/>
  <c r="P80" i="8"/>
  <c r="AD32" i="8"/>
  <c r="AC32" i="8" s="1"/>
  <c r="U32" i="8"/>
  <c r="P32" i="8"/>
  <c r="AD79" i="8"/>
  <c r="AC79" i="8" s="1"/>
  <c r="U79" i="8"/>
  <c r="P79" i="8"/>
  <c r="AD78" i="8"/>
  <c r="AC78" i="8" s="1"/>
  <c r="U78" i="8"/>
  <c r="P78" i="8"/>
  <c r="AD77" i="8"/>
  <c r="AC77" i="8" s="1"/>
  <c r="U77" i="8"/>
  <c r="P77" i="8"/>
  <c r="AD76" i="8"/>
  <c r="AC76" i="8" s="1"/>
  <c r="U76" i="8"/>
  <c r="P76" i="8"/>
  <c r="AD75" i="8"/>
  <c r="AC75" i="8" s="1"/>
  <c r="U75" i="8"/>
  <c r="P75" i="8"/>
  <c r="AC74" i="8"/>
  <c r="U74" i="8"/>
  <c r="P74" i="8"/>
  <c r="AD73" i="8"/>
  <c r="AC73" i="8" s="1"/>
  <c r="U73" i="8"/>
  <c r="P73" i="8"/>
  <c r="AD61" i="9"/>
  <c r="AC61" i="9" s="1"/>
  <c r="U61" i="9"/>
  <c r="P61" i="9"/>
  <c r="AD60" i="9"/>
  <c r="AC60" i="9" s="1"/>
  <c r="U60" i="9"/>
  <c r="P60" i="9"/>
  <c r="AD59" i="9"/>
  <c r="AC59" i="9" s="1"/>
  <c r="U59" i="9"/>
  <c r="P59" i="9"/>
  <c r="AD95" i="9"/>
  <c r="AC95" i="9" s="1"/>
  <c r="U95" i="9"/>
  <c r="P95" i="9"/>
  <c r="AD58" i="9"/>
  <c r="AC58" i="9" s="1"/>
  <c r="U58" i="9"/>
  <c r="P58" i="9"/>
  <c r="AD26" i="9"/>
  <c r="AC26" i="9" s="1"/>
  <c r="U26" i="9"/>
  <c r="P26" i="9"/>
  <c r="AD25" i="9"/>
  <c r="AC25" i="9" s="1"/>
  <c r="U25" i="9"/>
  <c r="P25" i="9"/>
  <c r="AD24" i="9"/>
  <c r="AC24" i="9" s="1"/>
  <c r="U24" i="9"/>
  <c r="P24" i="9"/>
  <c r="AD57" i="9"/>
  <c r="AC57" i="9" s="1"/>
  <c r="U57" i="9"/>
  <c r="P57" i="9"/>
  <c r="AD56" i="9"/>
  <c r="AC56" i="9" s="1"/>
  <c r="U56" i="9"/>
  <c r="P56" i="9"/>
  <c r="AD23" i="9"/>
  <c r="AC23" i="9" s="1"/>
  <c r="U23" i="9"/>
  <c r="P23" i="9"/>
  <c r="AD55" i="9"/>
  <c r="AC55" i="9" s="1"/>
  <c r="U55" i="9"/>
  <c r="P55" i="9"/>
  <c r="AD54" i="9"/>
  <c r="AC54" i="9" s="1"/>
  <c r="U54" i="9"/>
  <c r="P54" i="9"/>
  <c r="AD94" i="9"/>
  <c r="AC94" i="9" s="1"/>
  <c r="U94" i="9"/>
  <c r="P94" i="9"/>
  <c r="AD53" i="9"/>
  <c r="AC53" i="9" s="1"/>
  <c r="U53" i="9"/>
  <c r="P53" i="9"/>
  <c r="AD22" i="9"/>
  <c r="AC22" i="9" s="1"/>
  <c r="U22" i="9"/>
  <c r="P22" i="9"/>
  <c r="AD93" i="9"/>
  <c r="AC93" i="9" s="1"/>
  <c r="U93" i="9"/>
  <c r="P93" i="9"/>
  <c r="AD9" i="9"/>
  <c r="AC9" i="9" s="1"/>
  <c r="U9" i="9"/>
  <c r="P9" i="9"/>
  <c r="AD8" i="9"/>
  <c r="AC8" i="9" s="1"/>
  <c r="U8" i="9"/>
  <c r="P8" i="9"/>
  <c r="AD92" i="9"/>
  <c r="AC92" i="9" s="1"/>
  <c r="U92" i="9"/>
  <c r="P92" i="9"/>
  <c r="AD52" i="9"/>
  <c r="AC52" i="9" s="1"/>
  <c r="U52" i="9"/>
  <c r="P52" i="9"/>
  <c r="AD91" i="9"/>
  <c r="AC91" i="9" s="1"/>
  <c r="U91" i="9"/>
  <c r="P91" i="9"/>
  <c r="AD51" i="9"/>
  <c r="AC51" i="9" s="1"/>
  <c r="U51" i="9"/>
  <c r="P51" i="9"/>
  <c r="AD50" i="9"/>
  <c r="AC50" i="9" s="1"/>
  <c r="U50" i="9"/>
  <c r="P50" i="9"/>
  <c r="AD90" i="9"/>
  <c r="AC90" i="9" s="1"/>
  <c r="U90" i="9"/>
  <c r="P90" i="9"/>
  <c r="AD7" i="9"/>
  <c r="AC7" i="9" s="1"/>
  <c r="U7" i="9"/>
  <c r="P7" i="9"/>
  <c r="AD49" i="9"/>
  <c r="AC49" i="9" s="1"/>
  <c r="U49" i="9"/>
  <c r="P49" i="9"/>
  <c r="AD89" i="9"/>
  <c r="AC89" i="9" s="1"/>
  <c r="U89" i="9"/>
  <c r="P89" i="9"/>
  <c r="AD48" i="9"/>
  <c r="AC48" i="9" s="1"/>
  <c r="U48" i="9"/>
  <c r="P48" i="9"/>
  <c r="AD6" i="9"/>
  <c r="AC6" i="9" s="1"/>
  <c r="U6" i="9"/>
  <c r="P6" i="9"/>
  <c r="AC47" i="9"/>
  <c r="U47" i="9"/>
  <c r="P47" i="9"/>
  <c r="AD21" i="9"/>
  <c r="AC21" i="9" s="1"/>
  <c r="U21" i="9"/>
  <c r="P21" i="9"/>
  <c r="AD46" i="9"/>
  <c r="AC46" i="9" s="1"/>
  <c r="U46" i="9"/>
  <c r="P46" i="9"/>
  <c r="AD45" i="9"/>
  <c r="AC45" i="9" s="1"/>
  <c r="U45" i="9"/>
  <c r="P45" i="9"/>
  <c r="AD5" i="9"/>
  <c r="AC5" i="9" s="1"/>
  <c r="U5" i="9"/>
  <c r="P5" i="9"/>
  <c r="AD44" i="9"/>
  <c r="AC44" i="9" s="1"/>
  <c r="U44" i="9"/>
  <c r="P44" i="9"/>
  <c r="AD43" i="9"/>
  <c r="AC43" i="9" s="1"/>
  <c r="U43" i="9"/>
  <c r="P43" i="9"/>
  <c r="AD42" i="9"/>
  <c r="AC42" i="9" s="1"/>
  <c r="U42" i="9"/>
  <c r="P42" i="9"/>
  <c r="AD41" i="9"/>
  <c r="AC41" i="9" s="1"/>
  <c r="U41" i="9"/>
  <c r="P41" i="9"/>
  <c r="AD40" i="9"/>
  <c r="AC40" i="9" s="1"/>
  <c r="U40" i="9"/>
  <c r="P40" i="9"/>
  <c r="AD39" i="9"/>
  <c r="AC39" i="9" s="1"/>
  <c r="U39" i="9"/>
  <c r="P39" i="9"/>
  <c r="AD4" i="9"/>
  <c r="AC4" i="9" s="1"/>
  <c r="U4" i="9"/>
  <c r="P4" i="9"/>
  <c r="AD20" i="9"/>
  <c r="AC20" i="9" s="1"/>
  <c r="U20" i="9"/>
  <c r="P20" i="9"/>
  <c r="AD38" i="9"/>
  <c r="AC38" i="9" s="1"/>
  <c r="U38" i="9"/>
  <c r="P38" i="9"/>
  <c r="AD37" i="9"/>
  <c r="AC37" i="9" s="1"/>
  <c r="U37" i="9"/>
  <c r="P37" i="9"/>
  <c r="AD19" i="9"/>
  <c r="AC19" i="9" s="1"/>
  <c r="U19" i="9"/>
  <c r="P19" i="9"/>
  <c r="AD3" i="9"/>
  <c r="AC3" i="9" s="1"/>
  <c r="U3" i="9"/>
  <c r="P3" i="9"/>
  <c r="AC2" i="9"/>
  <c r="U2" i="9"/>
  <c r="P2" i="9"/>
  <c r="AD36" i="9"/>
  <c r="AC36" i="9" s="1"/>
  <c r="U36" i="9"/>
  <c r="P36" i="9"/>
  <c r="AD72" i="8"/>
  <c r="AC72" i="8" s="1"/>
  <c r="U72" i="8"/>
  <c r="P72" i="8"/>
  <c r="AD98" i="8"/>
  <c r="AC98" i="8" s="1"/>
  <c r="U98" i="8"/>
  <c r="P98" i="8"/>
  <c r="AD31" i="8"/>
  <c r="AC31" i="8" s="1"/>
  <c r="U31" i="8"/>
  <c r="P31" i="8"/>
  <c r="AD71" i="8"/>
  <c r="AC71" i="8" s="1"/>
  <c r="U71" i="8"/>
  <c r="P71" i="8"/>
  <c r="AD30" i="8"/>
  <c r="AC30" i="8" s="1"/>
  <c r="U30" i="8"/>
  <c r="P30" i="8"/>
  <c r="AD29" i="8"/>
  <c r="AC29" i="8" s="1"/>
  <c r="U29" i="8"/>
  <c r="P29" i="8"/>
  <c r="AD70" i="8"/>
  <c r="AC70" i="8" s="1"/>
  <c r="U70" i="8"/>
  <c r="P70" i="8"/>
  <c r="AD28" i="8"/>
  <c r="AC28" i="8" s="1"/>
  <c r="U28" i="8"/>
  <c r="P28" i="8"/>
  <c r="AD69" i="8"/>
  <c r="AC69" i="8" s="1"/>
  <c r="U69" i="8"/>
  <c r="P69" i="8"/>
  <c r="AD97" i="8"/>
  <c r="AC97" i="8" s="1"/>
  <c r="U97" i="8"/>
  <c r="P97" i="8"/>
  <c r="AD27" i="8"/>
  <c r="AC27" i="8" s="1"/>
  <c r="U27" i="8"/>
  <c r="P27" i="8"/>
  <c r="AD26" i="8"/>
  <c r="AC26" i="8" s="1"/>
  <c r="U26" i="8"/>
  <c r="P26" i="8"/>
  <c r="AD25" i="8"/>
  <c r="AC25" i="8" s="1"/>
  <c r="U25" i="8"/>
  <c r="P25" i="8"/>
  <c r="AD68" i="8"/>
  <c r="AC68" i="8" s="1"/>
  <c r="U68" i="8"/>
  <c r="P68" i="8"/>
  <c r="AD67" i="8"/>
  <c r="AC67" i="8" s="1"/>
  <c r="U67" i="8"/>
  <c r="P67" i="8"/>
  <c r="AD24" i="8"/>
  <c r="AC24" i="8" s="1"/>
  <c r="U24" i="8"/>
  <c r="P24" i="8"/>
  <c r="AD23" i="8"/>
  <c r="AC23" i="8" s="1"/>
  <c r="U23" i="8"/>
  <c r="P23" i="8"/>
  <c r="AD22" i="8"/>
  <c r="AC22" i="8" s="1"/>
  <c r="U22" i="8"/>
  <c r="P22" i="8"/>
  <c r="AD21" i="8"/>
  <c r="AC21" i="8" s="1"/>
  <c r="U21" i="8"/>
  <c r="P21" i="8"/>
  <c r="AD66" i="8"/>
  <c r="AC66" i="8" s="1"/>
  <c r="U66" i="8"/>
  <c r="P66" i="8"/>
  <c r="AD20" i="8"/>
  <c r="AC20" i="8" s="1"/>
  <c r="U20" i="8"/>
  <c r="P20" i="8"/>
  <c r="AD65" i="8"/>
  <c r="AC65" i="8" s="1"/>
  <c r="U65" i="8"/>
  <c r="P65" i="8"/>
  <c r="AD64" i="8"/>
  <c r="AC64" i="8" s="1"/>
  <c r="U64" i="8"/>
  <c r="P64" i="8"/>
  <c r="AD19" i="8"/>
  <c r="AC19" i="8" s="1"/>
  <c r="U19" i="8"/>
  <c r="P19" i="8"/>
  <c r="AD63" i="8"/>
  <c r="AC63" i="8" s="1"/>
  <c r="U63" i="8"/>
  <c r="P63" i="8"/>
  <c r="AD18" i="8"/>
  <c r="AC18" i="8" s="1"/>
  <c r="U18" i="8"/>
  <c r="P18" i="8"/>
  <c r="AD17" i="8"/>
  <c r="AC17" i="8" s="1"/>
  <c r="U17" i="8"/>
  <c r="P17" i="8"/>
  <c r="AD16" i="8"/>
  <c r="AC16" i="8" s="1"/>
  <c r="U16" i="8"/>
  <c r="P16" i="8"/>
  <c r="AD15" i="8"/>
  <c r="AC15" i="8" s="1"/>
  <c r="U15" i="8"/>
  <c r="P15" i="8"/>
  <c r="AD14" i="8"/>
  <c r="AC14" i="8" s="1"/>
  <c r="U14" i="8"/>
  <c r="P14" i="8"/>
  <c r="AC13" i="8"/>
  <c r="U13" i="8"/>
  <c r="P13" i="8"/>
  <c r="AD12" i="8"/>
  <c r="AC12" i="8" s="1"/>
  <c r="U12" i="8"/>
  <c r="P12" i="8"/>
  <c r="AD11" i="8"/>
  <c r="AC11" i="8" s="1"/>
  <c r="U11" i="8"/>
  <c r="P11" i="8"/>
  <c r="AD10" i="8"/>
  <c r="AC10" i="8" s="1"/>
  <c r="U10" i="8"/>
  <c r="P10" i="8"/>
  <c r="AD9" i="8"/>
  <c r="AC9" i="8" s="1"/>
  <c r="U9" i="8"/>
  <c r="P9" i="8"/>
  <c r="AD62" i="8"/>
  <c r="AC62" i="8" s="1"/>
  <c r="U62" i="8"/>
  <c r="P62" i="8"/>
  <c r="AD61" i="8"/>
  <c r="AC61" i="8" s="1"/>
  <c r="U61" i="8"/>
  <c r="P61" i="8"/>
  <c r="AD8" i="8"/>
  <c r="AC8" i="8" s="1"/>
  <c r="U8" i="8"/>
  <c r="P8" i="8"/>
  <c r="AD60" i="8"/>
  <c r="AC60" i="8" s="1"/>
  <c r="U60" i="8"/>
  <c r="P60" i="8"/>
  <c r="AD59" i="8"/>
  <c r="AC59" i="8" s="1"/>
  <c r="U59" i="8"/>
  <c r="P59" i="8"/>
  <c r="AD7" i="8"/>
  <c r="AC7" i="8" s="1"/>
  <c r="U7" i="8"/>
  <c r="P7" i="8"/>
  <c r="AD58" i="8"/>
  <c r="AC58" i="8" s="1"/>
  <c r="U58" i="8"/>
  <c r="P58" i="8"/>
  <c r="AD57" i="8"/>
  <c r="AC57" i="8" s="1"/>
  <c r="U57" i="8"/>
  <c r="P57" i="8"/>
  <c r="AD6" i="8"/>
  <c r="AC6" i="8" s="1"/>
  <c r="U6" i="8"/>
  <c r="P6" i="8"/>
  <c r="AD56" i="8"/>
  <c r="AC56" i="8" s="1"/>
  <c r="U56" i="8"/>
  <c r="P56" i="8"/>
  <c r="AD5" i="8"/>
  <c r="AC5" i="8" s="1"/>
  <c r="U5" i="8"/>
  <c r="P5" i="8"/>
  <c r="AD4" i="8"/>
  <c r="AC4" i="8" s="1"/>
  <c r="U4" i="8"/>
  <c r="P4" i="8"/>
  <c r="AC3" i="8"/>
  <c r="U3" i="8"/>
  <c r="P3" i="8"/>
  <c r="AD2" i="8"/>
  <c r="AC2" i="8" s="1"/>
  <c r="U2" i="8"/>
  <c r="P2" i="8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" i="1"/>
  <c r="T4" i="1"/>
  <c r="T3" i="1"/>
  <c r="T2" i="1"/>
  <c r="T53" i="1" l="1"/>
  <c r="T52" i="1"/>
  <c r="AD43" i="1"/>
  <c r="AC43" i="1" s="1"/>
  <c r="AC20" i="1"/>
  <c r="AC3" i="1"/>
  <c r="Q53" i="1"/>
  <c r="P53" i="1"/>
  <c r="N53" i="1"/>
  <c r="M53" i="1"/>
  <c r="Q52" i="1"/>
  <c r="P52" i="1"/>
  <c r="N52" i="1"/>
  <c r="M5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4" i="1"/>
  <c r="O3" i="1"/>
  <c r="O2" i="1"/>
  <c r="O52" i="1" l="1"/>
  <c r="O53" i="1"/>
  <c r="AD4" i="1" l="1"/>
  <c r="AC4" i="1" s="1"/>
  <c r="AD5" i="1"/>
  <c r="AC5" i="1" s="1"/>
  <c r="AD6" i="1"/>
  <c r="AC6" i="1" s="1"/>
  <c r="AD7" i="1"/>
  <c r="AC7" i="1" s="1"/>
  <c r="AD8" i="1"/>
  <c r="AC8" i="1" s="1"/>
  <c r="AD9" i="1"/>
  <c r="AC9" i="1" s="1"/>
  <c r="AD10" i="1"/>
  <c r="AC10" i="1" s="1"/>
  <c r="AD11" i="1"/>
  <c r="AC11" i="1" s="1"/>
  <c r="AD12" i="1"/>
  <c r="AC12" i="1" s="1"/>
  <c r="AD13" i="1"/>
  <c r="AC13" i="1" s="1"/>
  <c r="AD14" i="1"/>
  <c r="AC14" i="1" s="1"/>
  <c r="AD15" i="1"/>
  <c r="AC15" i="1" s="1"/>
  <c r="AD16" i="1"/>
  <c r="AC16" i="1" s="1"/>
  <c r="AD17" i="1"/>
  <c r="AC17" i="1" s="1"/>
  <c r="AD18" i="1"/>
  <c r="AC18" i="1" s="1"/>
  <c r="AD19" i="1"/>
  <c r="AC19" i="1" s="1"/>
  <c r="AD21" i="1"/>
  <c r="AC21" i="1" s="1"/>
  <c r="AD22" i="1"/>
  <c r="AC22" i="1" s="1"/>
  <c r="AD23" i="1"/>
  <c r="AC23" i="1" s="1"/>
  <c r="AD24" i="1"/>
  <c r="AC24" i="1" s="1"/>
  <c r="AD25" i="1"/>
  <c r="AC25" i="1" s="1"/>
  <c r="AD26" i="1"/>
  <c r="AC26" i="1" s="1"/>
  <c r="AD27" i="1"/>
  <c r="AC27" i="1" s="1"/>
  <c r="AD28" i="1"/>
  <c r="AC28" i="1" s="1"/>
  <c r="AD29" i="1"/>
  <c r="AC29" i="1" s="1"/>
  <c r="AD30" i="1"/>
  <c r="AC30" i="1" s="1"/>
  <c r="AD31" i="1"/>
  <c r="AC31" i="1" s="1"/>
  <c r="AD32" i="1"/>
  <c r="AC32" i="1" s="1"/>
  <c r="AD33" i="1"/>
  <c r="AC33" i="1" s="1"/>
  <c r="AD34" i="1"/>
  <c r="AC34" i="1" s="1"/>
  <c r="AD35" i="1"/>
  <c r="AC35" i="1" s="1"/>
  <c r="AD36" i="1"/>
  <c r="AC36" i="1" s="1"/>
  <c r="AD37" i="1"/>
  <c r="AC37" i="1" s="1"/>
  <c r="AD38" i="1"/>
  <c r="AC38" i="1" s="1"/>
  <c r="AD39" i="1"/>
  <c r="AC39" i="1" s="1"/>
  <c r="AD40" i="1"/>
  <c r="AC40" i="1" s="1"/>
  <c r="AD41" i="1"/>
  <c r="AC41" i="1" s="1"/>
  <c r="AD42" i="1"/>
  <c r="AC42" i="1" s="1"/>
  <c r="AD44" i="1"/>
  <c r="AC44" i="1" s="1"/>
  <c r="AD45" i="1"/>
  <c r="AC45" i="1" s="1"/>
  <c r="AD46" i="1"/>
  <c r="AC46" i="1" s="1"/>
  <c r="AD47" i="1"/>
  <c r="AC47" i="1" s="1"/>
  <c r="AD48" i="1"/>
  <c r="AC48" i="1" s="1"/>
  <c r="AD49" i="1"/>
  <c r="AC49" i="1" s="1"/>
  <c r="AD50" i="1"/>
  <c r="AC50" i="1" s="1"/>
  <c r="AD2" i="1"/>
  <c r="AC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I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X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379C5744-8A35-4058-ADA9-1AA6147AC089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715765A5-BC76-49B5-AE81-481E3AE5417F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128E7813-4943-486C-A9CC-D8824C45C61B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2D2875FE-B463-4D15-8139-8CB289C56126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DC85EB86-6820-40D9-A4A2-6A7A000236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727E5AA8-1C64-471A-AC89-37F6C0B0D343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8A25DAD0-DA2C-41C6-90FB-0938FC42AB55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A85A24DC-6416-4EA7-A843-89DA5BCBF5FA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728E2F15-EFEA-4978-AFB3-A8341215DC82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F07A32AE-D0E8-49FD-9A32-72C9ED56F639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7C0C8EED-5FD3-40E3-85E2-76F7B9F6224E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6FA69221-3198-4F85-8EC3-36F6B1AEAD08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7C1402AF-BCE2-48E4-80EB-E26CCDEBE4FA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193B8C7A-8329-4E2A-8D32-2800163FB05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0B8B4DBD-8218-45EF-B542-F4F3E629AAF5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1F992BF0-D5F1-43F8-BE57-9ABCF30A4DDB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7AB12F2C-2C8B-4D52-B38B-E846DB3DF527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702B1CD2-FA8F-46E3-8B3A-92A925826437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AD6D389C-E1FA-40A2-904E-0AA4F75AC185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C259355E-F5BF-4609-B37E-31A42056A71B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502DE575-D7C1-4F20-B726-897FFC83D9F7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E1471387-EB58-43AC-874B-73225C97B324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EFAB061C-BD1D-432B-BA34-CCE466F1C57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91EE3D7B-156C-4FC8-9F93-388D53894CC2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CA45FA66-1055-4337-97EF-FB5B8A17CB54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F1F889AF-27DA-4DF0-B6C4-0EC251266944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0429A15A-A406-4495-859D-C23501B140EC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" authorId="0" shapeId="0" xr:uid="{6639B37F-7B04-4CEB-998B-4B6FFB831F79}">
      <text>
        <r>
          <rPr>
            <b/>
            <sz val="9"/>
            <color indexed="81"/>
            <rFont val="Tahoma"/>
            <family val="2"/>
          </rPr>
          <t xml:space="preserve">1. male
2. female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59B788F0-38AC-45A1-B0CE-75E7FC25F90A}">
      <text>
        <r>
          <rPr>
            <b/>
            <sz val="9"/>
            <color indexed="81"/>
            <rFont val="Tahoma"/>
            <family val="2"/>
          </rPr>
          <t xml:space="preserve">0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이하
</t>
        </r>
        <r>
          <rPr>
            <b/>
            <sz val="9"/>
            <color indexed="81"/>
            <rFont val="Tahoma"/>
            <family val="2"/>
          </rPr>
          <t xml:space="preserve">1 : 40 </t>
        </r>
        <r>
          <rPr>
            <b/>
            <sz val="9"/>
            <color indexed="81"/>
            <rFont val="돋움"/>
            <family val="3"/>
            <charset val="129"/>
          </rPr>
          <t xml:space="preserve">이상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5E27E87B-A64C-41F5-9B1C-1CF5235DE86D}">
      <text>
        <r>
          <rPr>
            <b/>
            <sz val="9"/>
            <color indexed="81"/>
            <rFont val="Tahoma"/>
            <family val="2"/>
          </rPr>
          <t xml:space="preserve">1. right
2. left
</t>
        </r>
      </text>
    </comment>
    <comment ref="G1" authorId="0" shapeId="0" xr:uid="{4F2DA502-0F0A-45A2-88A3-577192BB9451}">
      <text>
        <r>
          <rPr>
            <b/>
            <sz val="9"/>
            <color indexed="81"/>
            <rFont val="Tahoma"/>
            <family val="2"/>
          </rPr>
          <t xml:space="preserve">1. DM
2. HTN
3. </t>
        </r>
        <r>
          <rPr>
            <b/>
            <sz val="9"/>
            <color indexed="81"/>
            <rFont val="돋움"/>
            <family val="3"/>
            <charset val="129"/>
          </rPr>
          <t xml:space="preserve">고지혈증
</t>
        </r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 xml:space="preserve">기타
</t>
        </r>
      </text>
    </comment>
    <comment ref="K1" authorId="0" shapeId="0" xr:uid="{E544760B-97BA-4FCB-A5D0-D8CE941EE5E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 : 1~4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>2 : 5~7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</text>
    </comment>
    <comment ref="M1" authorId="0" shapeId="0" xr:uid="{42895FEF-9B19-437A-8DDD-D537C9C781A4}">
      <text>
        <r>
          <rPr>
            <b/>
            <sz val="9"/>
            <color indexed="81"/>
            <rFont val="Tahoma"/>
            <family val="2"/>
          </rPr>
          <t xml:space="preserve">1. </t>
        </r>
        <r>
          <rPr>
            <b/>
            <sz val="9"/>
            <color indexed="81"/>
            <rFont val="돋움"/>
            <family val="3"/>
            <charset val="129"/>
          </rPr>
          <t xml:space="preserve">무
</t>
        </r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 xml:space="preserve">유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6E5E4056-2BF5-4452-A59A-8BD6D1100A59}">
      <text>
        <r>
          <rPr>
            <b/>
            <sz val="9"/>
            <color indexed="81"/>
            <rFont val="Tahoma"/>
            <family val="2"/>
          </rPr>
          <t>1. normal
2. abnormal</t>
        </r>
      </text>
    </comment>
    <comment ref="Y1" authorId="0" shapeId="0" xr:uid="{536745F3-C77B-4D58-8D31-884CAACEBEB6}">
      <text>
        <r>
          <rPr>
            <b/>
            <sz val="9"/>
            <color indexed="81"/>
            <rFont val="Tahoma"/>
            <family val="2"/>
          </rPr>
          <t>1. IgG
2. IgM</t>
        </r>
      </text>
    </comment>
    <comment ref="Z1" authorId="0" shapeId="0" xr:uid="{D13406EB-3839-4487-8024-C0C43D0D4AB0}">
      <text>
        <r>
          <rPr>
            <b/>
            <sz val="9"/>
            <color indexed="81"/>
            <rFont val="Tahoma"/>
            <family val="2"/>
          </rPr>
          <t>1. HSV
2. VZV
3. EBV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<sst xmlns="http://schemas.openxmlformats.org/spreadsheetml/2006/main" count="6572" uniqueCount="214">
  <si>
    <t>age</t>
    <phoneticPr fontId="1" type="noConversion"/>
  </si>
  <si>
    <t>ipsilateral = mm2</t>
    <phoneticPr fontId="1" type="noConversion"/>
  </si>
  <si>
    <t>contralateral = mm2</t>
    <phoneticPr fontId="1" type="noConversion"/>
  </si>
  <si>
    <t>10202238</t>
    <phoneticPr fontId="1" type="noConversion"/>
  </si>
  <si>
    <t>09644971</t>
    <phoneticPr fontId="1" type="noConversion"/>
  </si>
  <si>
    <t>relative ratio A</t>
    <phoneticPr fontId="1" type="noConversion"/>
  </si>
  <si>
    <t>onset to MRI</t>
    <phoneticPr fontId="1" type="noConversion"/>
  </si>
  <si>
    <t>steroid to MRI</t>
    <phoneticPr fontId="1" type="noConversion"/>
  </si>
  <si>
    <t>comobidity</t>
    <phoneticPr fontId="1" type="noConversion"/>
  </si>
  <si>
    <t>ESR</t>
    <phoneticPr fontId="1" type="noConversion"/>
  </si>
  <si>
    <t>CRP</t>
    <phoneticPr fontId="1" type="noConversion"/>
  </si>
  <si>
    <t>Viral lab</t>
    <phoneticPr fontId="1" type="noConversion"/>
  </si>
  <si>
    <t>09094040</t>
  </si>
  <si>
    <t>10424805</t>
  </si>
  <si>
    <t>10125223</t>
  </si>
  <si>
    <t>02360955</t>
  </si>
  <si>
    <t>10191004</t>
  </si>
  <si>
    <t>02954336</t>
  </si>
  <si>
    <t>10356344</t>
  </si>
  <si>
    <t>gender</t>
    <phoneticPr fontId="1" type="noConversion"/>
  </si>
  <si>
    <t>2</t>
    <phoneticPr fontId="1" type="noConversion"/>
  </si>
  <si>
    <t>1</t>
    <phoneticPr fontId="1" type="noConversion"/>
  </si>
  <si>
    <t>1,2,3</t>
    <phoneticPr fontId="1" type="noConversion"/>
  </si>
  <si>
    <t>1,2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</si>
  <si>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</si>
  <si>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</si>
  <si>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</si>
  <si>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9</t>
    <phoneticPr fontId="1" type="noConversion"/>
  </si>
  <si>
    <t>0.32</t>
    <phoneticPr fontId="1" type="noConversion"/>
  </si>
  <si>
    <t>12</t>
    <phoneticPr fontId="1" type="noConversion"/>
  </si>
  <si>
    <t>0.32</t>
    <phoneticPr fontId="1" type="noConversion"/>
  </si>
  <si>
    <t>1,2</t>
    <phoneticPr fontId="1" type="noConversion"/>
  </si>
  <si>
    <t>2</t>
    <phoneticPr fontId="1" type="noConversion"/>
  </si>
  <si>
    <t>9</t>
    <phoneticPr fontId="1" type="noConversion"/>
  </si>
  <si>
    <t>0.32</t>
    <phoneticPr fontId="1" type="noConversion"/>
  </si>
  <si>
    <t>1</t>
    <phoneticPr fontId="1" type="noConversion"/>
  </si>
  <si>
    <t>1,2</t>
    <phoneticPr fontId="1" type="noConversion"/>
  </si>
  <si>
    <t>0.33</t>
    <phoneticPr fontId="1" type="noConversion"/>
  </si>
  <si>
    <t>0.35</t>
    <phoneticPr fontId="1" type="noConversion"/>
  </si>
  <si>
    <t>7</t>
    <phoneticPr fontId="1" type="noConversion"/>
  </si>
  <si>
    <t>3</t>
    <phoneticPr fontId="1" type="noConversion"/>
  </si>
  <si>
    <t>23</t>
    <phoneticPr fontId="1" type="noConversion"/>
  </si>
  <si>
    <t>14</t>
    <phoneticPr fontId="1" type="noConversion"/>
  </si>
  <si>
    <t>4</t>
    <phoneticPr fontId="1" type="noConversion"/>
  </si>
  <si>
    <t>2</t>
    <phoneticPr fontId="1" type="noConversion"/>
  </si>
  <si>
    <t>1</t>
    <phoneticPr fontId="1" type="noConversion"/>
  </si>
  <si>
    <t>9</t>
    <phoneticPr fontId="1" type="noConversion"/>
  </si>
  <si>
    <t>5</t>
    <phoneticPr fontId="1" type="noConversion"/>
  </si>
  <si>
    <t>57</t>
    <phoneticPr fontId="1" type="noConversion"/>
  </si>
  <si>
    <t>7</t>
    <phoneticPr fontId="1" type="noConversion"/>
  </si>
  <si>
    <t>3</t>
    <phoneticPr fontId="1" type="noConversion"/>
  </si>
  <si>
    <t>23</t>
    <phoneticPr fontId="1" type="noConversion"/>
  </si>
  <si>
    <t>0.33</t>
    <phoneticPr fontId="1" type="noConversion"/>
  </si>
  <si>
    <t>1,2</t>
    <phoneticPr fontId="1" type="noConversion"/>
  </si>
  <si>
    <t>4</t>
    <phoneticPr fontId="1" type="noConversion"/>
  </si>
  <si>
    <t>17</t>
    <phoneticPr fontId="1" type="noConversion"/>
  </si>
  <si>
    <t>0.34</t>
    <phoneticPr fontId="1" type="noConversion"/>
  </si>
  <si>
    <t>2,3</t>
    <phoneticPr fontId="1" type="noConversion"/>
  </si>
  <si>
    <t>05968132</t>
    <phoneticPr fontId="1" type="noConversion"/>
  </si>
  <si>
    <t>ipsilateral RR B</t>
    <phoneticPr fontId="1" type="noConversion"/>
  </si>
  <si>
    <t>contralateral RR B</t>
    <phoneticPr fontId="1" type="noConversion"/>
  </si>
  <si>
    <t>1</t>
    <phoneticPr fontId="1" type="noConversion"/>
  </si>
  <si>
    <t>45</t>
    <phoneticPr fontId="1" type="noConversion"/>
  </si>
  <si>
    <t>7</t>
    <phoneticPr fontId="1" type="noConversion"/>
  </si>
  <si>
    <t>8</t>
    <phoneticPr fontId="1" type="noConversion"/>
  </si>
  <si>
    <t>09811238</t>
    <phoneticPr fontId="1" type="noConversion"/>
  </si>
  <si>
    <t>2</t>
    <phoneticPr fontId="1" type="noConversion"/>
  </si>
  <si>
    <t>42</t>
    <phoneticPr fontId="1" type="noConversion"/>
  </si>
  <si>
    <t>4</t>
    <phoneticPr fontId="1" type="noConversion"/>
  </si>
  <si>
    <t>5</t>
    <phoneticPr fontId="1" type="noConversion"/>
  </si>
  <si>
    <t>09786123</t>
  </si>
  <si>
    <t>36</t>
    <phoneticPr fontId="1" type="noConversion"/>
  </si>
  <si>
    <t>3</t>
    <phoneticPr fontId="1" type="noConversion"/>
  </si>
  <si>
    <t>09713358</t>
  </si>
  <si>
    <t>30</t>
    <phoneticPr fontId="1" type="noConversion"/>
  </si>
  <si>
    <t>08192460</t>
  </si>
  <si>
    <t>44</t>
    <phoneticPr fontId="1" type="noConversion"/>
  </si>
  <si>
    <t>8</t>
    <phoneticPr fontId="1" type="noConversion"/>
  </si>
  <si>
    <t>09689385</t>
  </si>
  <si>
    <t>60</t>
    <phoneticPr fontId="1" type="noConversion"/>
  </si>
  <si>
    <t>09687714</t>
  </si>
  <si>
    <t>53</t>
    <phoneticPr fontId="1" type="noConversion"/>
  </si>
  <si>
    <t>09682461</t>
  </si>
  <si>
    <t>46</t>
    <phoneticPr fontId="1" type="noConversion"/>
  </si>
  <si>
    <t>09682788</t>
  </si>
  <si>
    <t>6</t>
    <phoneticPr fontId="1" type="noConversion"/>
  </si>
  <si>
    <t>01026012</t>
  </si>
  <si>
    <t>64</t>
    <phoneticPr fontId="1" type="noConversion"/>
  </si>
  <si>
    <t>09579077</t>
  </si>
  <si>
    <t>03811083</t>
  </si>
  <si>
    <t>59</t>
    <phoneticPr fontId="1" type="noConversion"/>
  </si>
  <si>
    <t>35</t>
    <phoneticPr fontId="1" type="noConversion"/>
  </si>
  <si>
    <t>09569645</t>
  </si>
  <si>
    <t>03094833</t>
  </si>
  <si>
    <t>09534416</t>
  </si>
  <si>
    <t>41</t>
    <phoneticPr fontId="1" type="noConversion"/>
  </si>
  <si>
    <t>58</t>
    <phoneticPr fontId="1" type="noConversion"/>
  </si>
  <si>
    <t>09519284</t>
  </si>
  <si>
    <t>09500374</t>
  </si>
  <si>
    <t>19</t>
    <phoneticPr fontId="1" type="noConversion"/>
  </si>
  <si>
    <t>01495005</t>
  </si>
  <si>
    <t>09419346</t>
  </si>
  <si>
    <t>62</t>
    <phoneticPr fontId="1" type="noConversion"/>
  </si>
  <si>
    <t>31</t>
    <phoneticPr fontId="1" type="noConversion"/>
  </si>
  <si>
    <t>00159762</t>
  </si>
  <si>
    <t>33</t>
    <phoneticPr fontId="1" type="noConversion"/>
  </si>
  <si>
    <t>08050939</t>
  </si>
  <si>
    <t>61</t>
    <phoneticPr fontId="1" type="noConversion"/>
  </si>
  <si>
    <t>1,2</t>
    <phoneticPr fontId="1" type="noConversion"/>
  </si>
  <si>
    <t>09386206</t>
  </si>
  <si>
    <t>09378250</t>
  </si>
  <si>
    <t>69</t>
    <phoneticPr fontId="1" type="noConversion"/>
  </si>
  <si>
    <t>BPH</t>
    <phoneticPr fontId="1" type="noConversion"/>
  </si>
  <si>
    <t>00622493</t>
  </si>
  <si>
    <t>04262196</t>
  </si>
  <si>
    <t>70</t>
    <phoneticPr fontId="1" type="noConversion"/>
  </si>
  <si>
    <t>2</t>
    <phoneticPr fontId="1" type="noConversion"/>
  </si>
  <si>
    <t>09341429</t>
  </si>
  <si>
    <t>09308989</t>
  </si>
  <si>
    <t>13</t>
    <phoneticPr fontId="1" type="noConversion"/>
  </si>
  <si>
    <t>09191073</t>
  </si>
  <si>
    <t>09297180</t>
  </si>
  <si>
    <t>09288991</t>
  </si>
  <si>
    <t>32</t>
    <phoneticPr fontId="1" type="noConversion"/>
  </si>
  <si>
    <t>15</t>
    <phoneticPr fontId="1" type="noConversion"/>
  </si>
  <si>
    <t>1</t>
    <phoneticPr fontId="1" type="noConversion"/>
  </si>
  <si>
    <t>45</t>
    <phoneticPr fontId="1" type="noConversion"/>
  </si>
  <si>
    <t>2</t>
    <phoneticPr fontId="1" type="noConversion"/>
  </si>
  <si>
    <t>03085480</t>
  </si>
  <si>
    <t>48</t>
    <phoneticPr fontId="1" type="noConversion"/>
  </si>
  <si>
    <t>02610030</t>
  </si>
  <si>
    <t>47</t>
    <phoneticPr fontId="1" type="noConversion"/>
  </si>
  <si>
    <t>4</t>
    <phoneticPr fontId="1" type="noConversion"/>
  </si>
  <si>
    <t>09202050</t>
  </si>
  <si>
    <t>43</t>
    <phoneticPr fontId="1" type="noConversion"/>
  </si>
  <si>
    <t>2</t>
    <phoneticPr fontId="1" type="noConversion"/>
  </si>
  <si>
    <t>0.35</t>
    <phoneticPr fontId="1" type="noConversion"/>
  </si>
  <si>
    <t>8</t>
    <phoneticPr fontId="1" type="noConversion"/>
  </si>
  <si>
    <t>3</t>
    <phoneticPr fontId="1" type="noConversion"/>
  </si>
  <si>
    <t>14</t>
    <phoneticPr fontId="1" type="noConversion"/>
  </si>
  <si>
    <t>5</t>
    <phoneticPr fontId="1" type="noConversion"/>
  </si>
  <si>
    <t>9</t>
    <phoneticPr fontId="1" type="noConversion"/>
  </si>
  <si>
    <t>0.34</t>
    <phoneticPr fontId="1" type="noConversion"/>
  </si>
  <si>
    <t>7</t>
    <phoneticPr fontId="1" type="noConversion"/>
  </si>
  <si>
    <t>09573118</t>
    <phoneticPr fontId="1" type="noConversion"/>
  </si>
  <si>
    <t>0</t>
    <phoneticPr fontId="1" type="noConversion"/>
  </si>
  <si>
    <t>4</t>
    <phoneticPr fontId="1" type="noConversion"/>
  </si>
  <si>
    <t>15</t>
    <phoneticPr fontId="1" type="noConversion"/>
  </si>
  <si>
    <t>0.32</t>
    <phoneticPr fontId="1" type="noConversion"/>
  </si>
  <si>
    <t>6</t>
    <phoneticPr fontId="1" type="noConversion"/>
  </si>
  <si>
    <t>21</t>
    <phoneticPr fontId="1" type="noConversion"/>
  </si>
  <si>
    <t>1.64</t>
    <phoneticPr fontId="1" type="noConversion"/>
  </si>
  <si>
    <t>23</t>
    <phoneticPr fontId="1" type="noConversion"/>
  </si>
  <si>
    <t>09274365</t>
    <phoneticPr fontId="1" type="noConversion"/>
  </si>
  <si>
    <t>2.30</t>
    <phoneticPr fontId="1" type="noConversion"/>
  </si>
  <si>
    <t>09858439</t>
    <phoneticPr fontId="1" type="noConversion"/>
  </si>
  <si>
    <t>DM</t>
    <phoneticPr fontId="1" type="noConversion"/>
  </si>
  <si>
    <t>HTN</t>
    <phoneticPr fontId="1" type="noConversion"/>
  </si>
  <si>
    <t>0</t>
    <phoneticPr fontId="1" type="noConversion"/>
  </si>
  <si>
    <t>1</t>
    <phoneticPr fontId="1" type="noConversion"/>
  </si>
  <si>
    <t>neu</t>
    <phoneticPr fontId="1" type="noConversion"/>
  </si>
  <si>
    <t>lym</t>
    <phoneticPr fontId="1" type="noConversion"/>
  </si>
  <si>
    <t>NLR</t>
    <phoneticPr fontId="1" type="noConversion"/>
  </si>
  <si>
    <t>Cahvada Rt</t>
    <phoneticPr fontId="1" type="noConversion"/>
  </si>
  <si>
    <t>Cahvada Lt</t>
    <phoneticPr fontId="1" type="noConversion"/>
  </si>
  <si>
    <t>Gorie Rt</t>
    <phoneticPr fontId="1" type="noConversion"/>
  </si>
  <si>
    <t>Gorie Lt</t>
    <phoneticPr fontId="1" type="noConversion"/>
  </si>
  <si>
    <t>I</t>
    <phoneticPr fontId="1" type="noConversion"/>
  </si>
  <si>
    <t>III</t>
    <phoneticPr fontId="1" type="noConversion"/>
  </si>
  <si>
    <t>10424805</t>
    <phoneticPr fontId="1" type="noConversion"/>
  </si>
  <si>
    <t>II</t>
    <phoneticPr fontId="1" type="noConversion"/>
  </si>
  <si>
    <t>10125223</t>
    <phoneticPr fontId="1" type="noConversion"/>
  </si>
  <si>
    <t>10191004</t>
    <phoneticPr fontId="1" type="noConversion"/>
  </si>
  <si>
    <t>02954336</t>
    <phoneticPr fontId="1" type="noConversion"/>
  </si>
  <si>
    <t>10208731</t>
    <phoneticPr fontId="1" type="noConversion"/>
  </si>
  <si>
    <t>10437399</t>
    <phoneticPr fontId="1" type="noConversion"/>
  </si>
  <si>
    <t>10356344</t>
    <phoneticPr fontId="1" type="noConversion"/>
  </si>
  <si>
    <t>I</t>
    <phoneticPr fontId="1" type="noConversion"/>
  </si>
  <si>
    <t>III</t>
    <phoneticPr fontId="1" type="noConversion"/>
  </si>
  <si>
    <t>II</t>
    <phoneticPr fontId="1" type="noConversion"/>
  </si>
  <si>
    <t>IV</t>
    <phoneticPr fontId="1" type="noConversion"/>
  </si>
  <si>
    <t>80241267</t>
    <phoneticPr fontId="1" type="noConversion"/>
  </si>
  <si>
    <t>없음</t>
    <phoneticPr fontId="1" type="noConversion"/>
  </si>
  <si>
    <t>Cahvada</t>
    <phoneticPr fontId="1" type="noConversion"/>
  </si>
  <si>
    <t>Pre 500</t>
    <phoneticPr fontId="1" type="noConversion"/>
  </si>
  <si>
    <t>Pre 1000</t>
    <phoneticPr fontId="1" type="noConversion"/>
  </si>
  <si>
    <t>Pre 4000</t>
    <phoneticPr fontId="1" type="noConversion"/>
  </si>
  <si>
    <t>Pre 8000</t>
    <phoneticPr fontId="1" type="noConversion"/>
  </si>
  <si>
    <t>Post 500</t>
    <phoneticPr fontId="1" type="noConversion"/>
  </si>
  <si>
    <t>Post 1000</t>
    <phoneticPr fontId="1" type="noConversion"/>
  </si>
  <si>
    <t>Post 4000</t>
    <phoneticPr fontId="1" type="noConversion"/>
  </si>
  <si>
    <t>Post 8000</t>
    <phoneticPr fontId="1" type="noConversion"/>
  </si>
  <si>
    <t>Pre SRT</t>
    <phoneticPr fontId="1" type="noConversion"/>
  </si>
  <si>
    <t>Post SRT</t>
    <phoneticPr fontId="1" type="noConversion"/>
  </si>
  <si>
    <t>CNT</t>
    <phoneticPr fontId="1" type="noConversion"/>
  </si>
  <si>
    <t>Tinnitus</t>
    <phoneticPr fontId="1" type="noConversion"/>
  </si>
  <si>
    <t>Gorie</t>
    <phoneticPr fontId="1" type="noConversion"/>
  </si>
  <si>
    <t>SRT</t>
    <phoneticPr fontId="1" type="noConversion"/>
  </si>
  <si>
    <t>side</t>
    <phoneticPr fontId="1" type="noConversion"/>
  </si>
  <si>
    <t>duration</t>
    <phoneticPr fontId="1" type="noConversion"/>
  </si>
  <si>
    <t>initial hearing</t>
    <phoneticPr fontId="1" type="noConversion"/>
  </si>
  <si>
    <t>post tx hearing</t>
    <phoneticPr fontId="1" type="noConversion"/>
  </si>
  <si>
    <t>improve rate</t>
    <phoneticPr fontId="1" type="noConversion"/>
  </si>
  <si>
    <t>delta dB</t>
    <phoneticPr fontId="1" type="noConversion"/>
  </si>
  <si>
    <t>viral IG</t>
    <phoneticPr fontId="1" type="noConversion"/>
  </si>
  <si>
    <t>virus type</t>
    <phoneticPr fontId="1" type="noConversion"/>
  </si>
  <si>
    <t>improvement btw 30~50%</t>
    <phoneticPr fontId="1" type="noConversion"/>
  </si>
  <si>
    <t>id</t>
    <phoneticPr fontId="1" type="noConversion"/>
  </si>
  <si>
    <t>duration</t>
    <phoneticPr fontId="1" type="noConversion"/>
  </si>
  <si>
    <t xml:space="preserve">dizziness </t>
    <phoneticPr fontId="1" type="noConversion"/>
  </si>
  <si>
    <t>contralateral</t>
    <phoneticPr fontId="1" type="noConversion"/>
  </si>
  <si>
    <t>Gorrie</t>
    <phoneticPr fontId="1" type="noConversion"/>
  </si>
  <si>
    <t>3</t>
  </si>
  <si>
    <t xml:space="preserve">dizziness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</si>
</sst>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_ "/>
    <numFmt numFmtId="165" formatCode="0.0_);[Red]\(0.0\)"/>
    <numFmt numFmtId="166" formatCode="0.00_);[Red]\(0.00\)"/>
    <numFmt numFmtId="167" formatCode="0_ "/>
    <numFmt numFmtId="168" formatCode="0_);[Red]\(0\)"/>
  </numFmts>
  <fonts count="1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sz val="11"/>
      <color rgb="FF00B0F0"/>
      <name val="Calibri"/>
      <family val="2"/>
      <charset val="129"/>
      <scheme val="minor"/>
    </font>
    <font>
      <sz val="11"/>
      <color rgb="FF00B0F0"/>
      <name val="Calibri"/>
      <family val="3"/>
      <charset val="129"/>
      <scheme val="minor"/>
    </font>
    <font>
      <sz val="11"/>
      <name val="맑은 고딕"/>
      <family val="2"/>
      <charset val="129"/>
    </font>
    <font>
      <b/>
      <sz val="11"/>
      <color theme="1"/>
      <name val="Calibri"/>
      <family val="3"/>
      <charset val="129"/>
      <scheme val="minor"/>
    </font>
    <font>
      <sz val="11"/>
      <color rgb="FFFF0000"/>
      <name val="맑은 고딕"/>
      <family val="2"/>
      <charset val="129"/>
    </font>
    <font>
      <sz val="9"/>
      <color indexed="81"/>
      <name val="돋움"/>
      <family val="3"/>
      <charset val="129"/>
    </font>
    <font>
      <sz val="11"/>
      <color rgb="FFFF0000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166" fontId="0" fillId="0" borderId="0" xfId="0" applyNumberFormat="1">
      <alignment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167" fontId="0" fillId="0" borderId="0" xfId="0" applyNumberFormat="1" applyAlignment="1">
      <alignment horizontal="center"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12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68" fontId="0" fillId="0" borderId="0" xfId="0" applyNumberFormat="1" applyAlignment="1">
      <alignment horizontal="right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7"/>
  <sheetViews>
    <sheetView workbookViewId="0">
      <pane xSplit="1" topLeftCell="B1" activePane="topRight" state="frozen"/>
      <selection pane="topRight" sqref="A1:A1048576"/>
    </sheetView>
  </sheetViews>
  <sheetFormatPr defaultRowHeight="14.4"/>
  <cols>
    <col min="1" max="1" width="12.44140625" style="6" customWidth="1"/>
    <col min="2" max="2" width="11.88671875" style="6" customWidth="1"/>
    <col min="3" max="3" width="12.109375" style="6" customWidth="1"/>
    <col min="4" max="4" width="10.44140625" style="6" customWidth="1"/>
    <col min="5" max="7" width="9" style="6"/>
    <col min="8" max="8" width="12.44140625" style="9" customWidth="1"/>
    <col min="9" max="9" width="9" style="9"/>
    <col min="10" max="10" width="14.88671875" style="9" customWidth="1"/>
    <col min="11" max="11" width="13" style="6" customWidth="1"/>
    <col min="12" max="12" width="9" style="6"/>
    <col min="13" max="13" width="17.5546875" style="3" customWidth="1"/>
    <col min="14" max="14" width="19.21875" style="3" customWidth="1"/>
    <col min="15" max="15" width="16" style="6" customWidth="1"/>
    <col min="16" max="16" width="16.6640625" style="5" customWidth="1"/>
    <col min="17" max="17" width="17.44140625" style="5" bestFit="1" customWidth="1"/>
    <col min="18" max="19" width="9.44140625" style="5" customWidth="1"/>
    <col min="20" max="20" width="9" style="5"/>
    <col min="21" max="26" width="9" style="6"/>
    <col min="27" max="27" width="12.6640625" style="6" customWidth="1"/>
    <col min="28" max="28" width="12.109375" style="6" customWidth="1"/>
    <col min="29" max="29" width="10.44140625" style="6" customWidth="1"/>
    <col min="30" max="30" width="11.44140625" style="14" customWidth="1"/>
    <col min="31" max="31" width="30.109375" customWidth="1"/>
    <col min="32" max="32" width="9.44140625" style="1" bestFit="1" customWidth="1"/>
  </cols>
  <sheetData>
    <row r="1" spans="1:58">
      <c r="A1" s="6" t="s">
        <v>19</v>
      </c>
      <c r="B1" s="6" t="s">
        <v>0</v>
      </c>
      <c r="D1" s="6" t="s">
        <v>198</v>
      </c>
      <c r="E1" s="6" t="s">
        <v>8</v>
      </c>
      <c r="F1" s="6" t="s">
        <v>156</v>
      </c>
      <c r="G1" s="6" t="s">
        <v>157</v>
      </c>
      <c r="H1" s="9" t="s">
        <v>6</v>
      </c>
      <c r="I1" s="9" t="s">
        <v>208</v>
      </c>
      <c r="J1" s="9" t="s">
        <v>7</v>
      </c>
      <c r="K1" s="6" t="s">
        <v>209</v>
      </c>
      <c r="M1" s="3" t="s">
        <v>1</v>
      </c>
      <c r="N1" s="3" t="s">
        <v>2</v>
      </c>
      <c r="O1" s="6" t="s">
        <v>5</v>
      </c>
      <c r="P1" s="5" t="s">
        <v>59</v>
      </c>
      <c r="Q1" s="5" t="s">
        <v>60</v>
      </c>
      <c r="R1" s="5" t="s">
        <v>160</v>
      </c>
      <c r="S1" s="5" t="s">
        <v>161</v>
      </c>
      <c r="T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s="6" t="s">
        <v>200</v>
      </c>
      <c r="AB1" s="6" t="s">
        <v>201</v>
      </c>
      <c r="AC1" s="6" t="s">
        <v>202</v>
      </c>
      <c r="AD1" s="14" t="s">
        <v>203</v>
      </c>
      <c r="AE1" s="6" t="s">
        <v>206</v>
      </c>
      <c r="AF1" s="1" t="s">
        <v>207</v>
      </c>
      <c r="AG1" s="5" t="s">
        <v>163</v>
      </c>
      <c r="AH1" s="5" t="s">
        <v>165</v>
      </c>
      <c r="AI1" s="5" t="s">
        <v>164</v>
      </c>
      <c r="AJ1" s="5" t="s">
        <v>166</v>
      </c>
      <c r="AK1" s="5" t="s">
        <v>184</v>
      </c>
      <c r="AL1" s="5" t="s">
        <v>185</v>
      </c>
      <c r="AM1" s="5" t="s">
        <v>186</v>
      </c>
      <c r="AN1" s="5" t="s">
        <v>187</v>
      </c>
      <c r="AO1" s="5" t="s">
        <v>192</v>
      </c>
      <c r="AP1" s="5" t="s">
        <v>188</v>
      </c>
      <c r="AQ1" s="5" t="s">
        <v>189</v>
      </c>
      <c r="AR1" s="5" t="s">
        <v>190</v>
      </c>
      <c r="AS1" s="5" t="s">
        <v>191</v>
      </c>
      <c r="AT1" s="5" t="s">
        <v>193</v>
      </c>
      <c r="AU1" s="5" t="s">
        <v>195</v>
      </c>
      <c r="AV1" s="5" t="s">
        <v>210</v>
      </c>
      <c r="AW1" s="5" t="s">
        <v>184</v>
      </c>
      <c r="AX1" s="5" t="s">
        <v>185</v>
      </c>
      <c r="AY1" s="5" t="s">
        <v>186</v>
      </c>
      <c r="AZ1" s="5" t="s">
        <v>187</v>
      </c>
      <c r="BA1" s="5" t="s">
        <v>192</v>
      </c>
      <c r="BB1" s="5" t="s">
        <v>188</v>
      </c>
      <c r="BC1" s="5" t="s">
        <v>189</v>
      </c>
      <c r="BD1" s="5" t="s">
        <v>190</v>
      </c>
      <c r="BE1" s="5" t="s">
        <v>191</v>
      </c>
      <c r="BF1" s="5" t="s">
        <v>193</v>
      </c>
    </row>
    <row r="2" spans="1:58">
      <c r="A2" s="6" t="s">
        <v>44</v>
      </c>
      <c r="B2" s="6" t="s">
        <v>48</v>
      </c>
      <c r="C2" s="6" t="s">
        <v>159</v>
      </c>
      <c r="D2" s="6">
        <v>1</v>
      </c>
      <c r="E2" s="6" t="s">
        <v>44</v>
      </c>
      <c r="F2" s="6" t="s">
        <v>158</v>
      </c>
      <c r="G2" s="6" t="s">
        <v>159</v>
      </c>
      <c r="H2" s="9" t="s">
        <v>49</v>
      </c>
      <c r="I2" s="9" t="s">
        <v>21</v>
      </c>
      <c r="J2" s="9" t="s">
        <v>50</v>
      </c>
      <c r="K2" s="6" t="s">
        <v>26</v>
      </c>
      <c r="M2" s="3">
        <v>1.1237589000000001</v>
      </c>
      <c r="N2" s="3">
        <v>1.090499235</v>
      </c>
      <c r="O2" s="6">
        <f t="shared" ref="O2:O33" si="0">M2/N2*100</f>
        <v>103.0499484944618</v>
      </c>
      <c r="P2" s="5">
        <v>128.20727532448342</v>
      </c>
      <c r="Q2" s="5">
        <v>110.00197963353023</v>
      </c>
      <c r="R2" s="5">
        <v>84</v>
      </c>
      <c r="S2" s="5">
        <v>13.7</v>
      </c>
      <c r="T2" s="5">
        <f>R2/S2</f>
        <v>6.1313868613138691</v>
      </c>
      <c r="V2" s="18" t="s">
        <v>51</v>
      </c>
      <c r="W2" s="6" t="s">
        <v>52</v>
      </c>
      <c r="AA2" s="4">
        <v>79.166666666666671</v>
      </c>
      <c r="AB2" s="4">
        <v>21.666666666666668</v>
      </c>
      <c r="AC2" s="4">
        <f>AD2/AA2*100</f>
        <v>72.631578947368411</v>
      </c>
      <c r="AD2" s="14">
        <f>AA2-AB2</f>
        <v>57.5</v>
      </c>
      <c r="AE2">
        <v>0</v>
      </c>
      <c r="AF2" s="1" t="s">
        <v>3</v>
      </c>
      <c r="AG2" s="20" t="s">
        <v>167</v>
      </c>
      <c r="AH2" s="21" t="s">
        <v>168</v>
      </c>
      <c r="AI2" s="5" t="s">
        <v>170</v>
      </c>
      <c r="AJ2" s="5" t="s">
        <v>168</v>
      </c>
      <c r="AK2">
        <v>90</v>
      </c>
      <c r="AL2">
        <v>80</v>
      </c>
      <c r="AM2">
        <v>75</v>
      </c>
      <c r="AN2">
        <v>95</v>
      </c>
      <c r="AO2" t="s">
        <v>194</v>
      </c>
      <c r="AP2">
        <v>15</v>
      </c>
      <c r="AQ2">
        <v>15</v>
      </c>
      <c r="AR2">
        <v>30</v>
      </c>
      <c r="AS2">
        <v>55</v>
      </c>
      <c r="AT2">
        <v>96</v>
      </c>
      <c r="AU2">
        <v>1</v>
      </c>
      <c r="AW2" s="22">
        <v>0</v>
      </c>
      <c r="AX2" s="22">
        <v>0</v>
      </c>
      <c r="AY2" s="22">
        <v>25</v>
      </c>
      <c r="AZ2" s="22">
        <v>30</v>
      </c>
      <c r="BA2" s="22">
        <v>100</v>
      </c>
      <c r="BB2" s="22">
        <v>5</v>
      </c>
      <c r="BC2" s="22">
        <v>5</v>
      </c>
      <c r="BD2" s="22">
        <v>30</v>
      </c>
      <c r="BE2" s="22">
        <v>35</v>
      </c>
      <c r="BF2" s="22">
        <v>100</v>
      </c>
    </row>
    <row r="3" spans="1:58">
      <c r="A3" s="6" t="s">
        <v>45</v>
      </c>
      <c r="B3" s="6" t="s">
        <v>55</v>
      </c>
      <c r="C3" s="6" t="s">
        <v>158</v>
      </c>
      <c r="D3" s="6">
        <v>2</v>
      </c>
      <c r="F3" s="6" t="s">
        <v>158</v>
      </c>
      <c r="G3" s="6" t="s">
        <v>158</v>
      </c>
      <c r="H3" s="9" t="s">
        <v>44</v>
      </c>
      <c r="I3" s="9" t="s">
        <v>145</v>
      </c>
      <c r="J3" s="9" t="s">
        <v>44</v>
      </c>
      <c r="K3" s="6" t="s">
        <v>26</v>
      </c>
      <c r="M3" s="3">
        <v>1.7401414887500004</v>
      </c>
      <c r="N3" s="3">
        <v>1.236218</v>
      </c>
      <c r="O3" s="6">
        <f t="shared" si="0"/>
        <v>140.76331915163834</v>
      </c>
      <c r="P3" s="5">
        <v>107.8839831706611</v>
      </c>
      <c r="Q3" s="5">
        <v>91.731469346148245</v>
      </c>
      <c r="R3" s="5">
        <v>77.099999999999994</v>
      </c>
      <c r="S3" s="5">
        <v>16.5</v>
      </c>
      <c r="T3" s="5">
        <f>R3/S3</f>
        <v>4.672727272727272</v>
      </c>
      <c r="V3" s="6" t="s">
        <v>44</v>
      </c>
      <c r="W3" s="6" t="s">
        <v>56</v>
      </c>
      <c r="X3" s="6" t="s">
        <v>45</v>
      </c>
      <c r="Y3" s="6" t="s">
        <v>45</v>
      </c>
      <c r="Z3" s="6" t="s">
        <v>53</v>
      </c>
      <c r="AA3" s="4">
        <v>67.5</v>
      </c>
      <c r="AB3" s="4">
        <v>108.33333333333333</v>
      </c>
      <c r="AC3" s="4">
        <f>AD3/AA3*100</f>
        <v>0</v>
      </c>
      <c r="AD3" s="14">
        <v>0</v>
      </c>
      <c r="AE3">
        <v>1</v>
      </c>
      <c r="AF3" s="1" t="s">
        <v>4</v>
      </c>
      <c r="AG3" s="5" t="s">
        <v>167</v>
      </c>
      <c r="AH3" s="5" t="s">
        <v>167</v>
      </c>
      <c r="AI3" s="20" t="s">
        <v>170</v>
      </c>
      <c r="AJ3" s="21" t="s">
        <v>167</v>
      </c>
      <c r="AK3">
        <v>55</v>
      </c>
      <c r="AL3">
        <v>60</v>
      </c>
      <c r="AM3">
        <v>70</v>
      </c>
      <c r="AN3">
        <v>80</v>
      </c>
      <c r="AO3">
        <v>84</v>
      </c>
      <c r="AP3">
        <v>100</v>
      </c>
      <c r="AQ3">
        <v>110</v>
      </c>
      <c r="AR3">
        <v>110</v>
      </c>
      <c r="AS3">
        <v>110</v>
      </c>
      <c r="AT3" t="s">
        <v>194</v>
      </c>
      <c r="AU3">
        <v>1</v>
      </c>
      <c r="AW3" s="22">
        <v>10</v>
      </c>
      <c r="AX3" s="22">
        <v>5</v>
      </c>
      <c r="AY3" s="22">
        <v>5</v>
      </c>
      <c r="AZ3" s="22">
        <v>5</v>
      </c>
      <c r="BA3" s="22">
        <v>100</v>
      </c>
      <c r="BB3" s="22">
        <v>10</v>
      </c>
      <c r="BC3" s="22">
        <v>5</v>
      </c>
      <c r="BD3" s="22">
        <v>10</v>
      </c>
      <c r="BE3" s="22">
        <v>0</v>
      </c>
      <c r="BF3" s="22">
        <v>100</v>
      </c>
    </row>
    <row r="4" spans="1:58" s="2" customFormat="1" ht="17.399999999999999">
      <c r="A4" s="6">
        <v>1</v>
      </c>
      <c r="B4" s="6">
        <v>48</v>
      </c>
      <c r="C4" s="6" t="s">
        <v>159</v>
      </c>
      <c r="D4" s="6" t="s">
        <v>32</v>
      </c>
      <c r="E4" s="6" t="s">
        <v>35</v>
      </c>
      <c r="F4" s="6" t="s">
        <v>159</v>
      </c>
      <c r="G4" s="6" t="s">
        <v>158</v>
      </c>
      <c r="H4" s="9" t="s">
        <v>35</v>
      </c>
      <c r="I4" s="9" t="s">
        <v>145</v>
      </c>
      <c r="J4" s="9" t="s">
        <v>40</v>
      </c>
      <c r="K4" s="6" t="s">
        <v>35</v>
      </c>
      <c r="L4" s="6"/>
      <c r="M4" s="3">
        <v>0.99789592500000002</v>
      </c>
      <c r="N4" s="3">
        <v>1.2148032</v>
      </c>
      <c r="O4" s="6">
        <f t="shared" si="0"/>
        <v>82.144657258064527</v>
      </c>
      <c r="P4" s="5">
        <v>84.098099067594461</v>
      </c>
      <c r="Q4" s="5">
        <v>117.92501894586684</v>
      </c>
      <c r="R4" s="5">
        <v>77.900000000000006</v>
      </c>
      <c r="S4" s="5">
        <v>15.7</v>
      </c>
      <c r="T4" s="5">
        <f>R4/S4</f>
        <v>4.9617834394904463</v>
      </c>
      <c r="U4" s="6"/>
      <c r="V4" s="6" t="s">
        <v>32</v>
      </c>
      <c r="W4" s="6" t="s">
        <v>38</v>
      </c>
      <c r="X4" s="6"/>
      <c r="Y4" s="6"/>
      <c r="Z4" s="6"/>
      <c r="AA4" s="4">
        <v>110</v>
      </c>
      <c r="AB4" s="4">
        <v>110</v>
      </c>
      <c r="AC4" s="4">
        <f>AD4/AA4*100</f>
        <v>0</v>
      </c>
      <c r="AD4" s="14">
        <f t="shared" ref="AD4:AD50" si="1">AA4-AB4</f>
        <v>0</v>
      </c>
      <c r="AE4" s="2">
        <v>1</v>
      </c>
      <c r="AF4" s="17" t="s">
        <v>12</v>
      </c>
      <c r="AG4" s="5" t="s">
        <v>167</v>
      </c>
      <c r="AH4" s="5" t="s">
        <v>167</v>
      </c>
      <c r="AI4" s="21" t="s">
        <v>170</v>
      </c>
      <c r="AJ4" s="21" t="s">
        <v>168</v>
      </c>
      <c r="AK4" s="2">
        <v>110</v>
      </c>
      <c r="AL4" s="2">
        <v>110</v>
      </c>
      <c r="AM4" s="2">
        <v>110</v>
      </c>
      <c r="AN4" s="2">
        <v>110</v>
      </c>
      <c r="AO4" s="2" t="s">
        <v>194</v>
      </c>
      <c r="AP4" s="2">
        <v>110</v>
      </c>
      <c r="AQ4" s="2">
        <v>110</v>
      </c>
      <c r="AR4" s="2">
        <v>110</v>
      </c>
      <c r="AS4" s="2">
        <v>110</v>
      </c>
      <c r="AT4" s="2" t="s">
        <v>194</v>
      </c>
      <c r="AU4" s="2">
        <v>1</v>
      </c>
      <c r="AW4" s="23">
        <v>20</v>
      </c>
      <c r="AX4" s="23">
        <v>10</v>
      </c>
      <c r="AY4" s="23">
        <v>20</v>
      </c>
      <c r="AZ4" s="23">
        <v>75</v>
      </c>
      <c r="BA4" s="23">
        <v>100</v>
      </c>
      <c r="BB4" s="23">
        <v>15</v>
      </c>
      <c r="BC4" s="23">
        <v>10</v>
      </c>
      <c r="BD4" s="23">
        <v>15</v>
      </c>
      <c r="BE4" s="23">
        <v>75</v>
      </c>
      <c r="BF4" s="23">
        <v>100</v>
      </c>
    </row>
    <row r="5" spans="1:58" s="2" customFormat="1" ht="17.399999999999999">
      <c r="A5" s="6">
        <v>2</v>
      </c>
      <c r="B5" s="6">
        <v>67</v>
      </c>
      <c r="C5" s="6" t="s">
        <v>159</v>
      </c>
      <c r="D5" s="6">
        <v>2</v>
      </c>
      <c r="E5" s="6" t="s">
        <v>22</v>
      </c>
      <c r="F5" s="6" t="s">
        <v>159</v>
      </c>
      <c r="G5" s="6" t="s">
        <v>159</v>
      </c>
      <c r="H5" s="9">
        <v>3</v>
      </c>
      <c r="I5" s="9" t="s">
        <v>145</v>
      </c>
      <c r="J5" s="9" t="s">
        <v>50</v>
      </c>
      <c r="K5" s="6" t="s">
        <v>24</v>
      </c>
      <c r="L5" s="6"/>
      <c r="M5" s="3">
        <v>1.5251498100000001</v>
      </c>
      <c r="N5" s="3">
        <v>1.03089477375</v>
      </c>
      <c r="O5" s="6">
        <f t="shared" si="0"/>
        <v>147.9442760634133</v>
      </c>
      <c r="P5" s="5">
        <v>125.23404847787918</v>
      </c>
      <c r="Q5" s="5">
        <v>134.10172342092505</v>
      </c>
      <c r="R5" s="5">
        <v>54.4</v>
      </c>
      <c r="S5" s="5">
        <v>37.1</v>
      </c>
      <c r="T5" s="5">
        <f>R5/S5</f>
        <v>1.4663072776280321</v>
      </c>
      <c r="U5" s="6"/>
      <c r="V5" s="18">
        <v>21</v>
      </c>
      <c r="W5" s="6">
        <v>0.33</v>
      </c>
      <c r="X5" s="6">
        <v>1</v>
      </c>
      <c r="Y5" s="6">
        <v>1</v>
      </c>
      <c r="Z5" s="6" t="s">
        <v>23</v>
      </c>
      <c r="AA5" s="4">
        <v>82.5</v>
      </c>
      <c r="AB5" s="4">
        <v>22.5</v>
      </c>
      <c r="AC5" s="4">
        <f>AD5/AA5*100</f>
        <v>72.727272727272734</v>
      </c>
      <c r="AD5" s="14">
        <f t="shared" si="1"/>
        <v>60</v>
      </c>
      <c r="AE5" s="2">
        <v>0</v>
      </c>
      <c r="AF5" s="8" t="s">
        <v>13</v>
      </c>
      <c r="AG5" s="5" t="s">
        <v>167</v>
      </c>
      <c r="AH5" s="5" t="s">
        <v>170</v>
      </c>
      <c r="AI5" s="21" t="s">
        <v>170</v>
      </c>
      <c r="AJ5" s="21" t="s">
        <v>168</v>
      </c>
      <c r="AK5" s="2">
        <v>95</v>
      </c>
      <c r="AL5" s="2">
        <v>85</v>
      </c>
      <c r="AM5" s="2">
        <v>80</v>
      </c>
      <c r="AN5" s="2">
        <v>90</v>
      </c>
      <c r="AO5" s="2" t="s">
        <v>194</v>
      </c>
      <c r="AP5" s="2">
        <v>20</v>
      </c>
      <c r="AQ5" s="2">
        <v>30</v>
      </c>
      <c r="AR5" s="2">
        <v>20</v>
      </c>
      <c r="AS5" s="2">
        <v>35</v>
      </c>
      <c r="AT5" s="2">
        <v>100</v>
      </c>
      <c r="AU5" s="2">
        <v>1</v>
      </c>
      <c r="AW5" s="23">
        <v>15</v>
      </c>
      <c r="AX5" s="23">
        <v>20</v>
      </c>
      <c r="AY5" s="23">
        <v>20</v>
      </c>
      <c r="AZ5" s="23">
        <v>35</v>
      </c>
      <c r="BA5" s="23">
        <v>100</v>
      </c>
      <c r="BB5" s="23">
        <v>15</v>
      </c>
      <c r="BC5" s="23">
        <v>20</v>
      </c>
      <c r="BD5" s="23">
        <v>20</v>
      </c>
      <c r="BE5" s="23">
        <v>35</v>
      </c>
      <c r="BF5" s="23">
        <v>100</v>
      </c>
    </row>
    <row r="6" spans="1:58" ht="17.399999999999999">
      <c r="A6" s="6">
        <v>1</v>
      </c>
      <c r="B6" s="6">
        <v>28</v>
      </c>
      <c r="C6" s="6" t="s">
        <v>158</v>
      </c>
      <c r="D6" s="6" t="s">
        <v>25</v>
      </c>
      <c r="E6" s="7"/>
      <c r="F6" s="7" t="s">
        <v>158</v>
      </c>
      <c r="G6" s="7" t="s">
        <v>158</v>
      </c>
      <c r="H6" s="9" t="s">
        <v>26</v>
      </c>
      <c r="I6" s="9" t="s">
        <v>145</v>
      </c>
      <c r="J6" s="9" t="s">
        <v>45</v>
      </c>
      <c r="K6" s="6" t="s">
        <v>26</v>
      </c>
      <c r="M6" s="3">
        <v>0.87962488124999993</v>
      </c>
      <c r="N6" s="3">
        <v>1.1807010337500001</v>
      </c>
      <c r="O6" s="6">
        <f t="shared" si="0"/>
        <v>74.500221148806958</v>
      </c>
      <c r="P6" s="5">
        <v>106.66295271782997</v>
      </c>
      <c r="Q6" s="5">
        <v>100.06300183799715</v>
      </c>
      <c r="R6" s="5">
        <v>72.599999999999994</v>
      </c>
      <c r="S6" s="5">
        <v>20.9</v>
      </c>
      <c r="T6" s="5">
        <f t="shared" ref="T6:T50" si="2">R6/S6</f>
        <v>3.4736842105263159</v>
      </c>
      <c r="V6" s="6" t="s">
        <v>27</v>
      </c>
      <c r="W6" s="6" t="s">
        <v>28</v>
      </c>
      <c r="X6" s="6" t="s">
        <v>25</v>
      </c>
      <c r="Y6" s="6" t="s">
        <v>25</v>
      </c>
      <c r="Z6" s="6" t="s">
        <v>26</v>
      </c>
      <c r="AA6" s="4">
        <v>32.5</v>
      </c>
      <c r="AB6" s="4">
        <v>14.166666666666666</v>
      </c>
      <c r="AC6" s="4">
        <f t="shared" ref="AC6:AC50" si="3">AD6/AA6*100</f>
        <v>56.410256410256423</v>
      </c>
      <c r="AD6" s="14">
        <f t="shared" si="1"/>
        <v>18.333333333333336</v>
      </c>
      <c r="AE6">
        <v>0</v>
      </c>
      <c r="AF6" s="13">
        <v>10125223</v>
      </c>
      <c r="AG6" s="20" t="s">
        <v>170</v>
      </c>
      <c r="AH6" s="21" t="s">
        <v>168</v>
      </c>
      <c r="AI6" s="5" t="s">
        <v>170</v>
      </c>
      <c r="AJ6" s="5" t="s">
        <v>170</v>
      </c>
      <c r="AK6">
        <v>95</v>
      </c>
      <c r="AL6">
        <v>95</v>
      </c>
      <c r="AM6">
        <v>90</v>
      </c>
      <c r="AN6">
        <v>90</v>
      </c>
      <c r="AO6" t="s">
        <v>194</v>
      </c>
      <c r="AP6">
        <v>15</v>
      </c>
      <c r="AQ6">
        <v>20</v>
      </c>
      <c r="AR6">
        <v>65</v>
      </c>
      <c r="AS6">
        <v>90</v>
      </c>
      <c r="AT6">
        <v>88</v>
      </c>
      <c r="AU6">
        <v>1</v>
      </c>
      <c r="AW6" s="22">
        <v>5</v>
      </c>
      <c r="AX6" s="22">
        <v>5</v>
      </c>
      <c r="AY6" s="22">
        <v>10</v>
      </c>
      <c r="AZ6" s="22">
        <v>0</v>
      </c>
      <c r="BA6" s="22">
        <v>100</v>
      </c>
      <c r="BB6" s="22">
        <v>5</v>
      </c>
      <c r="BC6" s="22">
        <v>10</v>
      </c>
      <c r="BD6" s="22">
        <v>10</v>
      </c>
      <c r="BE6" s="22">
        <v>5</v>
      </c>
      <c r="BF6" s="22">
        <v>100</v>
      </c>
    </row>
    <row r="7" spans="1:58" ht="17.399999999999999">
      <c r="A7" s="6">
        <v>2</v>
      </c>
      <c r="B7" s="6">
        <v>57</v>
      </c>
      <c r="C7" s="6" t="s">
        <v>159</v>
      </c>
      <c r="D7" s="6" t="s">
        <v>35</v>
      </c>
      <c r="E7" s="6" t="s">
        <v>32</v>
      </c>
      <c r="F7" s="6" t="s">
        <v>158</v>
      </c>
      <c r="G7" s="6" t="s">
        <v>159</v>
      </c>
      <c r="H7" s="9" t="s">
        <v>39</v>
      </c>
      <c r="I7" s="9" t="s">
        <v>21</v>
      </c>
      <c r="J7" s="9" t="s">
        <v>40</v>
      </c>
      <c r="K7" s="6" t="s">
        <v>24</v>
      </c>
      <c r="M7" s="3">
        <v>1.0440276275</v>
      </c>
      <c r="N7" s="3">
        <v>1.0709142700000001</v>
      </c>
      <c r="O7" s="6">
        <f t="shared" si="0"/>
        <v>97.489374896461129</v>
      </c>
      <c r="P7" s="5">
        <v>89.166715832325451</v>
      </c>
      <c r="Q7" s="5">
        <v>107.85634039108164</v>
      </c>
      <c r="R7" s="5">
        <v>84</v>
      </c>
      <c r="S7" s="5">
        <v>13.7</v>
      </c>
      <c r="T7" s="5">
        <f t="shared" si="2"/>
        <v>6.1313868613138691</v>
      </c>
      <c r="V7" s="18" t="s">
        <v>41</v>
      </c>
      <c r="W7" s="6" t="s">
        <v>37</v>
      </c>
      <c r="X7" s="6" t="s">
        <v>35</v>
      </c>
      <c r="Y7" s="6" t="s">
        <v>35</v>
      </c>
      <c r="Z7" s="6" t="s">
        <v>36</v>
      </c>
      <c r="AA7" s="4">
        <v>79.166666666666671</v>
      </c>
      <c r="AB7" s="4">
        <v>21.666666666666668</v>
      </c>
      <c r="AC7" s="4">
        <f t="shared" si="3"/>
        <v>72.631578947368411</v>
      </c>
      <c r="AD7" s="14">
        <f t="shared" si="1"/>
        <v>57.5</v>
      </c>
      <c r="AE7">
        <v>0</v>
      </c>
      <c r="AF7" s="17">
        <v>10202238</v>
      </c>
      <c r="AG7" s="21" t="s">
        <v>167</v>
      </c>
      <c r="AH7" s="21" t="s">
        <v>168</v>
      </c>
      <c r="AI7" s="5" t="s">
        <v>170</v>
      </c>
      <c r="AJ7" s="5" t="s">
        <v>168</v>
      </c>
      <c r="AK7">
        <v>40</v>
      </c>
      <c r="AL7">
        <v>75</v>
      </c>
      <c r="AM7">
        <v>95</v>
      </c>
      <c r="AN7">
        <v>85</v>
      </c>
      <c r="AO7">
        <v>8</v>
      </c>
      <c r="AP7">
        <v>15</v>
      </c>
      <c r="AQ7">
        <v>20</v>
      </c>
      <c r="AR7">
        <v>30</v>
      </c>
      <c r="AS7">
        <v>35</v>
      </c>
      <c r="AT7">
        <v>100</v>
      </c>
      <c r="AU7">
        <v>1</v>
      </c>
      <c r="AW7" s="22">
        <v>0</v>
      </c>
      <c r="AX7" s="22">
        <v>0</v>
      </c>
      <c r="AY7" s="22">
        <v>25</v>
      </c>
      <c r="AZ7" s="22">
        <v>30</v>
      </c>
      <c r="BA7" s="22">
        <v>100</v>
      </c>
      <c r="BB7" s="22">
        <v>5</v>
      </c>
      <c r="BC7" s="22">
        <v>5</v>
      </c>
      <c r="BD7" s="22">
        <v>30</v>
      </c>
      <c r="BE7" s="22">
        <v>35</v>
      </c>
      <c r="BF7" s="22">
        <v>100</v>
      </c>
    </row>
    <row r="8" spans="1:58" ht="17.399999999999999">
      <c r="A8" s="6">
        <v>1</v>
      </c>
      <c r="B8" s="6">
        <v>60</v>
      </c>
      <c r="C8" s="6" t="s">
        <v>159</v>
      </c>
      <c r="D8" s="6" t="s">
        <v>35</v>
      </c>
      <c r="F8" s="6" t="s">
        <v>158</v>
      </c>
      <c r="G8" s="6" t="s">
        <v>158</v>
      </c>
      <c r="H8" s="9" t="s">
        <v>32</v>
      </c>
      <c r="I8" s="9" t="s">
        <v>145</v>
      </c>
      <c r="J8" s="9" t="s">
        <v>35</v>
      </c>
      <c r="K8" s="6" t="s">
        <v>24</v>
      </c>
      <c r="M8" s="3">
        <v>0.99258540000000006</v>
      </c>
      <c r="N8" s="3">
        <v>0.99533486250000003</v>
      </c>
      <c r="O8" s="6">
        <f t="shared" si="0"/>
        <v>99.723765076097692</v>
      </c>
      <c r="P8" s="5">
        <v>178.63005648057367</v>
      </c>
      <c r="Q8" s="5">
        <v>75.167400293450712</v>
      </c>
      <c r="R8" s="5">
        <v>53.3</v>
      </c>
      <c r="S8" s="5">
        <v>37.1</v>
      </c>
      <c r="T8" s="5">
        <f t="shared" si="2"/>
        <v>1.4366576819407006</v>
      </c>
      <c r="V8" s="19" t="s">
        <v>41</v>
      </c>
      <c r="W8" s="6" t="s">
        <v>37</v>
      </c>
      <c r="X8"/>
      <c r="Y8"/>
      <c r="Z8"/>
      <c r="AA8" s="4">
        <v>77.5</v>
      </c>
      <c r="AB8" s="4">
        <v>22.5</v>
      </c>
      <c r="AC8" s="4">
        <f t="shared" si="3"/>
        <v>70.967741935483872</v>
      </c>
      <c r="AD8" s="14">
        <f t="shared" si="1"/>
        <v>55</v>
      </c>
      <c r="AE8">
        <v>0</v>
      </c>
      <c r="AF8" s="8" t="s">
        <v>15</v>
      </c>
      <c r="AG8" s="21" t="s">
        <v>170</v>
      </c>
      <c r="AH8" s="21" t="s">
        <v>170</v>
      </c>
      <c r="AI8" s="5" t="s">
        <v>170</v>
      </c>
      <c r="AJ8" s="5" t="s">
        <v>168</v>
      </c>
      <c r="AK8">
        <v>80</v>
      </c>
      <c r="AL8">
        <v>80</v>
      </c>
      <c r="AM8">
        <v>75</v>
      </c>
      <c r="AN8">
        <v>75</v>
      </c>
      <c r="AO8" t="s">
        <v>194</v>
      </c>
      <c r="AP8">
        <v>15</v>
      </c>
      <c r="AQ8">
        <v>20</v>
      </c>
      <c r="AR8">
        <v>40</v>
      </c>
      <c r="AS8">
        <v>75</v>
      </c>
      <c r="AT8">
        <v>100</v>
      </c>
      <c r="AU8">
        <v>1</v>
      </c>
      <c r="AW8" s="22">
        <v>10</v>
      </c>
      <c r="AX8" s="22">
        <v>15</v>
      </c>
      <c r="AY8" s="22">
        <v>30</v>
      </c>
      <c r="AZ8" s="22">
        <v>70</v>
      </c>
      <c r="BA8" s="22">
        <v>100</v>
      </c>
      <c r="BB8" s="22">
        <v>10</v>
      </c>
      <c r="BC8" s="22">
        <v>15</v>
      </c>
      <c r="BD8" s="22">
        <v>45</v>
      </c>
      <c r="BE8" s="22">
        <v>80</v>
      </c>
      <c r="BF8" s="22">
        <v>100</v>
      </c>
    </row>
    <row r="9" spans="1:58" ht="17.399999999999999">
      <c r="A9" s="6">
        <v>1</v>
      </c>
      <c r="B9" s="6">
        <v>36</v>
      </c>
      <c r="C9" s="6" t="s">
        <v>158</v>
      </c>
      <c r="D9" s="6" t="s">
        <v>32</v>
      </c>
      <c r="F9" s="6" t="s">
        <v>158</v>
      </c>
      <c r="G9" s="6" t="s">
        <v>158</v>
      </c>
      <c r="H9" s="9" t="s">
        <v>43</v>
      </c>
      <c r="I9" s="9" t="s">
        <v>21</v>
      </c>
      <c r="J9" s="9" t="s">
        <v>40</v>
      </c>
      <c r="K9" s="6" t="s">
        <v>24</v>
      </c>
      <c r="M9" s="3">
        <v>1.1163936375000001</v>
      </c>
      <c r="N9" s="3">
        <v>1.2600292087500002</v>
      </c>
      <c r="O9" s="6">
        <f t="shared" si="0"/>
        <v>88.600615743464189</v>
      </c>
      <c r="P9" s="5">
        <v>121.37377852890707</v>
      </c>
      <c r="Q9" s="5">
        <v>105.57857701714872</v>
      </c>
      <c r="R9" s="5">
        <v>70.3</v>
      </c>
      <c r="S9" s="5">
        <v>22.9</v>
      </c>
      <c r="T9" s="5">
        <f t="shared" si="2"/>
        <v>3.0698689956331879</v>
      </c>
      <c r="V9" s="6" t="s">
        <v>42</v>
      </c>
      <c r="W9" s="6" t="s">
        <v>34</v>
      </c>
      <c r="AA9" s="4">
        <v>108.33333333333333</v>
      </c>
      <c r="AB9" s="4">
        <v>105</v>
      </c>
      <c r="AC9" s="4">
        <f t="shared" si="3"/>
        <v>3.0769230769230727</v>
      </c>
      <c r="AD9" s="14">
        <f t="shared" si="1"/>
        <v>3.3333333333333286</v>
      </c>
      <c r="AE9">
        <v>1</v>
      </c>
      <c r="AF9" s="8" t="s">
        <v>16</v>
      </c>
      <c r="AG9" s="5" t="s">
        <v>170</v>
      </c>
      <c r="AH9" s="5" t="s">
        <v>167</v>
      </c>
      <c r="AI9" s="20" t="s">
        <v>167</v>
      </c>
      <c r="AJ9" s="21" t="s">
        <v>167</v>
      </c>
      <c r="AK9">
        <v>100</v>
      </c>
      <c r="AL9">
        <v>110</v>
      </c>
      <c r="AM9">
        <v>110</v>
      </c>
      <c r="AN9">
        <v>110</v>
      </c>
      <c r="AO9" t="s">
        <v>194</v>
      </c>
      <c r="AP9">
        <v>100</v>
      </c>
      <c r="AQ9">
        <v>110</v>
      </c>
      <c r="AR9">
        <v>110</v>
      </c>
      <c r="AS9">
        <v>110</v>
      </c>
      <c r="AT9" t="s">
        <v>194</v>
      </c>
      <c r="AU9">
        <v>1</v>
      </c>
      <c r="AW9" s="22">
        <v>5</v>
      </c>
      <c r="AX9" s="22">
        <v>10</v>
      </c>
      <c r="AY9" s="22">
        <v>10</v>
      </c>
      <c r="AZ9" s="22">
        <v>40</v>
      </c>
      <c r="BA9" s="22">
        <v>96</v>
      </c>
      <c r="BB9" s="22">
        <v>0</v>
      </c>
      <c r="BC9" s="22">
        <v>15</v>
      </c>
      <c r="BD9" s="22">
        <v>50</v>
      </c>
      <c r="BE9" s="22">
        <v>35</v>
      </c>
      <c r="BF9" s="22">
        <v>100</v>
      </c>
    </row>
    <row r="10" spans="1:58" ht="17.399999999999999">
      <c r="A10" s="6">
        <v>1</v>
      </c>
      <c r="B10" s="6">
        <v>30</v>
      </c>
      <c r="C10" s="6" t="s">
        <v>158</v>
      </c>
      <c r="D10" s="6" t="s">
        <v>20</v>
      </c>
      <c r="F10" s="6" t="s">
        <v>158</v>
      </c>
      <c r="G10" s="6" t="s">
        <v>158</v>
      </c>
      <c r="H10" s="9">
        <v>2</v>
      </c>
      <c r="I10" s="9" t="s">
        <v>145</v>
      </c>
      <c r="J10" s="9" t="s">
        <v>44</v>
      </c>
      <c r="K10" s="6" t="s">
        <v>21</v>
      </c>
      <c r="M10" s="3">
        <v>0.90294938999999996</v>
      </c>
      <c r="N10" s="3">
        <v>1.16163063625</v>
      </c>
      <c r="O10" s="6">
        <f t="shared" si="0"/>
        <v>77.731196287566917</v>
      </c>
      <c r="P10" s="5">
        <v>95.981014975364403</v>
      </c>
      <c r="Q10" s="5">
        <v>106.6643780938531</v>
      </c>
      <c r="R10" s="5">
        <v>66.7</v>
      </c>
      <c r="S10" s="5">
        <v>26.3</v>
      </c>
      <c r="T10" s="5">
        <f t="shared" si="2"/>
        <v>2.5361216730038025</v>
      </c>
      <c r="V10" s="6" t="s">
        <v>29</v>
      </c>
      <c r="W10" s="6" t="s">
        <v>30</v>
      </c>
      <c r="X10" s="6" t="s">
        <v>21</v>
      </c>
      <c r="Y10" s="6" t="s">
        <v>21</v>
      </c>
      <c r="Z10" s="6" t="s">
        <v>31</v>
      </c>
      <c r="AA10" s="4">
        <v>110</v>
      </c>
      <c r="AB10" s="4">
        <v>110</v>
      </c>
      <c r="AC10" s="4">
        <f t="shared" si="3"/>
        <v>0</v>
      </c>
      <c r="AD10" s="14">
        <f t="shared" si="1"/>
        <v>0</v>
      </c>
      <c r="AE10">
        <v>1</v>
      </c>
      <c r="AF10" s="8" t="s">
        <v>17</v>
      </c>
      <c r="AG10" s="5" t="s">
        <v>167</v>
      </c>
      <c r="AH10" s="5" t="s">
        <v>168</v>
      </c>
      <c r="AI10" s="21" t="s">
        <v>170</v>
      </c>
      <c r="AJ10" s="21" t="s">
        <v>168</v>
      </c>
      <c r="AK10">
        <v>110</v>
      </c>
      <c r="AL10">
        <v>110</v>
      </c>
      <c r="AM10">
        <v>110</v>
      </c>
      <c r="AN10">
        <v>110</v>
      </c>
      <c r="AO10" t="s">
        <v>194</v>
      </c>
      <c r="AP10">
        <v>110</v>
      </c>
      <c r="AQ10">
        <v>110</v>
      </c>
      <c r="AR10">
        <v>110</v>
      </c>
      <c r="AS10">
        <v>110</v>
      </c>
      <c r="AT10" t="s">
        <v>194</v>
      </c>
      <c r="AU10">
        <v>1</v>
      </c>
      <c r="AW10" s="22">
        <v>10</v>
      </c>
      <c r="AX10" s="22">
        <v>10</v>
      </c>
      <c r="AY10" s="22">
        <v>5</v>
      </c>
      <c r="AZ10" s="22">
        <v>5</v>
      </c>
      <c r="BA10" s="22">
        <v>100</v>
      </c>
      <c r="BB10" s="22">
        <v>5</v>
      </c>
      <c r="BC10" s="22">
        <v>10</v>
      </c>
      <c r="BD10" s="22">
        <v>10</v>
      </c>
      <c r="BE10" s="22">
        <v>5</v>
      </c>
      <c r="BF10" s="22">
        <v>100</v>
      </c>
    </row>
    <row r="11" spans="1:58" ht="17.399999999999999">
      <c r="A11" s="6">
        <v>1</v>
      </c>
      <c r="B11" s="6">
        <v>38</v>
      </c>
      <c r="C11" s="6" t="s">
        <v>158</v>
      </c>
      <c r="D11" s="6" t="s">
        <v>44</v>
      </c>
      <c r="F11" s="6" t="s">
        <v>158</v>
      </c>
      <c r="G11" s="6" t="s">
        <v>158</v>
      </c>
      <c r="H11" s="9">
        <v>7</v>
      </c>
      <c r="I11" s="9" t="s">
        <v>21</v>
      </c>
      <c r="J11" s="9" t="s">
        <v>50</v>
      </c>
      <c r="K11" s="6" t="s">
        <v>21</v>
      </c>
      <c r="M11" s="3">
        <v>1.4721725149999998</v>
      </c>
      <c r="N11" s="3">
        <v>1.09513152</v>
      </c>
      <c r="O11" s="6">
        <f t="shared" si="0"/>
        <v>134.42883234700429</v>
      </c>
      <c r="P11" s="5">
        <v>144.1097164109716</v>
      </c>
      <c r="Q11" s="5">
        <v>113.4914661059366</v>
      </c>
      <c r="R11" s="5">
        <v>64.599999999999994</v>
      </c>
      <c r="S11" s="5">
        <v>28.3</v>
      </c>
      <c r="T11" s="5">
        <f t="shared" si="2"/>
        <v>2.282685512367491</v>
      </c>
      <c r="V11" s="6" t="s">
        <v>47</v>
      </c>
      <c r="W11" s="6" t="s">
        <v>52</v>
      </c>
      <c r="X11" s="6" t="s">
        <v>21</v>
      </c>
      <c r="Y11" s="6" t="s">
        <v>21</v>
      </c>
      <c r="Z11" s="6" t="s">
        <v>23</v>
      </c>
      <c r="AA11" s="4">
        <v>105.83333333333333</v>
      </c>
      <c r="AB11" s="4">
        <v>98.333333333333329</v>
      </c>
      <c r="AC11" s="4">
        <f t="shared" si="3"/>
        <v>7.0866141732283463</v>
      </c>
      <c r="AD11" s="14">
        <f t="shared" si="1"/>
        <v>7.5</v>
      </c>
      <c r="AE11">
        <v>1</v>
      </c>
      <c r="AF11" s="8">
        <v>10208731</v>
      </c>
      <c r="AG11" s="5" t="s">
        <v>170</v>
      </c>
      <c r="AH11" s="5" t="s">
        <v>168</v>
      </c>
      <c r="AI11" s="21" t="s">
        <v>167</v>
      </c>
      <c r="AJ11" s="21" t="s">
        <v>167</v>
      </c>
      <c r="AK11">
        <v>95</v>
      </c>
      <c r="AL11">
        <v>110</v>
      </c>
      <c r="AM11">
        <v>110</v>
      </c>
      <c r="AN11">
        <v>110</v>
      </c>
      <c r="AO11" t="s">
        <v>194</v>
      </c>
      <c r="AP11">
        <v>95</v>
      </c>
      <c r="AQ11">
        <v>95</v>
      </c>
      <c r="AR11">
        <v>105</v>
      </c>
      <c r="AS11">
        <v>110</v>
      </c>
      <c r="AT11" t="s">
        <v>194</v>
      </c>
      <c r="AU11">
        <v>0</v>
      </c>
      <c r="AW11" s="22">
        <v>10</v>
      </c>
      <c r="AX11" s="22">
        <v>10</v>
      </c>
      <c r="AY11" s="22">
        <v>10</v>
      </c>
      <c r="AZ11" s="22">
        <v>10</v>
      </c>
      <c r="BA11" s="22">
        <v>100</v>
      </c>
      <c r="BB11" s="22">
        <v>10</v>
      </c>
      <c r="BC11" s="22">
        <v>10</v>
      </c>
      <c r="BD11" s="22">
        <v>10</v>
      </c>
      <c r="BE11" s="22">
        <v>10</v>
      </c>
      <c r="BF11" s="22">
        <v>100</v>
      </c>
    </row>
    <row r="12" spans="1:58" ht="17.399999999999999">
      <c r="A12" s="6">
        <v>1</v>
      </c>
      <c r="B12" s="6">
        <v>15</v>
      </c>
      <c r="C12" s="6" t="s">
        <v>158</v>
      </c>
      <c r="D12" s="6" t="s">
        <v>45</v>
      </c>
      <c r="F12" s="6" t="s">
        <v>158</v>
      </c>
      <c r="G12" s="6" t="s">
        <v>158</v>
      </c>
      <c r="H12" s="9">
        <v>6</v>
      </c>
      <c r="I12" s="9" t="s">
        <v>21</v>
      </c>
      <c r="J12" s="9" t="s">
        <v>54</v>
      </c>
      <c r="K12" s="6" t="s">
        <v>26</v>
      </c>
      <c r="M12" s="3">
        <v>1.1666546362499999</v>
      </c>
      <c r="N12" s="3">
        <v>1.0385347862499998</v>
      </c>
      <c r="O12" s="6">
        <f t="shared" si="0"/>
        <v>112.33659687631865</v>
      </c>
      <c r="P12" s="5">
        <v>100.50052999680479</v>
      </c>
      <c r="Q12" s="5">
        <v>144.66402956758495</v>
      </c>
      <c r="R12" s="5">
        <v>90.7</v>
      </c>
      <c r="S12" s="5">
        <v>8</v>
      </c>
      <c r="T12" s="5">
        <f t="shared" si="2"/>
        <v>11.3375</v>
      </c>
      <c r="V12" s="6" t="s">
        <v>55</v>
      </c>
      <c r="W12" s="6" t="s">
        <v>52</v>
      </c>
      <c r="X12" s="6" t="s">
        <v>21</v>
      </c>
      <c r="Y12" s="6" t="s">
        <v>21</v>
      </c>
      <c r="Z12" s="6" t="s">
        <v>57</v>
      </c>
      <c r="AA12" s="4">
        <v>110</v>
      </c>
      <c r="AB12" s="4">
        <v>110</v>
      </c>
      <c r="AC12" s="4">
        <f t="shared" si="3"/>
        <v>0</v>
      </c>
      <c r="AD12" s="14">
        <f t="shared" si="1"/>
        <v>0</v>
      </c>
      <c r="AE12">
        <v>1</v>
      </c>
      <c r="AF12" s="8">
        <v>10437399</v>
      </c>
      <c r="AG12" s="20" t="s">
        <v>170</v>
      </c>
      <c r="AH12" s="21" t="s">
        <v>168</v>
      </c>
      <c r="AI12" s="5" t="s">
        <v>167</v>
      </c>
      <c r="AJ12" s="5" t="s">
        <v>167</v>
      </c>
      <c r="AK12">
        <v>110</v>
      </c>
      <c r="AL12">
        <v>110</v>
      </c>
      <c r="AM12">
        <v>110</v>
      </c>
      <c r="AN12">
        <v>110</v>
      </c>
      <c r="AO12" t="s">
        <v>194</v>
      </c>
      <c r="AP12">
        <v>110</v>
      </c>
      <c r="AQ12">
        <v>110</v>
      </c>
      <c r="AR12">
        <v>110</v>
      </c>
      <c r="AS12">
        <v>110</v>
      </c>
      <c r="AT12" t="s">
        <v>194</v>
      </c>
      <c r="AU12">
        <v>0</v>
      </c>
      <c r="AW12" s="22">
        <v>10</v>
      </c>
      <c r="AX12" s="22">
        <v>10</v>
      </c>
      <c r="AY12" s="22">
        <v>10</v>
      </c>
      <c r="AZ12" s="22">
        <v>10</v>
      </c>
      <c r="BA12" s="22">
        <v>100</v>
      </c>
      <c r="BB12" s="22">
        <v>10</v>
      </c>
      <c r="BC12" s="22">
        <v>10</v>
      </c>
      <c r="BD12" s="22">
        <v>10</v>
      </c>
      <c r="BE12" s="22">
        <v>10</v>
      </c>
      <c r="BF12" s="22">
        <v>100</v>
      </c>
    </row>
    <row r="13" spans="1:58" ht="17.399999999999999">
      <c r="A13" s="6">
        <v>2</v>
      </c>
      <c r="B13" s="6">
        <v>60</v>
      </c>
      <c r="C13" s="6" t="s">
        <v>159</v>
      </c>
      <c r="D13" s="6" t="s">
        <v>44</v>
      </c>
      <c r="E13" s="6" t="s">
        <v>45</v>
      </c>
      <c r="F13" s="6" t="s">
        <v>159</v>
      </c>
      <c r="G13" s="6" t="s">
        <v>158</v>
      </c>
      <c r="H13" s="9">
        <v>7</v>
      </c>
      <c r="I13" s="9" t="s">
        <v>21</v>
      </c>
      <c r="J13" s="9" t="s">
        <v>50</v>
      </c>
      <c r="K13" s="6" t="s">
        <v>21</v>
      </c>
      <c r="M13" s="3">
        <v>1.5890236899999999</v>
      </c>
      <c r="N13" s="3">
        <v>0.92241876374999987</v>
      </c>
      <c r="O13" s="6">
        <f t="shared" si="0"/>
        <v>172.26706052032</v>
      </c>
      <c r="P13" s="5">
        <v>92.077350589472545</v>
      </c>
      <c r="Q13" s="5">
        <v>97.530843703448085</v>
      </c>
      <c r="R13" s="5">
        <v>54</v>
      </c>
      <c r="S13" s="5">
        <v>38</v>
      </c>
      <c r="T13" s="5">
        <f t="shared" si="2"/>
        <v>1.4210526315789473</v>
      </c>
      <c r="V13" s="6" t="s">
        <v>46</v>
      </c>
      <c r="W13" s="6" t="s">
        <v>52</v>
      </c>
      <c r="X13" s="6" t="s">
        <v>21</v>
      </c>
      <c r="Y13" s="6" t="s">
        <v>21</v>
      </c>
      <c r="Z13" s="6" t="s">
        <v>23</v>
      </c>
      <c r="AA13" s="4">
        <v>66.666666666666671</v>
      </c>
      <c r="AB13" s="4">
        <v>50</v>
      </c>
      <c r="AC13" s="4">
        <f t="shared" si="3"/>
        <v>25.000000000000007</v>
      </c>
      <c r="AD13" s="14">
        <f t="shared" si="1"/>
        <v>16.666666666666671</v>
      </c>
      <c r="AE13">
        <v>1</v>
      </c>
      <c r="AF13" s="8" t="s">
        <v>58</v>
      </c>
      <c r="AG13" s="5" t="s">
        <v>167</v>
      </c>
      <c r="AH13" s="5" t="s">
        <v>168</v>
      </c>
      <c r="AI13" s="20" t="s">
        <v>170</v>
      </c>
      <c r="AJ13" s="21" t="s">
        <v>170</v>
      </c>
      <c r="AK13">
        <v>70</v>
      </c>
      <c r="AL13">
        <v>70</v>
      </c>
      <c r="AM13">
        <v>60</v>
      </c>
      <c r="AN13">
        <v>55</v>
      </c>
      <c r="AO13">
        <v>16</v>
      </c>
      <c r="AP13">
        <v>65</v>
      </c>
      <c r="AQ13">
        <v>55</v>
      </c>
      <c r="AR13">
        <v>35</v>
      </c>
      <c r="AS13">
        <v>25</v>
      </c>
      <c r="AT13">
        <v>48</v>
      </c>
      <c r="AU13">
        <v>1</v>
      </c>
      <c r="AW13" s="22">
        <v>15</v>
      </c>
      <c r="AX13" s="22">
        <v>15</v>
      </c>
      <c r="AY13" s="22">
        <v>20</v>
      </c>
      <c r="AZ13" s="22">
        <v>20</v>
      </c>
      <c r="BA13" s="22">
        <v>100</v>
      </c>
      <c r="BB13" s="22">
        <v>10</v>
      </c>
      <c r="BC13" s="22">
        <v>15</v>
      </c>
      <c r="BD13" s="22">
        <v>15</v>
      </c>
      <c r="BE13" s="22">
        <v>10</v>
      </c>
      <c r="BF13" s="22">
        <v>100</v>
      </c>
    </row>
    <row r="14" spans="1:58" ht="17.399999999999999">
      <c r="A14" s="6">
        <v>2</v>
      </c>
      <c r="B14" s="6">
        <v>14</v>
      </c>
      <c r="C14" s="6" t="s">
        <v>158</v>
      </c>
      <c r="D14" s="6" t="s">
        <v>45</v>
      </c>
      <c r="F14" s="6" t="s">
        <v>158</v>
      </c>
      <c r="G14" s="6" t="s">
        <v>158</v>
      </c>
      <c r="H14" s="9">
        <v>5</v>
      </c>
      <c r="I14" s="9" t="s">
        <v>21</v>
      </c>
      <c r="J14" s="9" t="s">
        <v>54</v>
      </c>
      <c r="K14" s="6" t="s">
        <v>26</v>
      </c>
      <c r="M14" s="3">
        <v>1.1388779999999998</v>
      </c>
      <c r="N14" s="3">
        <v>0.94530602749999981</v>
      </c>
      <c r="O14" s="6">
        <f t="shared" si="0"/>
        <v>120.47717531347277</v>
      </c>
      <c r="P14" s="5">
        <v>106.71148529434748</v>
      </c>
      <c r="Q14" s="5">
        <v>121.23658728608619</v>
      </c>
      <c r="R14" s="5">
        <v>62.4</v>
      </c>
      <c r="S14" s="5">
        <v>31.3</v>
      </c>
      <c r="T14" s="5">
        <f t="shared" si="2"/>
        <v>1.9936102236421724</v>
      </c>
      <c r="V14" s="6" t="s">
        <v>49</v>
      </c>
      <c r="W14" s="6" t="s">
        <v>52</v>
      </c>
      <c r="X14" s="6" t="s">
        <v>45</v>
      </c>
      <c r="Y14" s="6" t="s">
        <v>45</v>
      </c>
      <c r="Z14" s="6" t="s">
        <v>44</v>
      </c>
      <c r="AA14" s="4">
        <v>90.833333333333329</v>
      </c>
      <c r="AB14" s="4">
        <v>49.166666666666664</v>
      </c>
      <c r="AC14" s="4">
        <f t="shared" si="3"/>
        <v>45.871559633027523</v>
      </c>
      <c r="AD14" s="14">
        <f t="shared" si="1"/>
        <v>41.666666666666664</v>
      </c>
      <c r="AE14">
        <v>1</v>
      </c>
      <c r="AF14" s="8" t="s">
        <v>18</v>
      </c>
      <c r="AG14" s="20" t="s">
        <v>170</v>
      </c>
      <c r="AH14" s="21" t="s">
        <v>168</v>
      </c>
      <c r="AI14" s="5" t="s">
        <v>170</v>
      </c>
      <c r="AJ14" s="5" t="s">
        <v>168</v>
      </c>
      <c r="AK14">
        <v>50</v>
      </c>
      <c r="AL14">
        <v>110</v>
      </c>
      <c r="AM14">
        <v>85</v>
      </c>
      <c r="AN14">
        <v>65</v>
      </c>
      <c r="AO14">
        <v>8</v>
      </c>
      <c r="AP14">
        <v>5</v>
      </c>
      <c r="AQ14">
        <v>45</v>
      </c>
      <c r="AR14">
        <v>0</v>
      </c>
      <c r="AS14">
        <v>0</v>
      </c>
      <c r="AT14">
        <v>100</v>
      </c>
      <c r="AU14">
        <v>0</v>
      </c>
      <c r="AW14" s="22">
        <v>20</v>
      </c>
      <c r="AX14" s="22">
        <v>10</v>
      </c>
      <c r="AY14" s="22">
        <v>10</v>
      </c>
      <c r="AZ14" s="22">
        <v>0</v>
      </c>
      <c r="BA14" s="22">
        <v>100</v>
      </c>
      <c r="BB14" s="22">
        <v>5</v>
      </c>
      <c r="BC14" s="22">
        <v>5</v>
      </c>
      <c r="BD14" s="22">
        <v>5</v>
      </c>
      <c r="BE14" s="22">
        <v>10</v>
      </c>
      <c r="BF14" s="22">
        <v>100</v>
      </c>
    </row>
    <row r="15" spans="1:58">
      <c r="A15" s="6">
        <v>1</v>
      </c>
      <c r="B15" s="6">
        <v>28</v>
      </c>
      <c r="C15" s="6" t="s">
        <v>158</v>
      </c>
      <c r="D15" s="6" t="s">
        <v>35</v>
      </c>
      <c r="F15" s="6" t="s">
        <v>158</v>
      </c>
      <c r="G15" s="6" t="s">
        <v>158</v>
      </c>
      <c r="H15" s="9" t="s">
        <v>32</v>
      </c>
      <c r="I15" s="9" t="s">
        <v>145</v>
      </c>
      <c r="J15" s="9" t="s">
        <v>45</v>
      </c>
      <c r="K15" s="6" t="s">
        <v>35</v>
      </c>
      <c r="M15" s="3">
        <v>1.1639061550000001</v>
      </c>
      <c r="N15" s="3">
        <v>1.0034749199999999</v>
      </c>
      <c r="O15" s="6">
        <f t="shared" si="0"/>
        <v>115.98756798027401</v>
      </c>
      <c r="P15" s="5">
        <v>88.079306145483699</v>
      </c>
      <c r="Q15" s="5">
        <v>96.648046171066852</v>
      </c>
      <c r="R15" s="5">
        <v>72.599999999999994</v>
      </c>
      <c r="S15" s="5">
        <v>20.9</v>
      </c>
      <c r="T15" s="5">
        <f t="shared" si="2"/>
        <v>3.4736842105263159</v>
      </c>
      <c r="V15" s="6" t="s">
        <v>33</v>
      </c>
      <c r="W15" s="6" t="s">
        <v>34</v>
      </c>
      <c r="X15" s="6" t="s">
        <v>35</v>
      </c>
      <c r="Y15" s="6" t="s">
        <v>35</v>
      </c>
      <c r="Z15" s="6" t="s">
        <v>32</v>
      </c>
      <c r="AA15" s="4">
        <v>30.833333333333332</v>
      </c>
      <c r="AB15" s="4">
        <v>14.166666666666666</v>
      </c>
      <c r="AC15" s="4">
        <f t="shared" si="3"/>
        <v>54.054054054054049</v>
      </c>
      <c r="AD15" s="14">
        <f t="shared" si="1"/>
        <v>16.666666666666664</v>
      </c>
      <c r="AE15">
        <v>0</v>
      </c>
      <c r="AF15" s="1" t="s">
        <v>14</v>
      </c>
      <c r="AG15" s="21" t="s">
        <v>170</v>
      </c>
      <c r="AH15" s="21" t="s">
        <v>168</v>
      </c>
      <c r="AI15" s="5" t="s">
        <v>170</v>
      </c>
      <c r="AJ15" s="5" t="s">
        <v>170</v>
      </c>
      <c r="AK15">
        <v>5</v>
      </c>
      <c r="AL15">
        <v>10</v>
      </c>
      <c r="AM15">
        <v>80</v>
      </c>
      <c r="AN15">
        <v>70</v>
      </c>
      <c r="AO15">
        <v>68</v>
      </c>
      <c r="AP15">
        <v>5</v>
      </c>
      <c r="AQ15">
        <v>5</v>
      </c>
      <c r="AR15">
        <v>60</v>
      </c>
      <c r="AS15">
        <v>60</v>
      </c>
      <c r="AT15">
        <v>100</v>
      </c>
      <c r="AU15">
        <v>0</v>
      </c>
      <c r="AW15" s="22">
        <v>5</v>
      </c>
      <c r="AX15" s="22">
        <v>10</v>
      </c>
      <c r="AY15" s="22">
        <v>10</v>
      </c>
      <c r="AZ15" s="22">
        <v>5</v>
      </c>
      <c r="BA15" s="22">
        <v>100</v>
      </c>
      <c r="BB15" s="22">
        <v>5</v>
      </c>
      <c r="BC15" s="22">
        <v>10</v>
      </c>
      <c r="BD15" s="22">
        <v>10</v>
      </c>
      <c r="BE15" s="22">
        <v>5</v>
      </c>
      <c r="BF15" s="22">
        <v>100</v>
      </c>
    </row>
    <row r="16" spans="1:58">
      <c r="A16" s="6" t="s">
        <v>61</v>
      </c>
      <c r="B16" s="6" t="s">
        <v>62</v>
      </c>
      <c r="C16" s="6" t="s">
        <v>159</v>
      </c>
      <c r="D16" s="6" t="s">
        <v>61</v>
      </c>
      <c r="F16" s="6" t="s">
        <v>158</v>
      </c>
      <c r="G16" s="6" t="s">
        <v>158</v>
      </c>
      <c r="H16" s="9" t="s">
        <v>63</v>
      </c>
      <c r="I16" s="9" t="s">
        <v>21</v>
      </c>
      <c r="J16" s="9" t="s">
        <v>64</v>
      </c>
      <c r="M16" s="3">
        <v>0.96042434250000008</v>
      </c>
      <c r="N16" s="3">
        <v>1.4741397250000001</v>
      </c>
      <c r="O16" s="6">
        <f t="shared" si="0"/>
        <v>65.15151353783645</v>
      </c>
      <c r="P16" s="5">
        <v>140.77061545338495</v>
      </c>
      <c r="Q16" s="5">
        <v>165.72104430948758</v>
      </c>
      <c r="R16" s="5">
        <v>51.4</v>
      </c>
      <c r="S16" s="5">
        <v>37.5</v>
      </c>
      <c r="T16" s="5">
        <f t="shared" si="2"/>
        <v>1.3706666666666667</v>
      </c>
      <c r="V16" s="6" t="s">
        <v>137</v>
      </c>
      <c r="W16" s="6" t="s">
        <v>136</v>
      </c>
      <c r="AA16" s="4">
        <v>17.5</v>
      </c>
      <c r="AB16" s="4">
        <v>14.166666666666666</v>
      </c>
      <c r="AC16" s="4">
        <f t="shared" si="3"/>
        <v>19.047619047619051</v>
      </c>
      <c r="AD16" s="14">
        <f t="shared" si="1"/>
        <v>3.3333333333333339</v>
      </c>
      <c r="AE16">
        <v>1</v>
      </c>
      <c r="AF16" s="9" t="s">
        <v>155</v>
      </c>
      <c r="AG16" s="21" t="s">
        <v>167</v>
      </c>
      <c r="AH16" s="21" t="s">
        <v>167</v>
      </c>
      <c r="AI16" s="5" t="s">
        <v>167</v>
      </c>
      <c r="AJ16" s="5" t="s">
        <v>170</v>
      </c>
      <c r="AK16">
        <v>15</v>
      </c>
      <c r="AL16">
        <v>5</v>
      </c>
      <c r="AM16">
        <v>65</v>
      </c>
      <c r="AN16">
        <v>85</v>
      </c>
      <c r="AO16">
        <v>100</v>
      </c>
      <c r="AP16">
        <v>10</v>
      </c>
      <c r="AQ16">
        <v>10</v>
      </c>
      <c r="AR16">
        <v>45</v>
      </c>
      <c r="AS16">
        <v>70</v>
      </c>
      <c r="AT16">
        <v>100</v>
      </c>
      <c r="AU16">
        <v>1</v>
      </c>
      <c r="AW16" s="22">
        <v>10</v>
      </c>
      <c r="AX16" s="22">
        <v>5</v>
      </c>
      <c r="AY16" s="22">
        <v>25</v>
      </c>
      <c r="AZ16" s="22">
        <v>15</v>
      </c>
      <c r="BA16" s="22">
        <v>100</v>
      </c>
      <c r="BB16" s="22">
        <v>5</v>
      </c>
      <c r="BC16" s="22">
        <v>5</v>
      </c>
      <c r="BD16" s="22">
        <v>30</v>
      </c>
      <c r="BE16" s="22">
        <v>15</v>
      </c>
      <c r="BF16" s="22">
        <v>100</v>
      </c>
    </row>
    <row r="17" spans="1:58">
      <c r="A17" s="6" t="s">
        <v>66</v>
      </c>
      <c r="B17" s="6" t="s">
        <v>67</v>
      </c>
      <c r="C17" s="6" t="s">
        <v>159</v>
      </c>
      <c r="D17" s="6" t="s">
        <v>61</v>
      </c>
      <c r="F17" s="6" t="s">
        <v>158</v>
      </c>
      <c r="G17" s="6" t="s">
        <v>158</v>
      </c>
      <c r="H17" s="9" t="s">
        <v>68</v>
      </c>
      <c r="I17" s="9" t="s">
        <v>21</v>
      </c>
      <c r="J17" s="9" t="s">
        <v>69</v>
      </c>
      <c r="M17" s="3">
        <v>1.0436959649999999</v>
      </c>
      <c r="N17" s="3">
        <v>1.12644497375</v>
      </c>
      <c r="O17" s="6">
        <f t="shared" si="0"/>
        <v>92.65396795419808</v>
      </c>
      <c r="P17" s="5">
        <v>125.13213918660988</v>
      </c>
      <c r="Q17" s="5">
        <v>104.34550627007771</v>
      </c>
      <c r="R17" s="5">
        <v>54.7</v>
      </c>
      <c r="S17" s="5">
        <v>36.5</v>
      </c>
      <c r="T17" s="5">
        <f t="shared" si="2"/>
        <v>1.4986301369863015</v>
      </c>
      <c r="V17" s="6" t="s">
        <v>138</v>
      </c>
      <c r="W17" s="6" t="s">
        <v>136</v>
      </c>
      <c r="AA17" s="4">
        <v>71.666666666666671</v>
      </c>
      <c r="AB17" s="4">
        <v>9.1666666666666661</v>
      </c>
      <c r="AC17" s="4">
        <f t="shared" si="3"/>
        <v>87.20930232558139</v>
      </c>
      <c r="AD17" s="14">
        <f t="shared" si="1"/>
        <v>62.500000000000007</v>
      </c>
      <c r="AE17">
        <v>0</v>
      </c>
      <c r="AF17" s="1" t="s">
        <v>65</v>
      </c>
      <c r="AG17" s="21" t="s">
        <v>167</v>
      </c>
      <c r="AH17" s="21" t="s">
        <v>168</v>
      </c>
      <c r="AI17" s="5" t="s">
        <v>167</v>
      </c>
      <c r="AJ17" s="5" t="s">
        <v>167</v>
      </c>
      <c r="AK17">
        <v>85</v>
      </c>
      <c r="AL17">
        <v>70</v>
      </c>
      <c r="AM17">
        <v>55</v>
      </c>
      <c r="AN17">
        <v>50</v>
      </c>
      <c r="AO17">
        <v>48</v>
      </c>
      <c r="AP17">
        <v>5</v>
      </c>
      <c r="AQ17">
        <v>5</v>
      </c>
      <c r="AR17">
        <v>5</v>
      </c>
      <c r="AS17">
        <v>0</v>
      </c>
      <c r="AT17">
        <v>100</v>
      </c>
      <c r="AU17">
        <v>1</v>
      </c>
      <c r="AW17" s="22">
        <v>15</v>
      </c>
      <c r="AX17" s="22">
        <v>20</v>
      </c>
      <c r="AY17" s="22">
        <v>5</v>
      </c>
      <c r="AZ17" s="22">
        <v>5</v>
      </c>
      <c r="BA17" s="22">
        <v>100</v>
      </c>
      <c r="BB17" s="22">
        <v>5</v>
      </c>
      <c r="BC17" s="22">
        <v>5</v>
      </c>
      <c r="BD17" s="22">
        <v>10</v>
      </c>
      <c r="BE17" s="22">
        <v>15</v>
      </c>
      <c r="BF17" s="22">
        <v>100</v>
      </c>
    </row>
    <row r="18" spans="1:58">
      <c r="A18" s="6" t="s">
        <v>61</v>
      </c>
      <c r="B18" s="6" t="s">
        <v>71</v>
      </c>
      <c r="C18" s="6" t="s">
        <v>158</v>
      </c>
      <c r="D18" s="6" t="s">
        <v>61</v>
      </c>
      <c r="F18" s="6" t="s">
        <v>158</v>
      </c>
      <c r="G18" s="6" t="s">
        <v>158</v>
      </c>
      <c r="H18" s="9" t="s">
        <v>66</v>
      </c>
      <c r="I18" s="9" t="s">
        <v>145</v>
      </c>
      <c r="J18" s="9" t="s">
        <v>72</v>
      </c>
      <c r="M18" s="3">
        <v>0.7869356137500001</v>
      </c>
      <c r="N18" s="3">
        <v>1.3998983500000002</v>
      </c>
      <c r="O18" s="6">
        <f t="shared" si="0"/>
        <v>56.213768217528084</v>
      </c>
      <c r="P18" s="5">
        <v>94.554400113186205</v>
      </c>
      <c r="Q18" s="5">
        <v>74.667123328394084</v>
      </c>
      <c r="R18" s="5">
        <v>78.900000000000006</v>
      </c>
      <c r="S18" s="5">
        <v>13.8</v>
      </c>
      <c r="T18" s="5">
        <f t="shared" si="2"/>
        <v>5.7173913043478262</v>
      </c>
      <c r="V18" s="6" t="s">
        <v>135</v>
      </c>
      <c r="W18" s="6" t="s">
        <v>136</v>
      </c>
      <c r="AA18" s="4">
        <v>54.166666666666664</v>
      </c>
      <c r="AB18" s="4">
        <v>13.333333333333334</v>
      </c>
      <c r="AC18" s="4">
        <f t="shared" si="3"/>
        <v>75.384615384615387</v>
      </c>
      <c r="AD18" s="14">
        <f t="shared" si="1"/>
        <v>40.833333333333329</v>
      </c>
      <c r="AE18">
        <v>0</v>
      </c>
      <c r="AF18" s="9" t="s">
        <v>70</v>
      </c>
      <c r="AG18" s="21" t="s">
        <v>167</v>
      </c>
      <c r="AH18" s="21" t="s">
        <v>168</v>
      </c>
      <c r="AI18" s="5" t="s">
        <v>167</v>
      </c>
      <c r="AJ18" s="5" t="s">
        <v>168</v>
      </c>
      <c r="AK18">
        <v>60</v>
      </c>
      <c r="AL18">
        <v>60</v>
      </c>
      <c r="AM18">
        <v>35</v>
      </c>
      <c r="AN18">
        <v>20</v>
      </c>
      <c r="AO18">
        <v>84</v>
      </c>
      <c r="AP18">
        <v>5</v>
      </c>
      <c r="AQ18">
        <v>5</v>
      </c>
      <c r="AR18">
        <v>0</v>
      </c>
      <c r="AS18">
        <v>5</v>
      </c>
      <c r="AT18">
        <v>100</v>
      </c>
      <c r="AU18">
        <v>1</v>
      </c>
      <c r="AW18" s="22">
        <v>5</v>
      </c>
      <c r="AX18" s="22">
        <v>5</v>
      </c>
      <c r="AY18" s="22">
        <v>10</v>
      </c>
      <c r="AZ18" s="22">
        <v>5</v>
      </c>
      <c r="BA18" s="22">
        <v>100</v>
      </c>
      <c r="BB18" s="22">
        <v>5</v>
      </c>
      <c r="BC18" s="22">
        <v>10</v>
      </c>
      <c r="BD18" s="22">
        <v>15</v>
      </c>
      <c r="BE18" s="22">
        <v>5</v>
      </c>
      <c r="BF18" s="22">
        <v>100</v>
      </c>
    </row>
    <row r="19" spans="1:58">
      <c r="A19" s="6" t="s">
        <v>61</v>
      </c>
      <c r="B19" s="6" t="s">
        <v>74</v>
      </c>
      <c r="C19" s="6" t="s">
        <v>158</v>
      </c>
      <c r="D19" s="6" t="s">
        <v>66</v>
      </c>
      <c r="F19" s="6" t="s">
        <v>158</v>
      </c>
      <c r="G19" s="6" t="s">
        <v>158</v>
      </c>
      <c r="H19" s="9" t="s">
        <v>61</v>
      </c>
      <c r="I19" s="9" t="s">
        <v>145</v>
      </c>
      <c r="J19" s="9" t="s">
        <v>66</v>
      </c>
      <c r="K19" s="6" t="s">
        <v>61</v>
      </c>
      <c r="M19" s="3">
        <v>0.97861083000000015</v>
      </c>
      <c r="N19" s="3">
        <v>1.4279236350000004</v>
      </c>
      <c r="O19" s="6">
        <f t="shared" si="0"/>
        <v>68.533835144482353</v>
      </c>
      <c r="P19" s="5">
        <v>100.79442114305928</v>
      </c>
      <c r="Q19" s="5">
        <v>130.04546916890084</v>
      </c>
      <c r="R19" s="5">
        <v>47.5</v>
      </c>
      <c r="S19" s="5">
        <v>43.8</v>
      </c>
      <c r="T19" s="5">
        <f t="shared" si="2"/>
        <v>1.0844748858447488</v>
      </c>
      <c r="V19" s="6" t="s">
        <v>137</v>
      </c>
      <c r="W19" s="6" t="s">
        <v>136</v>
      </c>
      <c r="AA19" s="4">
        <v>110</v>
      </c>
      <c r="AB19" s="4">
        <v>110</v>
      </c>
      <c r="AC19" s="4">
        <f t="shared" si="3"/>
        <v>0</v>
      </c>
      <c r="AD19" s="14">
        <f t="shared" si="1"/>
        <v>0</v>
      </c>
      <c r="AE19">
        <v>1</v>
      </c>
      <c r="AF19" s="9" t="s">
        <v>73</v>
      </c>
      <c r="AG19" s="5" t="s">
        <v>167</v>
      </c>
      <c r="AH19" s="5" t="s">
        <v>170</v>
      </c>
      <c r="AI19" s="20" t="s">
        <v>167</v>
      </c>
      <c r="AJ19" s="21" t="s">
        <v>168</v>
      </c>
      <c r="AK19">
        <v>110</v>
      </c>
      <c r="AL19">
        <v>110</v>
      </c>
      <c r="AM19">
        <v>110</v>
      </c>
      <c r="AN19">
        <v>110</v>
      </c>
      <c r="AO19" t="s">
        <v>194</v>
      </c>
      <c r="AP19">
        <v>110</v>
      </c>
      <c r="AQ19">
        <v>110</v>
      </c>
      <c r="AR19">
        <v>110</v>
      </c>
      <c r="AS19">
        <v>110</v>
      </c>
      <c r="AT19" t="s">
        <v>194</v>
      </c>
      <c r="AU19">
        <v>1</v>
      </c>
      <c r="AW19" s="22">
        <v>5</v>
      </c>
      <c r="AX19" s="22">
        <v>5</v>
      </c>
      <c r="AY19" s="22">
        <v>5</v>
      </c>
      <c r="AZ19" s="22">
        <v>10</v>
      </c>
      <c r="BA19" s="22">
        <v>100</v>
      </c>
      <c r="BB19" s="22">
        <v>10</v>
      </c>
      <c r="BC19" s="22">
        <v>15</v>
      </c>
      <c r="BD19" s="22">
        <v>0</v>
      </c>
      <c r="BE19" s="22">
        <v>15</v>
      </c>
      <c r="BF19" s="22">
        <v>100</v>
      </c>
    </row>
    <row r="20" spans="1:58">
      <c r="A20" s="6" t="s">
        <v>61</v>
      </c>
      <c r="B20" s="6" t="s">
        <v>76</v>
      </c>
      <c r="C20" s="6" t="s">
        <v>159</v>
      </c>
      <c r="D20" s="6" t="s">
        <v>66</v>
      </c>
      <c r="F20" s="6" t="s">
        <v>158</v>
      </c>
      <c r="G20" s="6" t="s">
        <v>158</v>
      </c>
      <c r="H20" s="9" t="s">
        <v>63</v>
      </c>
      <c r="I20" s="9" t="s">
        <v>21</v>
      </c>
      <c r="J20" s="10" t="s">
        <v>77</v>
      </c>
      <c r="K20" s="6" t="s">
        <v>61</v>
      </c>
      <c r="M20" s="3">
        <v>1.0658706449999999</v>
      </c>
      <c r="N20" s="3">
        <v>0.97374069000000008</v>
      </c>
      <c r="O20" s="6">
        <f t="shared" si="0"/>
        <v>109.46144655822074</v>
      </c>
      <c r="P20" s="5">
        <v>105.74236514372561</v>
      </c>
      <c r="Q20" s="5">
        <v>103.91723040191007</v>
      </c>
      <c r="R20" s="5">
        <v>58.8</v>
      </c>
      <c r="S20" s="5">
        <v>28.5</v>
      </c>
      <c r="T20" s="5">
        <f t="shared" si="2"/>
        <v>2.0631578947368419</v>
      </c>
      <c r="V20" s="6" t="s">
        <v>145</v>
      </c>
      <c r="W20" s="6" t="s">
        <v>136</v>
      </c>
      <c r="AA20" s="4">
        <v>59.166666666666664</v>
      </c>
      <c r="AB20" s="4">
        <v>61.666666666666664</v>
      </c>
      <c r="AC20" s="4">
        <f t="shared" si="3"/>
        <v>0</v>
      </c>
      <c r="AD20" s="14">
        <v>0</v>
      </c>
      <c r="AE20">
        <v>1</v>
      </c>
      <c r="AF20" s="1" t="s">
        <v>75</v>
      </c>
      <c r="AG20" s="5" t="s">
        <v>167</v>
      </c>
      <c r="AH20" s="5" t="s">
        <v>168</v>
      </c>
      <c r="AI20" s="21" t="s">
        <v>170</v>
      </c>
      <c r="AJ20" s="21" t="s">
        <v>168</v>
      </c>
      <c r="AK20">
        <v>55</v>
      </c>
      <c r="AL20">
        <v>55</v>
      </c>
      <c r="AM20">
        <v>70</v>
      </c>
      <c r="AN20">
        <v>80</v>
      </c>
      <c r="AO20">
        <v>84</v>
      </c>
      <c r="AP20">
        <v>60</v>
      </c>
      <c r="AQ20">
        <v>55</v>
      </c>
      <c r="AR20">
        <v>65</v>
      </c>
      <c r="AS20">
        <v>80</v>
      </c>
      <c r="AT20">
        <v>80</v>
      </c>
      <c r="AU20">
        <v>0</v>
      </c>
      <c r="AW20" s="22">
        <v>15</v>
      </c>
      <c r="AX20" s="22">
        <v>10</v>
      </c>
      <c r="AY20" s="22">
        <v>15</v>
      </c>
      <c r="AZ20" s="22">
        <v>35</v>
      </c>
      <c r="BA20" s="22">
        <v>100</v>
      </c>
      <c r="BB20" s="22">
        <v>10</v>
      </c>
      <c r="BC20" s="22">
        <v>5</v>
      </c>
      <c r="BD20" s="22">
        <v>0</v>
      </c>
      <c r="BE20" s="22">
        <v>40</v>
      </c>
      <c r="BF20" s="22">
        <v>100</v>
      </c>
    </row>
    <row r="21" spans="1:58">
      <c r="A21" s="6" t="s">
        <v>61</v>
      </c>
      <c r="B21" s="6" t="s">
        <v>79</v>
      </c>
      <c r="C21" s="6" t="s">
        <v>159</v>
      </c>
      <c r="D21" s="6" t="s">
        <v>66</v>
      </c>
      <c r="E21" s="6" t="s">
        <v>66</v>
      </c>
      <c r="F21" s="6" t="s">
        <v>158</v>
      </c>
      <c r="G21" s="6" t="s">
        <v>159</v>
      </c>
      <c r="H21" s="9" t="s">
        <v>61</v>
      </c>
      <c r="I21" s="9" t="s">
        <v>145</v>
      </c>
      <c r="J21" s="10" t="s">
        <v>66</v>
      </c>
      <c r="K21" s="6" t="s">
        <v>66</v>
      </c>
      <c r="M21" s="3">
        <v>1.0949658850000001</v>
      </c>
      <c r="N21" s="3">
        <v>0.6840205437500001</v>
      </c>
      <c r="O21" s="6">
        <f t="shared" si="0"/>
        <v>160.07792382917009</v>
      </c>
      <c r="P21" s="5">
        <v>111.94154062959947</v>
      </c>
      <c r="Q21" s="5">
        <v>56.876619792960227</v>
      </c>
      <c r="R21" s="5">
        <v>70</v>
      </c>
      <c r="S21" s="5">
        <v>21.3</v>
      </c>
      <c r="T21" s="5">
        <f t="shared" si="2"/>
        <v>3.2863849765258215</v>
      </c>
      <c r="V21" s="6" t="s">
        <v>139</v>
      </c>
      <c r="W21" s="6" t="s">
        <v>136</v>
      </c>
      <c r="AA21" s="4">
        <v>79.166666666666671</v>
      </c>
      <c r="AB21" s="4">
        <v>26.666666666666668</v>
      </c>
      <c r="AC21" s="4">
        <f t="shared" si="3"/>
        <v>66.315789473684205</v>
      </c>
      <c r="AD21" s="14">
        <f t="shared" si="1"/>
        <v>52.5</v>
      </c>
      <c r="AE21">
        <v>0</v>
      </c>
      <c r="AF21" s="9" t="s">
        <v>78</v>
      </c>
      <c r="AG21" s="5" t="s">
        <v>167</v>
      </c>
      <c r="AH21" s="5" t="s">
        <v>167</v>
      </c>
      <c r="AI21" s="21" t="s">
        <v>167</v>
      </c>
      <c r="AJ21" s="21" t="s">
        <v>168</v>
      </c>
      <c r="AK21">
        <v>90</v>
      </c>
      <c r="AL21">
        <v>80</v>
      </c>
      <c r="AM21">
        <v>75</v>
      </c>
      <c r="AN21">
        <v>70</v>
      </c>
      <c r="AO21" t="s">
        <v>194</v>
      </c>
      <c r="AP21">
        <v>20</v>
      </c>
      <c r="AQ21">
        <v>10</v>
      </c>
      <c r="AR21">
        <v>35</v>
      </c>
      <c r="AS21">
        <v>35</v>
      </c>
      <c r="AT21">
        <v>100</v>
      </c>
      <c r="AU21">
        <v>1</v>
      </c>
      <c r="AW21" s="22">
        <v>20</v>
      </c>
      <c r="AX21" s="22">
        <v>10</v>
      </c>
      <c r="AY21" s="22">
        <v>40</v>
      </c>
      <c r="AZ21" s="22">
        <v>30</v>
      </c>
      <c r="BA21" s="22">
        <v>100</v>
      </c>
      <c r="BB21" s="22">
        <v>20</v>
      </c>
      <c r="BC21" s="22">
        <v>10</v>
      </c>
      <c r="BD21" s="22">
        <v>35</v>
      </c>
      <c r="BE21" s="22">
        <v>50</v>
      </c>
      <c r="BF21" s="22">
        <v>100</v>
      </c>
    </row>
    <row r="22" spans="1:58">
      <c r="A22" s="6" t="s">
        <v>61</v>
      </c>
      <c r="B22" s="6" t="s">
        <v>81</v>
      </c>
      <c r="C22" s="6" t="s">
        <v>159</v>
      </c>
      <c r="D22" s="6" t="s">
        <v>66</v>
      </c>
      <c r="F22" s="6" t="s">
        <v>158</v>
      </c>
      <c r="G22" s="6" t="s">
        <v>158</v>
      </c>
      <c r="H22" s="9" t="s">
        <v>66</v>
      </c>
      <c r="I22" s="9" t="s">
        <v>145</v>
      </c>
      <c r="J22" s="11" t="s">
        <v>72</v>
      </c>
      <c r="K22" s="6" t="s">
        <v>66</v>
      </c>
      <c r="M22" s="3">
        <v>0.91969461750000003</v>
      </c>
      <c r="N22" s="3">
        <v>0.83170946249999989</v>
      </c>
      <c r="O22" s="6">
        <f t="shared" si="0"/>
        <v>110.57883299001183</v>
      </c>
      <c r="P22" s="5">
        <v>97.483604666473752</v>
      </c>
      <c r="Q22" s="5">
        <v>149.76993865030673</v>
      </c>
      <c r="R22" s="5">
        <v>75.3</v>
      </c>
      <c r="S22" s="5">
        <v>20.5</v>
      </c>
      <c r="T22" s="5">
        <f t="shared" si="2"/>
        <v>3.6731707317073168</v>
      </c>
      <c r="V22" s="6" t="s">
        <v>135</v>
      </c>
      <c r="W22" s="6" t="s">
        <v>136</v>
      </c>
      <c r="AA22" s="4">
        <v>101.66666666666667</v>
      </c>
      <c r="AB22" s="4">
        <v>51.666666666666664</v>
      </c>
      <c r="AC22" s="4">
        <f t="shared" si="3"/>
        <v>49.180327868852466</v>
      </c>
      <c r="AD22" s="14">
        <f t="shared" si="1"/>
        <v>50.000000000000007</v>
      </c>
      <c r="AE22">
        <v>1</v>
      </c>
      <c r="AF22" s="1" t="s">
        <v>80</v>
      </c>
      <c r="AG22" s="5" t="s">
        <v>167</v>
      </c>
      <c r="AH22" s="5" t="s">
        <v>168</v>
      </c>
      <c r="AI22" s="21" t="s">
        <v>167</v>
      </c>
      <c r="AJ22" s="21" t="s">
        <v>168</v>
      </c>
      <c r="AK22">
        <v>110</v>
      </c>
      <c r="AL22">
        <v>105</v>
      </c>
      <c r="AM22">
        <v>100</v>
      </c>
      <c r="AN22">
        <v>105</v>
      </c>
      <c r="AO22" t="s">
        <v>194</v>
      </c>
      <c r="AP22">
        <v>20</v>
      </c>
      <c r="AQ22">
        <v>30</v>
      </c>
      <c r="AR22">
        <v>80</v>
      </c>
      <c r="AS22">
        <v>75</v>
      </c>
      <c r="AT22">
        <v>88</v>
      </c>
      <c r="AU22">
        <v>1</v>
      </c>
      <c r="AW22" s="22">
        <v>20</v>
      </c>
      <c r="AX22" s="22">
        <v>30</v>
      </c>
      <c r="AY22" s="22">
        <v>75</v>
      </c>
      <c r="AZ22" s="22">
        <v>70</v>
      </c>
      <c r="BA22" s="22">
        <v>92</v>
      </c>
      <c r="BB22" s="22">
        <v>15</v>
      </c>
      <c r="BC22" s="22">
        <v>20</v>
      </c>
      <c r="BD22" s="22">
        <v>80</v>
      </c>
      <c r="BE22" s="22">
        <v>70</v>
      </c>
      <c r="BF22" s="22">
        <v>96</v>
      </c>
    </row>
    <row r="23" spans="1:58">
      <c r="A23" s="6" t="s">
        <v>66</v>
      </c>
      <c r="B23" s="6" t="s">
        <v>83</v>
      </c>
      <c r="C23" s="6" t="s">
        <v>159</v>
      </c>
      <c r="D23" s="6" t="s">
        <v>61</v>
      </c>
      <c r="E23" s="12"/>
      <c r="F23" s="12" t="s">
        <v>158</v>
      </c>
      <c r="G23" s="12" t="s">
        <v>158</v>
      </c>
      <c r="H23" s="9" t="s">
        <v>66</v>
      </c>
      <c r="I23" s="9" t="s">
        <v>145</v>
      </c>
      <c r="J23" s="11" t="s">
        <v>72</v>
      </c>
      <c r="K23" s="6" t="s">
        <v>61</v>
      </c>
      <c r="M23" s="3">
        <v>1.0180099799999998</v>
      </c>
      <c r="N23" s="3">
        <v>1.2850444112499999</v>
      </c>
      <c r="O23" s="6">
        <f t="shared" si="0"/>
        <v>79.219828597966668</v>
      </c>
      <c r="P23" s="5">
        <v>155.67901619900741</v>
      </c>
      <c r="Q23" s="5">
        <v>112.75951662859221</v>
      </c>
      <c r="R23" s="5">
        <v>48.4</v>
      </c>
      <c r="S23" s="5">
        <v>43.4</v>
      </c>
      <c r="T23" s="5">
        <f t="shared" si="2"/>
        <v>1.1152073732718895</v>
      </c>
      <c r="V23" s="6" t="s">
        <v>140</v>
      </c>
      <c r="W23" s="6" t="s">
        <v>136</v>
      </c>
      <c r="AA23" s="4">
        <v>110</v>
      </c>
      <c r="AB23" s="4">
        <v>110</v>
      </c>
      <c r="AC23" s="4">
        <f t="shared" si="3"/>
        <v>0</v>
      </c>
      <c r="AD23" s="14">
        <f t="shared" si="1"/>
        <v>0</v>
      </c>
      <c r="AE23">
        <v>1</v>
      </c>
      <c r="AF23" s="1" t="s">
        <v>82</v>
      </c>
      <c r="AG23" s="20" t="s">
        <v>167</v>
      </c>
      <c r="AH23" s="21" t="s">
        <v>180</v>
      </c>
      <c r="AI23" s="5" t="s">
        <v>167</v>
      </c>
      <c r="AJ23" s="5" t="s">
        <v>167</v>
      </c>
      <c r="AK23">
        <v>110</v>
      </c>
      <c r="AL23">
        <v>110</v>
      </c>
      <c r="AM23">
        <v>110</v>
      </c>
      <c r="AN23">
        <v>110</v>
      </c>
      <c r="AO23" t="s">
        <v>194</v>
      </c>
      <c r="AP23">
        <v>110</v>
      </c>
      <c r="AQ23">
        <v>110</v>
      </c>
      <c r="AR23">
        <v>110</v>
      </c>
      <c r="AS23">
        <v>110</v>
      </c>
      <c r="AT23" t="s">
        <v>194</v>
      </c>
      <c r="AU23">
        <v>1</v>
      </c>
      <c r="AW23" s="22">
        <v>10</v>
      </c>
      <c r="AX23" s="22">
        <v>5</v>
      </c>
      <c r="AY23" s="22">
        <v>10</v>
      </c>
      <c r="AZ23" s="22">
        <v>10</v>
      </c>
      <c r="BA23" s="22">
        <v>100</v>
      </c>
      <c r="BB23" s="22">
        <v>10</v>
      </c>
      <c r="BC23" s="22">
        <v>5</v>
      </c>
      <c r="BD23" s="22">
        <v>10</v>
      </c>
      <c r="BE23" s="22">
        <v>15</v>
      </c>
      <c r="BF23" s="22">
        <v>100</v>
      </c>
    </row>
    <row r="24" spans="1:58">
      <c r="A24" s="6" t="s">
        <v>61</v>
      </c>
      <c r="B24" s="6" t="s">
        <v>76</v>
      </c>
      <c r="C24" s="6" t="s">
        <v>159</v>
      </c>
      <c r="D24" s="6" t="s">
        <v>66</v>
      </c>
      <c r="E24" s="12"/>
      <c r="F24" s="12" t="s">
        <v>158</v>
      </c>
      <c r="G24" s="12" t="s">
        <v>158</v>
      </c>
      <c r="H24" s="9" t="s">
        <v>69</v>
      </c>
      <c r="I24" s="9" t="s">
        <v>21</v>
      </c>
      <c r="J24" s="11" t="s">
        <v>85</v>
      </c>
      <c r="K24" s="6" t="s">
        <v>61</v>
      </c>
      <c r="M24" s="3">
        <v>0.93526077499999993</v>
      </c>
      <c r="N24" s="3">
        <v>0.91962750000000004</v>
      </c>
      <c r="O24" s="6">
        <f t="shared" si="0"/>
        <v>101.69995731967563</v>
      </c>
      <c r="P24" s="5">
        <v>71.821311020821526</v>
      </c>
      <c r="Q24" s="5">
        <v>68.890388423592086</v>
      </c>
      <c r="R24" s="5">
        <v>49.4</v>
      </c>
      <c r="S24" s="5">
        <v>40.6</v>
      </c>
      <c r="T24" s="5">
        <f t="shared" si="2"/>
        <v>1.2167487684729064</v>
      </c>
      <c r="V24" s="6" t="s">
        <v>135</v>
      </c>
      <c r="W24" s="6" t="s">
        <v>136</v>
      </c>
      <c r="AA24" s="4">
        <v>97.5</v>
      </c>
      <c r="AB24" s="4">
        <v>28.333333333333332</v>
      </c>
      <c r="AC24" s="4">
        <f t="shared" si="3"/>
        <v>70.940170940170944</v>
      </c>
      <c r="AD24" s="14">
        <f t="shared" si="1"/>
        <v>69.166666666666671</v>
      </c>
      <c r="AE24">
        <v>0</v>
      </c>
      <c r="AF24" s="9" t="s">
        <v>84</v>
      </c>
      <c r="AG24" s="5" t="s">
        <v>167</v>
      </c>
      <c r="AH24" s="5" t="s">
        <v>168</v>
      </c>
      <c r="AI24" s="20" t="s">
        <v>167</v>
      </c>
      <c r="AJ24" s="21" t="s">
        <v>168</v>
      </c>
      <c r="AK24">
        <v>95</v>
      </c>
      <c r="AL24">
        <v>95</v>
      </c>
      <c r="AM24">
        <v>90</v>
      </c>
      <c r="AN24">
        <v>90</v>
      </c>
      <c r="AO24" t="s">
        <v>194</v>
      </c>
      <c r="AP24">
        <v>15</v>
      </c>
      <c r="AQ24">
        <v>20</v>
      </c>
      <c r="AR24">
        <v>65</v>
      </c>
      <c r="AS24">
        <v>90</v>
      </c>
      <c r="AT24">
        <v>88</v>
      </c>
      <c r="AU24">
        <v>1</v>
      </c>
      <c r="AW24" s="22">
        <v>15</v>
      </c>
      <c r="AX24" s="22">
        <v>15</v>
      </c>
      <c r="AY24" s="22">
        <v>15</v>
      </c>
      <c r="AZ24" s="22">
        <v>40</v>
      </c>
      <c r="BA24" s="22">
        <v>100</v>
      </c>
      <c r="BB24" s="22">
        <v>15</v>
      </c>
      <c r="BC24" s="22">
        <v>20</v>
      </c>
      <c r="BD24" s="22">
        <v>15</v>
      </c>
      <c r="BE24" s="22">
        <v>40</v>
      </c>
      <c r="BF24" s="22">
        <v>100</v>
      </c>
    </row>
    <row r="25" spans="1:58">
      <c r="A25" s="6" t="s">
        <v>66</v>
      </c>
      <c r="B25" s="6" t="s">
        <v>87</v>
      </c>
      <c r="C25" s="6" t="s">
        <v>159</v>
      </c>
      <c r="D25" s="6" t="s">
        <v>66</v>
      </c>
      <c r="E25" s="12"/>
      <c r="F25" s="12" t="s">
        <v>158</v>
      </c>
      <c r="G25" s="12" t="s">
        <v>158</v>
      </c>
      <c r="H25" s="9" t="s">
        <v>66</v>
      </c>
      <c r="I25" s="9" t="s">
        <v>145</v>
      </c>
      <c r="J25" s="11" t="s">
        <v>72</v>
      </c>
      <c r="K25" s="6" t="s">
        <v>66</v>
      </c>
      <c r="M25" s="3">
        <v>0.7379251200000001</v>
      </c>
      <c r="N25" s="3">
        <v>1.0006826750000002</v>
      </c>
      <c r="O25" s="6">
        <f t="shared" si="0"/>
        <v>73.742170064051521</v>
      </c>
      <c r="P25" s="5">
        <v>96.649959130796887</v>
      </c>
      <c r="Q25" s="5">
        <v>105.17331458825913</v>
      </c>
      <c r="R25" s="5">
        <v>86.2</v>
      </c>
      <c r="S25" s="5">
        <v>12.7</v>
      </c>
      <c r="T25" s="5">
        <f t="shared" si="2"/>
        <v>6.78740157480315</v>
      </c>
      <c r="V25" s="6" t="s">
        <v>141</v>
      </c>
      <c r="W25" s="6" t="s">
        <v>142</v>
      </c>
      <c r="AA25" s="4">
        <v>71.333333333333329</v>
      </c>
      <c r="AB25" s="4">
        <v>24.166666666666668</v>
      </c>
      <c r="AC25" s="4">
        <f t="shared" si="3"/>
        <v>66.121495327102792</v>
      </c>
      <c r="AD25" s="14">
        <f t="shared" si="1"/>
        <v>47.166666666666657</v>
      </c>
      <c r="AE25">
        <v>0</v>
      </c>
      <c r="AF25" s="1" t="s">
        <v>86</v>
      </c>
      <c r="AG25" s="5" t="s">
        <v>167</v>
      </c>
      <c r="AH25" s="5" t="s">
        <v>167</v>
      </c>
      <c r="AI25" s="21" t="s">
        <v>167</v>
      </c>
      <c r="AJ25" s="21" t="s">
        <v>167</v>
      </c>
      <c r="AK25">
        <v>40</v>
      </c>
      <c r="AL25">
        <v>75</v>
      </c>
      <c r="AM25">
        <v>95</v>
      </c>
      <c r="AN25">
        <v>85</v>
      </c>
      <c r="AO25">
        <v>8</v>
      </c>
      <c r="AP25">
        <v>15</v>
      </c>
      <c r="AQ25">
        <v>20</v>
      </c>
      <c r="AR25">
        <v>30</v>
      </c>
      <c r="AS25">
        <v>35</v>
      </c>
      <c r="AT25">
        <v>100</v>
      </c>
      <c r="AU25">
        <v>1</v>
      </c>
      <c r="AW25" s="22">
        <v>20</v>
      </c>
      <c r="AX25" s="22">
        <v>15</v>
      </c>
      <c r="AY25" s="22">
        <v>40</v>
      </c>
      <c r="AZ25" s="22">
        <v>35</v>
      </c>
      <c r="BA25" s="22">
        <v>100</v>
      </c>
      <c r="BB25" s="22">
        <v>15</v>
      </c>
      <c r="BC25" s="22">
        <v>15</v>
      </c>
      <c r="BD25" s="22">
        <v>30</v>
      </c>
      <c r="BE25" s="22">
        <v>25</v>
      </c>
      <c r="BF25" s="22">
        <v>100</v>
      </c>
    </row>
    <row r="26" spans="1:58">
      <c r="A26" s="6" t="s">
        <v>66</v>
      </c>
      <c r="B26" s="6" t="s">
        <v>76</v>
      </c>
      <c r="C26" s="6" t="s">
        <v>159</v>
      </c>
      <c r="D26" s="6" t="s">
        <v>66</v>
      </c>
      <c r="E26" s="12"/>
      <c r="F26" s="12" t="s">
        <v>158</v>
      </c>
      <c r="G26" s="12" t="s">
        <v>158</v>
      </c>
      <c r="H26" s="9" t="s">
        <v>69</v>
      </c>
      <c r="I26" s="9" t="s">
        <v>21</v>
      </c>
      <c r="J26" s="9" t="s">
        <v>66</v>
      </c>
      <c r="K26" s="6" t="s">
        <v>66</v>
      </c>
      <c r="M26" s="3">
        <v>1.2005373949999998</v>
      </c>
      <c r="N26" s="3">
        <v>1.29934299</v>
      </c>
      <c r="O26" s="6">
        <f t="shared" si="0"/>
        <v>92.395726474038995</v>
      </c>
      <c r="P26" s="5">
        <v>93.992194702230933</v>
      </c>
      <c r="Q26" s="5">
        <v>121.31653566968789</v>
      </c>
      <c r="R26" s="5">
        <v>85.1</v>
      </c>
      <c r="S26" s="5">
        <v>12.6</v>
      </c>
      <c r="T26" s="5">
        <f t="shared" si="2"/>
        <v>6.753968253968254</v>
      </c>
      <c r="V26" s="6" t="s">
        <v>143</v>
      </c>
      <c r="W26" s="6" t="s">
        <v>142</v>
      </c>
      <c r="AA26" s="4">
        <v>32.5</v>
      </c>
      <c r="AB26" s="4">
        <v>7.5</v>
      </c>
      <c r="AC26" s="4">
        <f t="shared" si="3"/>
        <v>76.923076923076934</v>
      </c>
      <c r="AD26" s="14">
        <f t="shared" si="1"/>
        <v>25</v>
      </c>
      <c r="AE26">
        <v>0</v>
      </c>
      <c r="AF26" s="15" t="s">
        <v>88</v>
      </c>
      <c r="AG26" s="5" t="s">
        <v>170</v>
      </c>
      <c r="AH26" s="5" t="s">
        <v>180</v>
      </c>
      <c r="AI26" s="21" t="s">
        <v>170</v>
      </c>
      <c r="AJ26" s="21" t="s">
        <v>168</v>
      </c>
      <c r="AK26">
        <v>55</v>
      </c>
      <c r="AL26">
        <v>35</v>
      </c>
      <c r="AM26">
        <v>20</v>
      </c>
      <c r="AN26">
        <v>30</v>
      </c>
      <c r="AO26">
        <v>80</v>
      </c>
      <c r="AP26">
        <v>15</v>
      </c>
      <c r="AQ26">
        <v>10</v>
      </c>
      <c r="AR26">
        <v>10</v>
      </c>
      <c r="AS26">
        <v>30</v>
      </c>
      <c r="AT26">
        <v>100</v>
      </c>
      <c r="AU26">
        <v>0</v>
      </c>
      <c r="AW26" s="22">
        <v>0</v>
      </c>
      <c r="AX26" s="22">
        <v>5</v>
      </c>
      <c r="AY26" s="22">
        <v>5</v>
      </c>
      <c r="AZ26" s="22">
        <v>5</v>
      </c>
      <c r="BA26" s="22">
        <v>100</v>
      </c>
      <c r="BB26" s="22">
        <v>5</v>
      </c>
      <c r="BC26" s="22">
        <v>0</v>
      </c>
      <c r="BD26" s="22">
        <v>20</v>
      </c>
      <c r="BE26" s="22">
        <v>10</v>
      </c>
      <c r="BF26" s="22">
        <v>100</v>
      </c>
    </row>
    <row r="27" spans="1:58">
      <c r="A27" s="6" t="s">
        <v>66</v>
      </c>
      <c r="B27" s="6" t="s">
        <v>90</v>
      </c>
      <c r="C27" s="6" t="s">
        <v>159</v>
      </c>
      <c r="D27" s="6" t="s">
        <v>66</v>
      </c>
      <c r="E27" s="12"/>
      <c r="F27" s="12" t="s">
        <v>158</v>
      </c>
      <c r="G27" s="12" t="s">
        <v>158</v>
      </c>
      <c r="H27" s="9" t="s">
        <v>68</v>
      </c>
      <c r="I27" s="9" t="s">
        <v>21</v>
      </c>
      <c r="J27" s="9" t="s">
        <v>66</v>
      </c>
      <c r="K27" s="6" t="s">
        <v>61</v>
      </c>
      <c r="M27" s="3">
        <v>1.0492482700000001</v>
      </c>
      <c r="N27" s="3">
        <v>0.77715843875000001</v>
      </c>
      <c r="O27" s="6">
        <f t="shared" si="0"/>
        <v>135.01085720533843</v>
      </c>
      <c r="P27" s="5">
        <v>179.49456714233199</v>
      </c>
      <c r="Q27" s="5">
        <v>115.1274353839749</v>
      </c>
      <c r="R27" s="5">
        <v>77.5</v>
      </c>
      <c r="S27" s="5">
        <v>19.899999999999999</v>
      </c>
      <c r="T27" s="5">
        <f t="shared" si="2"/>
        <v>3.8944723618090453</v>
      </c>
      <c r="V27" s="1" t="s">
        <v>145</v>
      </c>
      <c r="W27" s="6" t="s">
        <v>142</v>
      </c>
      <c r="AA27" s="4">
        <v>50.833333333333336</v>
      </c>
      <c r="AB27" s="4">
        <v>42.5</v>
      </c>
      <c r="AC27" s="4">
        <f t="shared" si="3"/>
        <v>16.393442622950825</v>
      </c>
      <c r="AD27" s="14">
        <f t="shared" si="1"/>
        <v>8.3333333333333357</v>
      </c>
      <c r="AE27">
        <v>1</v>
      </c>
      <c r="AF27" s="1" t="s">
        <v>89</v>
      </c>
      <c r="AG27" s="5" t="s">
        <v>167</v>
      </c>
      <c r="AH27" s="5" t="s">
        <v>168</v>
      </c>
      <c r="AI27" s="21" t="s">
        <v>167</v>
      </c>
      <c r="AJ27" s="21" t="s">
        <v>168</v>
      </c>
      <c r="AK27">
        <v>60</v>
      </c>
      <c r="AL27">
        <v>55</v>
      </c>
      <c r="AM27">
        <v>35</v>
      </c>
      <c r="AN27">
        <v>35</v>
      </c>
      <c r="AO27">
        <v>80</v>
      </c>
      <c r="AP27">
        <v>40</v>
      </c>
      <c r="AQ27">
        <v>30</v>
      </c>
      <c r="AR27">
        <v>30</v>
      </c>
      <c r="AS27">
        <v>45</v>
      </c>
      <c r="AT27">
        <v>100</v>
      </c>
      <c r="AU27">
        <v>0</v>
      </c>
      <c r="AW27" s="22">
        <v>5</v>
      </c>
      <c r="AX27" s="22">
        <v>10</v>
      </c>
      <c r="AY27" s="22">
        <v>20</v>
      </c>
      <c r="AZ27" s="22">
        <v>15</v>
      </c>
      <c r="BA27" s="22">
        <v>100</v>
      </c>
      <c r="BB27" s="22">
        <v>10</v>
      </c>
      <c r="BC27" s="22">
        <v>10</v>
      </c>
      <c r="BD27" s="22">
        <v>10</v>
      </c>
      <c r="BE27" s="22">
        <v>15</v>
      </c>
      <c r="BF27" s="22">
        <v>100</v>
      </c>
    </row>
    <row r="28" spans="1:58">
      <c r="A28" s="6" t="s">
        <v>61</v>
      </c>
      <c r="B28" s="6" t="s">
        <v>91</v>
      </c>
      <c r="C28" s="6" t="s">
        <v>158</v>
      </c>
      <c r="D28" s="6" t="s">
        <v>61</v>
      </c>
      <c r="E28" s="12"/>
      <c r="F28" s="12" t="s">
        <v>158</v>
      </c>
      <c r="G28" s="12" t="s">
        <v>158</v>
      </c>
      <c r="H28" s="9" t="s">
        <v>68</v>
      </c>
      <c r="I28" s="9" t="s">
        <v>21</v>
      </c>
      <c r="J28" s="9" t="s">
        <v>72</v>
      </c>
      <c r="K28" s="6" t="s">
        <v>66</v>
      </c>
      <c r="M28" s="3">
        <v>1.2986647500000001</v>
      </c>
      <c r="N28" s="3">
        <v>1.1285607449999999</v>
      </c>
      <c r="O28" s="6">
        <f t="shared" si="0"/>
        <v>115.07264945672023</v>
      </c>
      <c r="P28" s="5">
        <v>97.92483520854644</v>
      </c>
      <c r="Q28" s="5">
        <v>80.323942511099204</v>
      </c>
      <c r="R28" s="5">
        <v>87.9</v>
      </c>
      <c r="S28" s="5">
        <v>8.4</v>
      </c>
      <c r="T28" s="5">
        <f t="shared" si="2"/>
        <v>10.464285714285715</v>
      </c>
      <c r="V28" s="6" t="s">
        <v>135</v>
      </c>
      <c r="W28" s="6" t="s">
        <v>142</v>
      </c>
      <c r="AA28" s="4">
        <v>65.833333333333329</v>
      </c>
      <c r="AB28" s="4">
        <v>41.666666666666664</v>
      </c>
      <c r="AC28" s="4">
        <f t="shared" si="3"/>
        <v>36.708860759493675</v>
      </c>
      <c r="AD28" s="14">
        <f t="shared" si="1"/>
        <v>24.166666666666664</v>
      </c>
      <c r="AE28">
        <v>1</v>
      </c>
      <c r="AF28" s="1" t="s">
        <v>144</v>
      </c>
      <c r="AG28" s="20" t="s">
        <v>170</v>
      </c>
      <c r="AH28" s="21" t="s">
        <v>168</v>
      </c>
      <c r="AI28" s="5" t="s">
        <v>170</v>
      </c>
      <c r="AJ28" s="5" t="s">
        <v>168</v>
      </c>
      <c r="AK28">
        <v>65</v>
      </c>
      <c r="AL28">
        <v>65</v>
      </c>
      <c r="AM28">
        <v>55</v>
      </c>
      <c r="AN28">
        <v>55</v>
      </c>
      <c r="AO28">
        <v>44</v>
      </c>
      <c r="AP28">
        <v>60</v>
      </c>
      <c r="AQ28">
        <v>55</v>
      </c>
      <c r="AR28">
        <v>20</v>
      </c>
      <c r="AS28">
        <v>10</v>
      </c>
      <c r="AT28">
        <v>88</v>
      </c>
      <c r="AU28">
        <v>1</v>
      </c>
      <c r="AW28" s="22">
        <v>10</v>
      </c>
      <c r="AX28" s="22">
        <v>5</v>
      </c>
      <c r="AY28" s="22">
        <v>15</v>
      </c>
      <c r="AZ28" s="22">
        <v>25</v>
      </c>
      <c r="BA28" s="22">
        <v>100</v>
      </c>
      <c r="BB28" s="22">
        <v>10</v>
      </c>
      <c r="BC28" s="22">
        <v>10</v>
      </c>
      <c r="BD28" s="22">
        <v>10</v>
      </c>
      <c r="BE28" s="22">
        <v>15</v>
      </c>
      <c r="BF28" s="22">
        <v>100</v>
      </c>
    </row>
    <row r="29" spans="1:58">
      <c r="A29" s="6" t="s">
        <v>66</v>
      </c>
      <c r="B29" s="6" t="s">
        <v>83</v>
      </c>
      <c r="C29" s="6" t="s">
        <v>159</v>
      </c>
      <c r="D29" s="6" t="s">
        <v>61</v>
      </c>
      <c r="E29" s="12"/>
      <c r="F29" s="12" t="s">
        <v>158</v>
      </c>
      <c r="G29" s="12" t="s">
        <v>158</v>
      </c>
      <c r="H29" s="9" t="s">
        <v>63</v>
      </c>
      <c r="I29" s="9" t="s">
        <v>21</v>
      </c>
      <c r="J29" s="9" t="s">
        <v>72</v>
      </c>
      <c r="K29" s="6" t="s">
        <v>66</v>
      </c>
      <c r="M29" s="3">
        <v>1.4587851250000001</v>
      </c>
      <c r="N29" s="3">
        <v>1.08248517</v>
      </c>
      <c r="O29" s="6">
        <f t="shared" si="0"/>
        <v>134.76259679382031</v>
      </c>
      <c r="P29" s="5">
        <v>195.45278374218208</v>
      </c>
      <c r="Q29" s="5">
        <v>98.584163007936439</v>
      </c>
      <c r="R29" s="5">
        <v>84.2</v>
      </c>
      <c r="S29" s="5">
        <v>12.9</v>
      </c>
      <c r="T29" s="5">
        <f t="shared" si="2"/>
        <v>6.5271317829457365</v>
      </c>
      <c r="V29" s="6" t="s">
        <v>138</v>
      </c>
      <c r="W29" s="6" t="s">
        <v>142</v>
      </c>
      <c r="AA29" s="4">
        <v>66.666666666666671</v>
      </c>
      <c r="AB29" s="4">
        <v>66.666666666666671</v>
      </c>
      <c r="AC29" s="4">
        <f t="shared" si="3"/>
        <v>0</v>
      </c>
      <c r="AD29" s="14">
        <f t="shared" si="1"/>
        <v>0</v>
      </c>
      <c r="AE29">
        <v>1</v>
      </c>
      <c r="AF29" s="1" t="s">
        <v>92</v>
      </c>
      <c r="AG29" s="19" t="s">
        <v>170</v>
      </c>
      <c r="AH29" s="19" t="s">
        <v>180</v>
      </c>
      <c r="AI29" s="6" t="s">
        <v>170</v>
      </c>
      <c r="AJ29" s="6" t="s">
        <v>168</v>
      </c>
      <c r="AK29">
        <v>65</v>
      </c>
      <c r="AL29">
        <v>65</v>
      </c>
      <c r="AM29">
        <v>65</v>
      </c>
      <c r="AN29">
        <v>55</v>
      </c>
      <c r="AO29">
        <v>56</v>
      </c>
      <c r="AP29">
        <v>65</v>
      </c>
      <c r="AQ29">
        <v>70</v>
      </c>
      <c r="AR29">
        <v>65</v>
      </c>
      <c r="AS29">
        <v>25</v>
      </c>
      <c r="AT29">
        <v>48</v>
      </c>
      <c r="AU29">
        <v>0</v>
      </c>
      <c r="AW29" s="22">
        <v>5</v>
      </c>
      <c r="AX29" s="22">
        <v>10</v>
      </c>
      <c r="AY29" s="22">
        <v>55</v>
      </c>
      <c r="AZ29" s="22">
        <v>50</v>
      </c>
      <c r="BA29" s="22">
        <v>92</v>
      </c>
      <c r="BB29" s="22">
        <v>20</v>
      </c>
      <c r="BC29" s="22">
        <v>15</v>
      </c>
      <c r="BD29" s="22">
        <v>60</v>
      </c>
      <c r="BE29" s="22">
        <v>55</v>
      </c>
      <c r="BF29" s="22">
        <v>92</v>
      </c>
    </row>
    <row r="30" spans="1:58">
      <c r="A30" s="6" t="s">
        <v>61</v>
      </c>
      <c r="B30" s="6" t="s">
        <v>87</v>
      </c>
      <c r="C30" s="6" t="s">
        <v>159</v>
      </c>
      <c r="D30" s="6" t="s">
        <v>61</v>
      </c>
      <c r="E30" s="12"/>
      <c r="F30" s="12" t="s">
        <v>158</v>
      </c>
      <c r="G30" s="12" t="s">
        <v>158</v>
      </c>
      <c r="H30" s="9" t="s">
        <v>63</v>
      </c>
      <c r="I30" s="9" t="s">
        <v>21</v>
      </c>
      <c r="J30" s="9" t="s">
        <v>68</v>
      </c>
      <c r="K30" s="6" t="s">
        <v>66</v>
      </c>
      <c r="M30" s="3">
        <v>2.0598400000000003</v>
      </c>
      <c r="N30" s="3">
        <v>0.99637538000000025</v>
      </c>
      <c r="O30" s="6">
        <f t="shared" si="0"/>
        <v>206.73332976172091</v>
      </c>
      <c r="P30" s="5">
        <v>728.34111567480852</v>
      </c>
      <c r="Q30" s="5">
        <v>99.66089863921718</v>
      </c>
      <c r="R30" s="5">
        <v>87</v>
      </c>
      <c r="S30" s="5">
        <v>9.9</v>
      </c>
      <c r="T30" s="5">
        <f t="shared" si="2"/>
        <v>8.7878787878787872</v>
      </c>
      <c r="V30" s="6" t="s">
        <v>138</v>
      </c>
      <c r="W30" s="6" t="s">
        <v>142</v>
      </c>
      <c r="AA30" s="4">
        <v>53.333333333333336</v>
      </c>
      <c r="AB30" s="4">
        <v>52.5</v>
      </c>
      <c r="AC30" s="4">
        <f t="shared" si="3"/>
        <v>1.5625000000000044</v>
      </c>
      <c r="AD30" s="14">
        <f t="shared" si="1"/>
        <v>0.8333333333333357</v>
      </c>
      <c r="AE30">
        <v>1</v>
      </c>
      <c r="AF30" s="15" t="s">
        <v>93</v>
      </c>
      <c r="AG30" s="19" t="s">
        <v>167</v>
      </c>
      <c r="AH30" s="19" t="s">
        <v>168</v>
      </c>
      <c r="AI30" s="6" t="s">
        <v>167</v>
      </c>
      <c r="AJ30" s="6" t="s">
        <v>180</v>
      </c>
      <c r="AK30">
        <v>65</v>
      </c>
      <c r="AL30">
        <v>55</v>
      </c>
      <c r="AM30">
        <v>55</v>
      </c>
      <c r="AN30">
        <v>50</v>
      </c>
      <c r="AO30">
        <v>76</v>
      </c>
      <c r="AP30">
        <v>55</v>
      </c>
      <c r="AQ30">
        <v>45</v>
      </c>
      <c r="AR30">
        <v>40</v>
      </c>
      <c r="AS30">
        <v>40</v>
      </c>
      <c r="AT30">
        <v>84</v>
      </c>
      <c r="AU30">
        <v>1</v>
      </c>
      <c r="AW30" s="22">
        <v>15</v>
      </c>
      <c r="AX30" s="22">
        <v>40</v>
      </c>
      <c r="AY30" s="22">
        <v>25</v>
      </c>
      <c r="AZ30" s="22">
        <v>20</v>
      </c>
      <c r="BA30" s="22">
        <v>100</v>
      </c>
      <c r="BB30" s="22">
        <v>15</v>
      </c>
      <c r="BC30" s="22">
        <v>35</v>
      </c>
      <c r="BD30" s="22">
        <v>15</v>
      </c>
      <c r="BE30" s="22">
        <v>25</v>
      </c>
      <c r="BF30" s="22">
        <v>100</v>
      </c>
    </row>
    <row r="31" spans="1:58">
      <c r="A31" s="6" t="s">
        <v>61</v>
      </c>
      <c r="B31" s="6" t="s">
        <v>95</v>
      </c>
      <c r="C31" s="6" t="s">
        <v>159</v>
      </c>
      <c r="D31" s="6" t="s">
        <v>66</v>
      </c>
      <c r="E31" s="12"/>
      <c r="F31" s="12" t="s">
        <v>158</v>
      </c>
      <c r="G31" s="12" t="s">
        <v>158</v>
      </c>
      <c r="H31" s="9" t="s">
        <v>63</v>
      </c>
      <c r="I31" s="9" t="s">
        <v>21</v>
      </c>
      <c r="J31" s="9" t="s">
        <v>72</v>
      </c>
      <c r="K31" s="6" t="s">
        <v>66</v>
      </c>
      <c r="M31" s="3">
        <v>1.4945177362500002</v>
      </c>
      <c r="N31" s="3">
        <v>1.29145315125</v>
      </c>
      <c r="O31" s="6">
        <f t="shared" si="0"/>
        <v>115.72372832908833</v>
      </c>
      <c r="P31" s="5">
        <v>112.71353087443016</v>
      </c>
      <c r="Q31" s="5">
        <v>117.66327825283433</v>
      </c>
      <c r="R31" s="5">
        <v>87</v>
      </c>
      <c r="S31" s="5">
        <v>10.6</v>
      </c>
      <c r="T31" s="5">
        <f t="shared" si="2"/>
        <v>8.2075471698113205</v>
      </c>
      <c r="V31" s="6" t="s">
        <v>146</v>
      </c>
      <c r="W31" s="6" t="s">
        <v>142</v>
      </c>
      <c r="AA31" s="4">
        <v>51.666666666666664</v>
      </c>
      <c r="AB31" s="4">
        <v>21.666666666666668</v>
      </c>
      <c r="AC31" s="4">
        <f t="shared" si="3"/>
        <v>58.064516129032249</v>
      </c>
      <c r="AD31" s="14">
        <f t="shared" si="1"/>
        <v>29.999999999999996</v>
      </c>
      <c r="AE31">
        <v>0</v>
      </c>
      <c r="AF31" s="1" t="s">
        <v>94</v>
      </c>
      <c r="AG31" s="6" t="s">
        <v>170</v>
      </c>
      <c r="AH31" s="6" t="s">
        <v>180</v>
      </c>
      <c r="AI31" s="18" t="s">
        <v>170</v>
      </c>
      <c r="AJ31" s="19" t="s">
        <v>180</v>
      </c>
      <c r="AK31">
        <v>55</v>
      </c>
      <c r="AL31">
        <v>60</v>
      </c>
      <c r="AM31">
        <v>45</v>
      </c>
      <c r="AN31">
        <v>30</v>
      </c>
      <c r="AO31">
        <v>76</v>
      </c>
      <c r="AP31">
        <v>50</v>
      </c>
      <c r="AQ31">
        <v>50</v>
      </c>
      <c r="AR31">
        <v>40</v>
      </c>
      <c r="AS31">
        <v>25</v>
      </c>
      <c r="AT31">
        <v>100</v>
      </c>
      <c r="AU31">
        <v>1</v>
      </c>
      <c r="AW31" s="22">
        <v>5</v>
      </c>
      <c r="AX31" s="22">
        <v>10</v>
      </c>
      <c r="AY31" s="22">
        <v>10</v>
      </c>
      <c r="AZ31" s="22">
        <v>15</v>
      </c>
      <c r="BA31" s="22">
        <v>100</v>
      </c>
      <c r="BB31" s="22">
        <v>5</v>
      </c>
      <c r="BC31" s="22">
        <v>10</v>
      </c>
      <c r="BD31" s="22">
        <v>15</v>
      </c>
      <c r="BE31" s="22">
        <v>10</v>
      </c>
      <c r="BF31" s="22">
        <v>100</v>
      </c>
    </row>
    <row r="32" spans="1:58">
      <c r="A32" s="6" t="s">
        <v>66</v>
      </c>
      <c r="B32" s="6" t="s">
        <v>79</v>
      </c>
      <c r="C32" s="6" t="s">
        <v>159</v>
      </c>
      <c r="D32" s="6" t="s">
        <v>66</v>
      </c>
      <c r="E32" s="12"/>
      <c r="F32" s="12" t="s">
        <v>158</v>
      </c>
      <c r="G32" s="12" t="s">
        <v>158</v>
      </c>
      <c r="H32" s="9" t="s">
        <v>61</v>
      </c>
      <c r="I32" s="9" t="s">
        <v>145</v>
      </c>
      <c r="J32" s="9" t="s">
        <v>61</v>
      </c>
      <c r="K32" s="6" t="s">
        <v>61</v>
      </c>
      <c r="M32" s="3">
        <v>1.1958996150000001</v>
      </c>
      <c r="N32" s="3">
        <v>0.82858614374999995</v>
      </c>
      <c r="O32" s="6">
        <f t="shared" si="0"/>
        <v>144.33014889527593</v>
      </c>
      <c r="P32" s="5">
        <v>132.50118503507272</v>
      </c>
      <c r="Q32" s="5">
        <v>106.79331330055241</v>
      </c>
      <c r="R32" s="5">
        <v>76.7</v>
      </c>
      <c r="S32" s="5">
        <v>19</v>
      </c>
      <c r="T32" s="5">
        <f t="shared" si="2"/>
        <v>4.0368421052631582</v>
      </c>
      <c r="V32" s="6" t="s">
        <v>147</v>
      </c>
      <c r="W32" s="6" t="s">
        <v>142</v>
      </c>
      <c r="AA32" s="4">
        <v>89.166666666666671</v>
      </c>
      <c r="AB32" s="4">
        <v>57.5</v>
      </c>
      <c r="AC32" s="4">
        <f t="shared" si="3"/>
        <v>35.514018691588788</v>
      </c>
      <c r="AD32" s="14">
        <f t="shared" si="1"/>
        <v>31.666666666666671</v>
      </c>
      <c r="AE32">
        <v>1</v>
      </c>
      <c r="AF32" s="1" t="s">
        <v>97</v>
      </c>
      <c r="AG32" s="6" t="s">
        <v>167</v>
      </c>
      <c r="AH32" s="6" t="s">
        <v>167</v>
      </c>
      <c r="AI32" s="19" t="s">
        <v>167</v>
      </c>
      <c r="AJ32" s="19" t="s">
        <v>168</v>
      </c>
      <c r="AK32">
        <v>60</v>
      </c>
      <c r="AL32">
        <v>100</v>
      </c>
      <c r="AM32">
        <v>95</v>
      </c>
      <c r="AN32">
        <v>90</v>
      </c>
      <c r="AO32">
        <v>12</v>
      </c>
      <c r="AP32">
        <v>20</v>
      </c>
      <c r="AQ32">
        <v>55</v>
      </c>
      <c r="AR32">
        <v>70</v>
      </c>
      <c r="AS32">
        <v>75</v>
      </c>
      <c r="AT32">
        <v>24</v>
      </c>
      <c r="AU32">
        <v>1</v>
      </c>
      <c r="AW32" s="22">
        <v>10</v>
      </c>
      <c r="AX32" s="22">
        <v>15</v>
      </c>
      <c r="AY32" s="22">
        <v>10</v>
      </c>
      <c r="AZ32" s="22">
        <v>35</v>
      </c>
      <c r="BA32" s="22">
        <v>100</v>
      </c>
      <c r="BB32" s="22">
        <v>5</v>
      </c>
      <c r="BC32" s="22">
        <v>10</v>
      </c>
      <c r="BD32" s="22">
        <v>15</v>
      </c>
      <c r="BE32" s="22">
        <v>30</v>
      </c>
      <c r="BF32" s="22">
        <v>100</v>
      </c>
    </row>
    <row r="33" spans="1:58">
      <c r="A33" s="6" t="s">
        <v>61</v>
      </c>
      <c r="B33" s="6" t="s">
        <v>99</v>
      </c>
      <c r="C33" s="6" t="s">
        <v>158</v>
      </c>
      <c r="D33" s="6" t="s">
        <v>61</v>
      </c>
      <c r="E33" s="12"/>
      <c r="F33" s="12" t="s">
        <v>158</v>
      </c>
      <c r="G33" s="12" t="s">
        <v>158</v>
      </c>
      <c r="H33" s="9" t="s">
        <v>66</v>
      </c>
      <c r="I33" s="9" t="s">
        <v>145</v>
      </c>
      <c r="J33" s="9" t="s">
        <v>66</v>
      </c>
      <c r="K33" s="6" t="s">
        <v>66</v>
      </c>
      <c r="M33" s="3">
        <v>1.0133565000000002</v>
      </c>
      <c r="N33" s="3">
        <v>1.1664786000000003</v>
      </c>
      <c r="O33" s="6">
        <f t="shared" si="0"/>
        <v>86.873132520390868</v>
      </c>
      <c r="P33" s="5">
        <v>98.433125960888688</v>
      </c>
      <c r="Q33" s="5">
        <v>101.44401177492206</v>
      </c>
      <c r="R33" s="5">
        <v>85.3</v>
      </c>
      <c r="S33" s="5">
        <v>7.9</v>
      </c>
      <c r="T33" s="5">
        <f t="shared" si="2"/>
        <v>10.797468354430379</v>
      </c>
      <c r="V33" s="6" t="s">
        <v>135</v>
      </c>
      <c r="W33" s="6" t="s">
        <v>148</v>
      </c>
      <c r="AA33" s="4">
        <v>110</v>
      </c>
      <c r="AB33" s="4">
        <v>10</v>
      </c>
      <c r="AC33" s="4">
        <f t="shared" si="3"/>
        <v>90.909090909090907</v>
      </c>
      <c r="AD33" s="14">
        <f t="shared" si="1"/>
        <v>100</v>
      </c>
      <c r="AE33">
        <v>1</v>
      </c>
      <c r="AF33" s="1" t="s">
        <v>98</v>
      </c>
      <c r="AG33" s="18" t="s">
        <v>167</v>
      </c>
      <c r="AH33" s="19" t="s">
        <v>167</v>
      </c>
      <c r="AI33" s="6" t="s">
        <v>170</v>
      </c>
      <c r="AJ33" s="6" t="s">
        <v>168</v>
      </c>
      <c r="AK33">
        <v>110</v>
      </c>
      <c r="AL33">
        <v>110</v>
      </c>
      <c r="AM33">
        <v>110</v>
      </c>
      <c r="AN33">
        <v>110</v>
      </c>
      <c r="AO33" t="s">
        <v>194</v>
      </c>
      <c r="AP33">
        <v>15</v>
      </c>
      <c r="AQ33">
        <v>10</v>
      </c>
      <c r="AR33">
        <v>5</v>
      </c>
      <c r="AS33">
        <v>15</v>
      </c>
      <c r="AT33">
        <v>100</v>
      </c>
      <c r="AU33">
        <v>0</v>
      </c>
      <c r="AW33" s="22">
        <v>15</v>
      </c>
      <c r="AX33" s="22">
        <v>15</v>
      </c>
      <c r="AY33" s="22">
        <v>10</v>
      </c>
      <c r="AZ33" s="22">
        <v>15</v>
      </c>
      <c r="BA33" s="22">
        <v>100</v>
      </c>
      <c r="BB33" s="22">
        <v>10</v>
      </c>
      <c r="BC33" s="22">
        <v>5</v>
      </c>
      <c r="BD33" s="22">
        <v>10</v>
      </c>
      <c r="BE33" s="22">
        <v>5</v>
      </c>
      <c r="BF33" s="22">
        <v>100</v>
      </c>
    </row>
    <row r="34" spans="1:58">
      <c r="A34" s="6" t="s">
        <v>61</v>
      </c>
      <c r="B34" s="6" t="s">
        <v>62</v>
      </c>
      <c r="C34" s="6" t="s">
        <v>159</v>
      </c>
      <c r="D34" s="6" t="s">
        <v>66</v>
      </c>
      <c r="E34" s="12"/>
      <c r="F34" s="12" t="s">
        <v>158</v>
      </c>
      <c r="G34" s="12" t="s">
        <v>158</v>
      </c>
      <c r="H34" s="9" t="s">
        <v>72</v>
      </c>
      <c r="I34" s="9" t="s">
        <v>145</v>
      </c>
      <c r="J34" s="9" t="s">
        <v>72</v>
      </c>
      <c r="K34" s="6" t="s">
        <v>66</v>
      </c>
      <c r="M34" s="3">
        <v>0.824960425</v>
      </c>
      <c r="N34" s="3">
        <v>1.0260799762500001</v>
      </c>
      <c r="O34" s="6">
        <f t="shared" ref="O34:O50" si="4">M34/N34*100</f>
        <v>80.399232427765639</v>
      </c>
      <c r="P34" s="5">
        <v>105.07736532933383</v>
      </c>
      <c r="Q34" s="5">
        <v>121.02408730789773</v>
      </c>
      <c r="R34" s="5">
        <v>54.6</v>
      </c>
      <c r="S34" s="5">
        <v>36.799999999999997</v>
      </c>
      <c r="T34" s="5">
        <f t="shared" si="2"/>
        <v>1.4836956521739133</v>
      </c>
      <c r="V34" s="6" t="s">
        <v>146</v>
      </c>
      <c r="W34" s="6" t="s">
        <v>148</v>
      </c>
      <c r="AA34" s="4">
        <v>35</v>
      </c>
      <c r="AB34" s="4">
        <v>5</v>
      </c>
      <c r="AC34" s="4">
        <f t="shared" si="3"/>
        <v>85.714285714285708</v>
      </c>
      <c r="AD34" s="14">
        <f t="shared" si="1"/>
        <v>30</v>
      </c>
      <c r="AE34">
        <v>0</v>
      </c>
      <c r="AF34" s="1" t="s">
        <v>100</v>
      </c>
      <c r="AG34" s="6" t="s">
        <v>167</v>
      </c>
      <c r="AH34" s="6" t="s">
        <v>180</v>
      </c>
      <c r="AI34" s="18" t="s">
        <v>170</v>
      </c>
      <c r="AJ34" s="19" t="s">
        <v>168</v>
      </c>
      <c r="AK34">
        <v>50</v>
      </c>
      <c r="AL34">
        <v>40</v>
      </c>
      <c r="AM34">
        <v>10</v>
      </c>
      <c r="AN34">
        <v>35</v>
      </c>
      <c r="AO34">
        <v>96</v>
      </c>
      <c r="AP34">
        <v>15</v>
      </c>
      <c r="AQ34">
        <v>5</v>
      </c>
      <c r="AR34">
        <v>5</v>
      </c>
      <c r="AS34">
        <v>30</v>
      </c>
      <c r="AT34">
        <v>100</v>
      </c>
      <c r="AU34">
        <v>1</v>
      </c>
      <c r="AW34" s="22">
        <v>5</v>
      </c>
      <c r="AX34" s="22">
        <v>5</v>
      </c>
      <c r="AY34" s="22">
        <v>35</v>
      </c>
      <c r="AZ34" s="22">
        <v>45</v>
      </c>
      <c r="BA34" s="22">
        <v>96</v>
      </c>
      <c r="BB34" s="22">
        <v>0</v>
      </c>
      <c r="BC34" s="22">
        <v>5</v>
      </c>
      <c r="BD34" s="22">
        <v>35</v>
      </c>
      <c r="BE34" s="22">
        <v>40</v>
      </c>
      <c r="BF34" s="22">
        <v>100</v>
      </c>
    </row>
    <row r="35" spans="1:58">
      <c r="A35" s="6" t="s">
        <v>66</v>
      </c>
      <c r="B35" s="6" t="s">
        <v>102</v>
      </c>
      <c r="C35" s="6" t="s">
        <v>159</v>
      </c>
      <c r="D35" s="6" t="s">
        <v>61</v>
      </c>
      <c r="E35" s="12"/>
      <c r="F35" s="12" t="s">
        <v>158</v>
      </c>
      <c r="G35" s="12" t="s">
        <v>158</v>
      </c>
      <c r="H35" s="9" t="s">
        <v>66</v>
      </c>
      <c r="I35" s="9" t="s">
        <v>145</v>
      </c>
      <c r="J35" s="9" t="s">
        <v>66</v>
      </c>
      <c r="K35" s="6" t="s">
        <v>61</v>
      </c>
      <c r="M35" s="3">
        <v>1.1911801950000001</v>
      </c>
      <c r="N35" s="3">
        <v>0.90436710000000031</v>
      </c>
      <c r="O35" s="6">
        <f t="shared" si="4"/>
        <v>131.71423363366489</v>
      </c>
      <c r="P35" s="5">
        <v>128.54308359408503</v>
      </c>
      <c r="Q35" s="5">
        <v>85.59125469352945</v>
      </c>
      <c r="R35" s="5">
        <v>88.4</v>
      </c>
      <c r="S35" s="5">
        <v>11.2</v>
      </c>
      <c r="T35" s="5">
        <f t="shared" si="2"/>
        <v>7.8928571428571441</v>
      </c>
      <c r="V35" s="6" t="s">
        <v>143</v>
      </c>
      <c r="W35" s="6" t="s">
        <v>148</v>
      </c>
      <c r="AA35" s="4">
        <v>110</v>
      </c>
      <c r="AB35" s="4">
        <v>85</v>
      </c>
      <c r="AC35" s="4">
        <f t="shared" si="3"/>
        <v>22.727272727272727</v>
      </c>
      <c r="AD35" s="14">
        <f t="shared" si="1"/>
        <v>25</v>
      </c>
      <c r="AE35">
        <v>1</v>
      </c>
      <c r="AF35" s="1" t="s">
        <v>101</v>
      </c>
      <c r="AG35" s="18" t="s">
        <v>167</v>
      </c>
      <c r="AH35" s="19" t="s">
        <v>170</v>
      </c>
      <c r="AI35" s="6" t="s">
        <v>167</v>
      </c>
      <c r="AJ35" s="6" t="s">
        <v>167</v>
      </c>
      <c r="AK35">
        <v>110</v>
      </c>
      <c r="AL35">
        <v>110</v>
      </c>
      <c r="AM35">
        <v>110</v>
      </c>
      <c r="AN35">
        <v>110</v>
      </c>
      <c r="AO35" t="s">
        <v>194</v>
      </c>
      <c r="AP35">
        <v>80</v>
      </c>
      <c r="AQ35">
        <v>85</v>
      </c>
      <c r="AR35">
        <v>95</v>
      </c>
      <c r="AS35">
        <v>90</v>
      </c>
      <c r="AT35">
        <v>32</v>
      </c>
      <c r="AU35">
        <v>1</v>
      </c>
      <c r="AW35" s="22">
        <v>10</v>
      </c>
      <c r="AX35" s="22">
        <v>10</v>
      </c>
      <c r="AY35" s="22">
        <v>15</v>
      </c>
      <c r="AZ35" s="22">
        <v>15</v>
      </c>
      <c r="BA35" s="22">
        <v>100</v>
      </c>
      <c r="BB35" s="22">
        <v>10</v>
      </c>
      <c r="BC35" s="22">
        <v>15</v>
      </c>
      <c r="BD35" s="22">
        <v>15</v>
      </c>
      <c r="BE35" s="22">
        <v>40</v>
      </c>
      <c r="BF35" s="22">
        <v>100</v>
      </c>
    </row>
    <row r="36" spans="1:58">
      <c r="A36" s="6" t="s">
        <v>66</v>
      </c>
      <c r="B36" s="6" t="s">
        <v>105</v>
      </c>
      <c r="C36" s="6" t="s">
        <v>158</v>
      </c>
      <c r="D36" s="6" t="s">
        <v>66</v>
      </c>
      <c r="E36" s="12"/>
      <c r="F36" s="12" t="s">
        <v>158</v>
      </c>
      <c r="G36" s="12" t="s">
        <v>158</v>
      </c>
      <c r="H36" s="9" t="s">
        <v>66</v>
      </c>
      <c r="I36" s="9" t="s">
        <v>145</v>
      </c>
      <c r="J36" s="9" t="s">
        <v>66</v>
      </c>
      <c r="K36" s="6" t="s">
        <v>66</v>
      </c>
      <c r="M36" s="3">
        <v>1.2626467912500001</v>
      </c>
      <c r="N36" s="3">
        <v>1.08713865</v>
      </c>
      <c r="O36" s="6">
        <f t="shared" si="4"/>
        <v>116.14404393128697</v>
      </c>
      <c r="P36" s="5">
        <v>138.17307593188195</v>
      </c>
      <c r="Q36" s="5">
        <v>82.871482600318743</v>
      </c>
      <c r="R36" s="5">
        <v>87.7</v>
      </c>
      <c r="S36" s="5">
        <v>10.199999999999999</v>
      </c>
      <c r="T36" s="5">
        <f t="shared" si="2"/>
        <v>8.5980392156862759</v>
      </c>
      <c r="V36" s="6" t="s">
        <v>140</v>
      </c>
      <c r="W36" s="6" t="s">
        <v>148</v>
      </c>
      <c r="AA36" s="4">
        <v>20</v>
      </c>
      <c r="AB36" s="4">
        <v>8.3333333333333339</v>
      </c>
      <c r="AC36" s="4">
        <f t="shared" si="3"/>
        <v>58.333333333333329</v>
      </c>
      <c r="AD36" s="14">
        <f t="shared" si="1"/>
        <v>11.666666666666666</v>
      </c>
      <c r="AE36">
        <v>0</v>
      </c>
      <c r="AF36" s="1" t="s">
        <v>104</v>
      </c>
      <c r="AG36" s="6" t="s">
        <v>170</v>
      </c>
      <c r="AH36" s="6" t="s">
        <v>168</v>
      </c>
      <c r="AI36" s="18" t="s">
        <v>167</v>
      </c>
      <c r="AJ36" s="19" t="s">
        <v>168</v>
      </c>
      <c r="AK36">
        <v>10</v>
      </c>
      <c r="AL36">
        <v>10</v>
      </c>
      <c r="AM36">
        <v>50</v>
      </c>
      <c r="AN36">
        <v>30</v>
      </c>
      <c r="AO36">
        <v>100</v>
      </c>
      <c r="AP36">
        <v>10</v>
      </c>
      <c r="AQ36">
        <v>5</v>
      </c>
      <c r="AR36">
        <v>10</v>
      </c>
      <c r="AS36">
        <v>30</v>
      </c>
      <c r="AT36">
        <v>100</v>
      </c>
      <c r="AU36">
        <v>0</v>
      </c>
      <c r="AW36" s="22">
        <v>5</v>
      </c>
      <c r="AX36" s="22">
        <v>0</v>
      </c>
      <c r="AY36" s="22">
        <v>5</v>
      </c>
      <c r="AZ36" s="22">
        <v>15</v>
      </c>
      <c r="BA36" s="22">
        <v>100</v>
      </c>
      <c r="BB36" s="22">
        <v>10</v>
      </c>
      <c r="BC36" s="22">
        <v>5</v>
      </c>
      <c r="BD36" s="22">
        <v>5</v>
      </c>
      <c r="BE36" s="22">
        <v>35</v>
      </c>
      <c r="BF36" s="22">
        <v>100</v>
      </c>
    </row>
    <row r="37" spans="1:58">
      <c r="A37" s="6" t="s">
        <v>61</v>
      </c>
      <c r="B37" s="6" t="s">
        <v>107</v>
      </c>
      <c r="C37" s="6" t="s">
        <v>159</v>
      </c>
      <c r="D37" s="6" t="s">
        <v>66</v>
      </c>
      <c r="E37" s="6" t="s">
        <v>108</v>
      </c>
      <c r="F37" s="6" t="s">
        <v>159</v>
      </c>
      <c r="G37" s="6" t="s">
        <v>159</v>
      </c>
      <c r="H37" s="9" t="s">
        <v>66</v>
      </c>
      <c r="I37" s="9" t="s">
        <v>145</v>
      </c>
      <c r="J37" s="9" t="s">
        <v>66</v>
      </c>
      <c r="K37" s="6" t="s">
        <v>66</v>
      </c>
      <c r="M37" s="3">
        <v>1.1782310312500002</v>
      </c>
      <c r="N37" s="3">
        <v>0.82769065499999994</v>
      </c>
      <c r="O37" s="6">
        <f t="shared" si="4"/>
        <v>142.35161701203455</v>
      </c>
      <c r="P37" s="5">
        <v>82.647031453564139</v>
      </c>
      <c r="Q37" s="5">
        <v>88.79949468365092</v>
      </c>
      <c r="R37" s="5">
        <v>56.2</v>
      </c>
      <c r="S37" s="5">
        <v>32.1</v>
      </c>
      <c r="T37" s="5">
        <f t="shared" si="2"/>
        <v>1.7507788161993769</v>
      </c>
      <c r="V37" s="6" t="s">
        <v>138</v>
      </c>
      <c r="W37" s="6" t="s">
        <v>148</v>
      </c>
      <c r="AA37" s="4">
        <v>92.5</v>
      </c>
      <c r="AB37" s="4">
        <v>45</v>
      </c>
      <c r="AC37" s="4">
        <f t="shared" si="3"/>
        <v>51.351351351351347</v>
      </c>
      <c r="AD37" s="14">
        <f t="shared" si="1"/>
        <v>47.5</v>
      </c>
      <c r="AE37">
        <v>1</v>
      </c>
      <c r="AF37" s="1" t="s">
        <v>106</v>
      </c>
      <c r="AG37" s="6" t="s">
        <v>170</v>
      </c>
      <c r="AH37" s="6" t="s">
        <v>180</v>
      </c>
      <c r="AI37" s="19" t="s">
        <v>167</v>
      </c>
      <c r="AJ37" s="19" t="s">
        <v>170</v>
      </c>
      <c r="AK37">
        <v>75</v>
      </c>
      <c r="AL37">
        <v>95</v>
      </c>
      <c r="AM37">
        <v>100</v>
      </c>
      <c r="AN37">
        <v>90</v>
      </c>
      <c r="AO37" t="s">
        <v>194</v>
      </c>
      <c r="AP37">
        <v>10</v>
      </c>
      <c r="AQ37">
        <v>10</v>
      </c>
      <c r="AR37">
        <v>80</v>
      </c>
      <c r="AS37">
        <v>80</v>
      </c>
      <c r="AT37">
        <v>72</v>
      </c>
      <c r="AU37">
        <v>1</v>
      </c>
      <c r="AW37" s="22">
        <v>15</v>
      </c>
      <c r="AX37" s="22">
        <v>20</v>
      </c>
      <c r="AY37" s="22">
        <v>55</v>
      </c>
      <c r="AZ37" s="22">
        <v>60</v>
      </c>
      <c r="BA37" s="22">
        <v>88</v>
      </c>
      <c r="BB37" s="22">
        <v>15</v>
      </c>
      <c r="BC37" s="22">
        <v>20</v>
      </c>
      <c r="BD37" s="22">
        <v>50</v>
      </c>
      <c r="BE37" s="22">
        <v>55</v>
      </c>
      <c r="BF37" s="22">
        <v>92</v>
      </c>
    </row>
    <row r="38" spans="1:58">
      <c r="A38" s="6" t="s">
        <v>66</v>
      </c>
      <c r="B38" s="6" t="s">
        <v>67</v>
      </c>
      <c r="C38" s="6" t="s">
        <v>159</v>
      </c>
      <c r="D38" s="6" t="s">
        <v>66</v>
      </c>
      <c r="F38" s="6" t="s">
        <v>158</v>
      </c>
      <c r="G38" s="6" t="s">
        <v>158</v>
      </c>
      <c r="H38" s="9" t="s">
        <v>72</v>
      </c>
      <c r="I38" s="9" t="s">
        <v>145</v>
      </c>
      <c r="J38" s="9" t="s">
        <v>66</v>
      </c>
      <c r="K38" s="6" t="s">
        <v>66</v>
      </c>
      <c r="M38" s="3">
        <v>1.1586419449999998</v>
      </c>
      <c r="N38" s="3">
        <v>1.1389651349999999</v>
      </c>
      <c r="O38" s="6">
        <f t="shared" si="4"/>
        <v>101.72760424312726</v>
      </c>
      <c r="P38" s="5">
        <v>120.83557959205895</v>
      </c>
      <c r="Q38" s="5">
        <v>100.42383395482031</v>
      </c>
      <c r="R38" s="5">
        <v>82.7</v>
      </c>
      <c r="S38" s="5">
        <v>14.1</v>
      </c>
      <c r="T38" s="5">
        <f t="shared" si="2"/>
        <v>5.8652482269503547</v>
      </c>
      <c r="V38" s="6" t="s">
        <v>149</v>
      </c>
      <c r="W38" s="6" t="s">
        <v>148</v>
      </c>
      <c r="AA38" s="4">
        <v>74.166666666666671</v>
      </c>
      <c r="AB38" s="4">
        <v>11.666666666666666</v>
      </c>
      <c r="AC38" s="4">
        <f t="shared" si="3"/>
        <v>84.269662921348328</v>
      </c>
      <c r="AD38" s="14">
        <f t="shared" si="1"/>
        <v>62.500000000000007</v>
      </c>
      <c r="AE38">
        <v>0</v>
      </c>
      <c r="AF38" s="1" t="s">
        <v>109</v>
      </c>
      <c r="AG38" s="6" t="s">
        <v>167</v>
      </c>
      <c r="AH38" s="6" t="s">
        <v>168</v>
      </c>
      <c r="AI38" s="19" t="s">
        <v>167</v>
      </c>
      <c r="AJ38" s="19" t="s">
        <v>170</v>
      </c>
      <c r="AK38">
        <v>75</v>
      </c>
      <c r="AL38">
        <v>80</v>
      </c>
      <c r="AM38">
        <v>60</v>
      </c>
      <c r="AN38">
        <v>65</v>
      </c>
      <c r="AO38">
        <v>20</v>
      </c>
      <c r="AP38">
        <v>10</v>
      </c>
      <c r="AQ38">
        <v>10</v>
      </c>
      <c r="AR38">
        <v>10</v>
      </c>
      <c r="AS38">
        <v>10</v>
      </c>
      <c r="AT38">
        <v>100</v>
      </c>
      <c r="AU38">
        <v>1</v>
      </c>
      <c r="AW38" s="22">
        <v>5</v>
      </c>
      <c r="AX38" s="22">
        <v>10</v>
      </c>
      <c r="AY38" s="22">
        <v>10</v>
      </c>
      <c r="AZ38" s="22">
        <v>15</v>
      </c>
      <c r="BA38" s="22">
        <v>100</v>
      </c>
      <c r="BB38" s="22">
        <v>10</v>
      </c>
      <c r="BC38" s="22">
        <v>10</v>
      </c>
      <c r="BD38" s="22">
        <v>10</v>
      </c>
      <c r="BE38" s="22">
        <v>10</v>
      </c>
      <c r="BF38" s="22">
        <v>100</v>
      </c>
    </row>
    <row r="39" spans="1:58">
      <c r="A39" s="6" t="s">
        <v>61</v>
      </c>
      <c r="B39" s="6" t="s">
        <v>111</v>
      </c>
      <c r="C39" s="6" t="s">
        <v>159</v>
      </c>
      <c r="D39" s="6" t="s">
        <v>66</v>
      </c>
      <c r="E39" s="6" t="s">
        <v>112</v>
      </c>
      <c r="F39" s="6" t="s">
        <v>158</v>
      </c>
      <c r="G39" s="6" t="s">
        <v>158</v>
      </c>
      <c r="H39" s="9" t="s">
        <v>66</v>
      </c>
      <c r="I39" s="9" t="s">
        <v>145</v>
      </c>
      <c r="J39" s="9" t="s">
        <v>66</v>
      </c>
      <c r="K39" s="6" t="s">
        <v>66</v>
      </c>
      <c r="M39" s="3">
        <v>1.2087749887499999</v>
      </c>
      <c r="N39" s="3">
        <v>0.8317971862500001</v>
      </c>
      <c r="O39" s="6">
        <f t="shared" si="4"/>
        <v>145.32087974468064</v>
      </c>
      <c r="P39" s="5">
        <v>132.49401026418508</v>
      </c>
      <c r="Q39" s="5">
        <v>101.49177784940126</v>
      </c>
      <c r="R39" s="5">
        <v>90</v>
      </c>
      <c r="S39" s="5">
        <v>6.5</v>
      </c>
      <c r="T39" s="5">
        <f t="shared" si="2"/>
        <v>13.846153846153847</v>
      </c>
      <c r="V39" s="6" t="s">
        <v>140</v>
      </c>
      <c r="W39" s="6" t="s">
        <v>148</v>
      </c>
      <c r="AA39" s="4">
        <v>70.833333333333329</v>
      </c>
      <c r="AB39" s="4">
        <v>21.666666666666668</v>
      </c>
      <c r="AC39" s="4">
        <f t="shared" si="3"/>
        <v>69.411764705882334</v>
      </c>
      <c r="AD39" s="14">
        <f t="shared" si="1"/>
        <v>49.166666666666657</v>
      </c>
      <c r="AE39">
        <v>0</v>
      </c>
      <c r="AF39" s="16" t="s">
        <v>110</v>
      </c>
      <c r="AG39" s="6" t="s">
        <v>167</v>
      </c>
      <c r="AH39" s="6" t="s">
        <v>168</v>
      </c>
      <c r="AI39" s="19" t="s">
        <v>170</v>
      </c>
      <c r="AJ39" s="19" t="s">
        <v>168</v>
      </c>
      <c r="AK39">
        <v>75</v>
      </c>
      <c r="AL39">
        <v>75</v>
      </c>
      <c r="AM39">
        <v>80</v>
      </c>
      <c r="AN39">
        <v>65</v>
      </c>
      <c r="AO39">
        <v>8</v>
      </c>
      <c r="AP39">
        <v>15</v>
      </c>
      <c r="AQ39">
        <v>15</v>
      </c>
      <c r="AR39">
        <v>65</v>
      </c>
      <c r="AS39">
        <v>70</v>
      </c>
      <c r="AT39">
        <v>96</v>
      </c>
      <c r="AU39">
        <v>1</v>
      </c>
      <c r="AW39" s="22">
        <v>10</v>
      </c>
      <c r="AX39" s="22">
        <v>15</v>
      </c>
      <c r="AY39" s="22">
        <v>80</v>
      </c>
      <c r="AZ39" s="22">
        <v>65</v>
      </c>
      <c r="BA39" s="22">
        <v>80</v>
      </c>
      <c r="BB39" s="22">
        <v>15</v>
      </c>
      <c r="BC39" s="22">
        <v>15</v>
      </c>
      <c r="BD39" s="22">
        <v>80</v>
      </c>
      <c r="BE39" s="22">
        <v>70</v>
      </c>
      <c r="BF39" s="22">
        <v>88</v>
      </c>
    </row>
    <row r="40" spans="1:58">
      <c r="A40" s="6" t="s">
        <v>66</v>
      </c>
      <c r="B40" s="6" t="s">
        <v>107</v>
      </c>
      <c r="C40" s="6" t="s">
        <v>159</v>
      </c>
      <c r="D40" s="6" t="s">
        <v>61</v>
      </c>
      <c r="E40" s="6" t="s">
        <v>108</v>
      </c>
      <c r="F40" s="6" t="s">
        <v>159</v>
      </c>
      <c r="G40" s="6" t="s">
        <v>159</v>
      </c>
      <c r="H40" s="9" t="s">
        <v>63</v>
      </c>
      <c r="I40" s="9" t="s">
        <v>21</v>
      </c>
      <c r="J40" s="9" t="s">
        <v>66</v>
      </c>
      <c r="K40" s="6" t="s">
        <v>66</v>
      </c>
      <c r="M40" s="3">
        <v>1.0109108324999998</v>
      </c>
      <c r="N40" s="3">
        <v>1.4492664112500002</v>
      </c>
      <c r="O40" s="6">
        <f t="shared" si="4"/>
        <v>69.753278255312892</v>
      </c>
      <c r="P40" s="5">
        <v>96.536293375512514</v>
      </c>
      <c r="Q40" s="5">
        <v>109.12134730814546</v>
      </c>
      <c r="R40" s="5">
        <v>57.9</v>
      </c>
      <c r="S40" s="5">
        <v>32.799999999999997</v>
      </c>
      <c r="T40" s="5">
        <f t="shared" si="2"/>
        <v>1.7652439024390245</v>
      </c>
      <c r="V40" s="18" t="s">
        <v>150</v>
      </c>
      <c r="W40" s="6" t="s">
        <v>148</v>
      </c>
      <c r="AA40" s="4">
        <v>100</v>
      </c>
      <c r="AB40" s="4">
        <v>44.166666666666664</v>
      </c>
      <c r="AC40" s="4">
        <f t="shared" si="3"/>
        <v>55.833333333333336</v>
      </c>
      <c r="AD40" s="14">
        <f t="shared" si="1"/>
        <v>55.833333333333336</v>
      </c>
      <c r="AE40">
        <v>1</v>
      </c>
      <c r="AF40" s="1" t="s">
        <v>113</v>
      </c>
      <c r="AG40" s="18" t="s">
        <v>167</v>
      </c>
      <c r="AH40" s="19" t="s">
        <v>170</v>
      </c>
      <c r="AI40" s="6" t="s">
        <v>170</v>
      </c>
      <c r="AJ40" s="6" t="s">
        <v>180</v>
      </c>
      <c r="AK40">
        <v>105</v>
      </c>
      <c r="AL40">
        <v>100</v>
      </c>
      <c r="AM40">
        <v>105</v>
      </c>
      <c r="AN40">
        <v>90</v>
      </c>
      <c r="AO40" t="s">
        <v>194</v>
      </c>
      <c r="AP40">
        <v>15</v>
      </c>
      <c r="AQ40">
        <v>20</v>
      </c>
      <c r="AR40">
        <v>40</v>
      </c>
      <c r="AS40">
        <v>60</v>
      </c>
      <c r="AT40">
        <v>100</v>
      </c>
      <c r="AU40">
        <v>1</v>
      </c>
      <c r="AW40" s="22">
        <v>20</v>
      </c>
      <c r="AX40" s="22">
        <v>15</v>
      </c>
      <c r="AY40" s="22">
        <v>40</v>
      </c>
      <c r="AZ40" s="22">
        <v>65</v>
      </c>
      <c r="BA40" s="22">
        <v>100</v>
      </c>
      <c r="BB40" s="22">
        <v>10</v>
      </c>
      <c r="BC40" s="22">
        <v>10</v>
      </c>
      <c r="BD40" s="22">
        <v>35</v>
      </c>
      <c r="BE40" s="22">
        <v>65</v>
      </c>
      <c r="BF40" s="22">
        <v>100</v>
      </c>
    </row>
    <row r="41" spans="1:58">
      <c r="A41" s="6" t="s">
        <v>61</v>
      </c>
      <c r="B41" s="6" t="s">
        <v>115</v>
      </c>
      <c r="C41" s="6" t="s">
        <v>159</v>
      </c>
      <c r="D41" s="6" t="s">
        <v>61</v>
      </c>
      <c r="E41" s="6" t="s">
        <v>66</v>
      </c>
      <c r="F41" s="6" t="s">
        <v>158</v>
      </c>
      <c r="G41" s="6" t="s">
        <v>159</v>
      </c>
      <c r="H41" s="9" t="s">
        <v>72</v>
      </c>
      <c r="I41" s="9" t="s">
        <v>145</v>
      </c>
      <c r="J41" s="9" t="s">
        <v>66</v>
      </c>
      <c r="K41" s="6" t="s">
        <v>116</v>
      </c>
      <c r="M41" s="3">
        <v>0.95686593750000026</v>
      </c>
      <c r="N41" s="3">
        <v>1.0013569899999999</v>
      </c>
      <c r="O41" s="6">
        <f t="shared" si="4"/>
        <v>95.556923959755892</v>
      </c>
      <c r="P41" s="5">
        <v>133.66876519477276</v>
      </c>
      <c r="Q41" s="5">
        <v>141.77529484792052</v>
      </c>
      <c r="R41" s="5">
        <v>59.4</v>
      </c>
      <c r="S41" s="5">
        <v>29</v>
      </c>
      <c r="T41" s="5">
        <f t="shared" si="2"/>
        <v>2.0482758620689654</v>
      </c>
      <c r="V41" s="6" t="s">
        <v>146</v>
      </c>
      <c r="W41" s="6" t="s">
        <v>148</v>
      </c>
      <c r="AA41" s="4">
        <v>94.166666666666671</v>
      </c>
      <c r="AB41" s="4">
        <v>82.5</v>
      </c>
      <c r="AC41" s="4">
        <f t="shared" si="3"/>
        <v>12.389380530973455</v>
      </c>
      <c r="AD41" s="14">
        <f t="shared" si="1"/>
        <v>11.666666666666671</v>
      </c>
      <c r="AE41">
        <v>1</v>
      </c>
      <c r="AF41" s="1" t="s">
        <v>114</v>
      </c>
      <c r="AG41" s="19" t="s">
        <v>168</v>
      </c>
      <c r="AH41" s="19" t="s">
        <v>168</v>
      </c>
      <c r="AI41" s="6" t="s">
        <v>170</v>
      </c>
      <c r="AJ41" s="6" t="s">
        <v>170</v>
      </c>
      <c r="AK41">
        <v>105</v>
      </c>
      <c r="AL41">
        <v>95</v>
      </c>
      <c r="AM41">
        <v>85</v>
      </c>
      <c r="AN41">
        <v>90</v>
      </c>
      <c r="AO41" t="s">
        <v>194</v>
      </c>
      <c r="AP41">
        <v>100</v>
      </c>
      <c r="AQ41">
        <v>85</v>
      </c>
      <c r="AR41">
        <v>75</v>
      </c>
      <c r="AS41">
        <v>85</v>
      </c>
      <c r="AT41" t="s">
        <v>194</v>
      </c>
      <c r="AU41">
        <v>1</v>
      </c>
      <c r="AW41" s="22">
        <v>40</v>
      </c>
      <c r="AX41" s="22">
        <v>55</v>
      </c>
      <c r="AY41" s="22">
        <v>80</v>
      </c>
      <c r="AZ41" s="22">
        <v>80</v>
      </c>
      <c r="BA41" s="22">
        <v>64</v>
      </c>
      <c r="BB41" s="22">
        <v>40</v>
      </c>
      <c r="BC41" s="22">
        <v>55</v>
      </c>
      <c r="BD41" s="22">
        <v>75</v>
      </c>
      <c r="BE41" s="22">
        <v>75</v>
      </c>
      <c r="BF41" s="22">
        <v>84</v>
      </c>
    </row>
    <row r="42" spans="1:58">
      <c r="A42" s="6" t="s">
        <v>61</v>
      </c>
      <c r="B42" s="6" t="s">
        <v>96</v>
      </c>
      <c r="C42" s="6" t="s">
        <v>159</v>
      </c>
      <c r="D42" s="6" t="s">
        <v>61</v>
      </c>
      <c r="F42" s="6" t="s">
        <v>158</v>
      </c>
      <c r="G42" s="6" t="s">
        <v>158</v>
      </c>
      <c r="H42" s="9" t="s">
        <v>63</v>
      </c>
      <c r="I42" s="9" t="s">
        <v>21</v>
      </c>
      <c r="J42" s="9" t="s">
        <v>66</v>
      </c>
      <c r="K42" s="6" t="s">
        <v>61</v>
      </c>
      <c r="M42" s="3">
        <v>0.89234816125000005</v>
      </c>
      <c r="N42" s="3">
        <v>0.72234090749999991</v>
      </c>
      <c r="O42" s="6">
        <f t="shared" si="4"/>
        <v>123.53559821752171</v>
      </c>
      <c r="P42" s="5">
        <v>178.19062137505094</v>
      </c>
      <c r="Q42" s="5">
        <v>108.95423157256592</v>
      </c>
      <c r="R42" s="5">
        <v>56.4</v>
      </c>
      <c r="S42" s="5">
        <v>31.9</v>
      </c>
      <c r="T42" s="5">
        <f t="shared" si="2"/>
        <v>1.7680250783699061</v>
      </c>
      <c r="V42" s="6" t="s">
        <v>140</v>
      </c>
      <c r="W42" s="6" t="s">
        <v>148</v>
      </c>
      <c r="AA42" s="4">
        <v>110</v>
      </c>
      <c r="AB42" s="4">
        <v>110</v>
      </c>
      <c r="AC42" s="4">
        <f t="shared" si="3"/>
        <v>0</v>
      </c>
      <c r="AD42" s="14">
        <f t="shared" si="1"/>
        <v>0</v>
      </c>
      <c r="AE42">
        <v>1</v>
      </c>
      <c r="AF42" s="1" t="s">
        <v>117</v>
      </c>
      <c r="AG42" s="19" t="s">
        <v>170</v>
      </c>
      <c r="AH42" s="19" t="s">
        <v>168</v>
      </c>
      <c r="AI42" s="6" t="s">
        <v>170</v>
      </c>
      <c r="AJ42" s="6" t="s">
        <v>168</v>
      </c>
      <c r="AK42">
        <v>110</v>
      </c>
      <c r="AL42">
        <v>110</v>
      </c>
      <c r="AM42">
        <v>110</v>
      </c>
      <c r="AN42">
        <v>110</v>
      </c>
      <c r="AO42" t="s">
        <v>194</v>
      </c>
      <c r="AP42">
        <v>110</v>
      </c>
      <c r="AQ42">
        <v>110</v>
      </c>
      <c r="AR42">
        <v>110</v>
      </c>
      <c r="AS42">
        <v>110</v>
      </c>
      <c r="AT42" t="s">
        <v>194</v>
      </c>
      <c r="AU42">
        <v>1</v>
      </c>
      <c r="AW42" s="22">
        <v>15</v>
      </c>
      <c r="AX42" s="22">
        <v>25</v>
      </c>
      <c r="AY42" s="22">
        <v>50</v>
      </c>
      <c r="AZ42" s="22">
        <v>45</v>
      </c>
      <c r="BA42" s="22">
        <v>100</v>
      </c>
      <c r="BB42" s="22">
        <v>20</v>
      </c>
      <c r="BC42" s="22">
        <v>20</v>
      </c>
      <c r="BD42" s="22">
        <v>55</v>
      </c>
      <c r="BE42" s="22">
        <v>35</v>
      </c>
      <c r="BF42" s="22">
        <v>100</v>
      </c>
    </row>
    <row r="43" spans="1:58">
      <c r="A43" s="6" t="s">
        <v>66</v>
      </c>
      <c r="B43" s="6" t="s">
        <v>119</v>
      </c>
      <c r="C43" s="6" t="s">
        <v>158</v>
      </c>
      <c r="D43" s="6" t="s">
        <v>66</v>
      </c>
      <c r="F43" s="6" t="s">
        <v>158</v>
      </c>
      <c r="G43" s="6" t="s">
        <v>158</v>
      </c>
      <c r="H43" s="9" t="s">
        <v>68</v>
      </c>
      <c r="I43" s="9" t="s">
        <v>21</v>
      </c>
      <c r="J43" s="9" t="s">
        <v>66</v>
      </c>
      <c r="K43" s="6" t="s">
        <v>61</v>
      </c>
      <c r="M43" s="3">
        <v>0.58716783249999993</v>
      </c>
      <c r="N43" s="3">
        <v>1.2662006825000001</v>
      </c>
      <c r="O43" s="6">
        <f t="shared" si="4"/>
        <v>46.372414785047305</v>
      </c>
      <c r="P43" s="5">
        <v>117.75500469140621</v>
      </c>
      <c r="Q43" s="5">
        <v>140.67906443306276</v>
      </c>
      <c r="R43" s="5">
        <v>80.400000000000006</v>
      </c>
      <c r="S43" s="5">
        <v>13.2</v>
      </c>
      <c r="T43" s="5">
        <f t="shared" si="2"/>
        <v>6.0909090909090917</v>
      </c>
      <c r="V43" s="6" t="s">
        <v>140</v>
      </c>
      <c r="W43" s="6" t="s">
        <v>148</v>
      </c>
      <c r="AA43" s="4">
        <v>101.66666666666667</v>
      </c>
      <c r="AB43" s="4">
        <v>103.33333333333333</v>
      </c>
      <c r="AC43" s="4">
        <f t="shared" si="3"/>
        <v>-1.6393442622950727</v>
      </c>
      <c r="AD43" s="14">
        <f t="shared" si="1"/>
        <v>-1.6666666666666572</v>
      </c>
      <c r="AE43">
        <v>1</v>
      </c>
      <c r="AF43" s="1" t="s">
        <v>118</v>
      </c>
      <c r="AG43" s="6" t="s">
        <v>167</v>
      </c>
      <c r="AH43" s="6" t="s">
        <v>170</v>
      </c>
      <c r="AI43" s="18" t="s">
        <v>170</v>
      </c>
      <c r="AJ43" s="19" t="s">
        <v>170</v>
      </c>
      <c r="AK43">
        <v>90</v>
      </c>
      <c r="AL43">
        <v>100</v>
      </c>
      <c r="AM43">
        <v>110</v>
      </c>
      <c r="AN43">
        <v>110</v>
      </c>
      <c r="AO43" t="s">
        <v>194</v>
      </c>
      <c r="AP43">
        <v>100</v>
      </c>
      <c r="AQ43">
        <v>100</v>
      </c>
      <c r="AR43">
        <v>110</v>
      </c>
      <c r="AS43">
        <v>110</v>
      </c>
      <c r="AT43" t="s">
        <v>194</v>
      </c>
      <c r="AU43">
        <v>1</v>
      </c>
      <c r="AW43" s="22">
        <v>5</v>
      </c>
      <c r="AX43" s="22">
        <v>10</v>
      </c>
      <c r="AY43" s="22">
        <v>5</v>
      </c>
      <c r="AZ43" s="22">
        <v>5</v>
      </c>
      <c r="BA43" s="22">
        <v>100</v>
      </c>
      <c r="BB43" s="22">
        <v>5</v>
      </c>
      <c r="BC43" s="22">
        <v>5</v>
      </c>
      <c r="BD43" s="22">
        <v>5</v>
      </c>
      <c r="BE43" s="22">
        <v>0</v>
      </c>
      <c r="BF43" s="22">
        <v>100</v>
      </c>
    </row>
    <row r="44" spans="1:58">
      <c r="A44" s="6" t="s">
        <v>61</v>
      </c>
      <c r="B44" s="6" t="s">
        <v>96</v>
      </c>
      <c r="C44" s="6" t="s">
        <v>159</v>
      </c>
      <c r="D44" s="6" t="s">
        <v>61</v>
      </c>
      <c r="F44" s="6" t="s">
        <v>158</v>
      </c>
      <c r="G44" s="6" t="s">
        <v>158</v>
      </c>
      <c r="H44" s="9" t="s">
        <v>66</v>
      </c>
      <c r="I44" s="9" t="s">
        <v>145</v>
      </c>
      <c r="J44" s="9" t="s">
        <v>66</v>
      </c>
      <c r="K44" s="6" t="s">
        <v>66</v>
      </c>
      <c r="M44" s="3">
        <v>0.93937319374999995</v>
      </c>
      <c r="N44" s="3">
        <v>1.0325063787500002</v>
      </c>
      <c r="O44" s="6">
        <f t="shared" si="4"/>
        <v>90.979892529792266</v>
      </c>
      <c r="P44" s="5">
        <v>91.124463908230808</v>
      </c>
      <c r="Q44" s="5">
        <v>79.647856726540567</v>
      </c>
      <c r="R44" s="5">
        <v>55.8</v>
      </c>
      <c r="S44" s="5">
        <v>34</v>
      </c>
      <c r="T44" s="5">
        <f t="shared" si="2"/>
        <v>1.6411764705882352</v>
      </c>
      <c r="V44" s="6" t="s">
        <v>146</v>
      </c>
      <c r="W44" s="6" t="s">
        <v>148</v>
      </c>
      <c r="AA44" s="4">
        <v>41.666666666666664</v>
      </c>
      <c r="AB44" s="4">
        <v>29.166666666666668</v>
      </c>
      <c r="AC44" s="4">
        <f t="shared" si="3"/>
        <v>29.999999999999993</v>
      </c>
      <c r="AD44" s="14">
        <f t="shared" si="1"/>
        <v>12.499999999999996</v>
      </c>
      <c r="AE44">
        <v>1</v>
      </c>
      <c r="AF44" s="1" t="s">
        <v>120</v>
      </c>
      <c r="AG44" s="18" t="s">
        <v>170</v>
      </c>
      <c r="AH44" s="19" t="s">
        <v>170</v>
      </c>
      <c r="AI44" s="6" t="s">
        <v>167</v>
      </c>
      <c r="AJ44" s="6" t="s">
        <v>168</v>
      </c>
      <c r="AK44">
        <v>40</v>
      </c>
      <c r="AL44">
        <v>35</v>
      </c>
      <c r="AM44">
        <v>80</v>
      </c>
      <c r="AN44">
        <v>90</v>
      </c>
      <c r="AO44">
        <v>8</v>
      </c>
      <c r="AP44">
        <v>20</v>
      </c>
      <c r="AQ44">
        <v>25</v>
      </c>
      <c r="AR44">
        <v>75</v>
      </c>
      <c r="AS44">
        <v>90</v>
      </c>
      <c r="AT44">
        <v>80</v>
      </c>
      <c r="AU44">
        <v>1</v>
      </c>
      <c r="AW44" s="22">
        <v>15</v>
      </c>
      <c r="AX44" s="22">
        <v>15</v>
      </c>
      <c r="AY44" s="22">
        <v>85</v>
      </c>
      <c r="AZ44" s="22">
        <v>90</v>
      </c>
      <c r="BA44" s="22">
        <v>92</v>
      </c>
      <c r="BB44" s="22">
        <v>15</v>
      </c>
      <c r="BC44" s="22">
        <v>15</v>
      </c>
      <c r="BD44" s="22">
        <v>75</v>
      </c>
      <c r="BE44" s="22">
        <v>85</v>
      </c>
      <c r="BF44" s="22">
        <v>100</v>
      </c>
    </row>
    <row r="45" spans="1:58">
      <c r="A45" s="6" t="s">
        <v>61</v>
      </c>
      <c r="B45" s="6" t="s">
        <v>103</v>
      </c>
      <c r="C45" s="6" t="s">
        <v>158</v>
      </c>
      <c r="D45" s="6" t="s">
        <v>61</v>
      </c>
      <c r="F45" s="6" t="s">
        <v>158</v>
      </c>
      <c r="G45" s="6" t="s">
        <v>158</v>
      </c>
      <c r="H45" s="9" t="s">
        <v>85</v>
      </c>
      <c r="I45" s="9" t="s">
        <v>21</v>
      </c>
      <c r="J45" s="9" t="s">
        <v>66</v>
      </c>
      <c r="K45" s="6" t="s">
        <v>66</v>
      </c>
      <c r="M45" s="3">
        <v>0.91131906000000029</v>
      </c>
      <c r="N45" s="3">
        <v>1.1163070912500002</v>
      </c>
      <c r="O45" s="6">
        <f t="shared" si="4"/>
        <v>81.636949827089083</v>
      </c>
      <c r="P45" s="5">
        <v>108.90128383360258</v>
      </c>
      <c r="Q45" s="5">
        <v>92.919121884666524</v>
      </c>
      <c r="R45" s="5">
        <v>82.8</v>
      </c>
      <c r="S45" s="5">
        <v>15.2</v>
      </c>
      <c r="T45" s="5">
        <f t="shared" si="2"/>
        <v>5.4473684210526319</v>
      </c>
      <c r="V45" s="6" t="s">
        <v>135</v>
      </c>
      <c r="W45" s="6" t="s">
        <v>148</v>
      </c>
      <c r="AA45" s="4">
        <v>79.166666666666671</v>
      </c>
      <c r="AB45" s="4">
        <v>69.166666666666671</v>
      </c>
      <c r="AC45" s="4">
        <f t="shared" si="3"/>
        <v>12.631578947368421</v>
      </c>
      <c r="AD45" s="14">
        <f t="shared" si="1"/>
        <v>10</v>
      </c>
      <c r="AE45">
        <v>1</v>
      </c>
      <c r="AF45" s="1" t="s">
        <v>121</v>
      </c>
      <c r="AG45" s="19" t="s">
        <v>167</v>
      </c>
      <c r="AH45" s="19" t="s">
        <v>170</v>
      </c>
      <c r="AI45" s="6" t="s">
        <v>167</v>
      </c>
      <c r="AJ45" s="6" t="s">
        <v>168</v>
      </c>
      <c r="AK45">
        <v>60</v>
      </c>
      <c r="AL45">
        <v>75</v>
      </c>
      <c r="AM45">
        <v>85</v>
      </c>
      <c r="AN45">
        <v>90</v>
      </c>
      <c r="AO45">
        <v>32</v>
      </c>
      <c r="AP45">
        <v>55</v>
      </c>
      <c r="AQ45">
        <v>55</v>
      </c>
      <c r="AR45">
        <v>85</v>
      </c>
      <c r="AS45">
        <v>90</v>
      </c>
      <c r="AT45">
        <v>28</v>
      </c>
      <c r="AU45">
        <v>1</v>
      </c>
      <c r="AW45" s="22">
        <v>30</v>
      </c>
      <c r="AX45" s="22">
        <v>35</v>
      </c>
      <c r="AY45" s="22">
        <v>50</v>
      </c>
      <c r="AZ45" s="22">
        <v>80</v>
      </c>
      <c r="BA45" s="22">
        <v>96</v>
      </c>
      <c r="BB45" s="22">
        <v>45</v>
      </c>
      <c r="BC45" s="22">
        <v>45</v>
      </c>
      <c r="BD45" s="22">
        <v>55</v>
      </c>
      <c r="BE45" s="22">
        <v>75</v>
      </c>
      <c r="BF45" s="22">
        <v>96</v>
      </c>
    </row>
    <row r="46" spans="1:58">
      <c r="A46" s="6" t="s">
        <v>66</v>
      </c>
      <c r="B46" s="6" t="s">
        <v>123</v>
      </c>
      <c r="C46" s="6" t="s">
        <v>158</v>
      </c>
      <c r="D46" s="6" t="s">
        <v>66</v>
      </c>
      <c r="F46" s="6" t="s">
        <v>158</v>
      </c>
      <c r="G46" s="6" t="s">
        <v>158</v>
      </c>
      <c r="H46" s="9" t="s">
        <v>66</v>
      </c>
      <c r="I46" s="9" t="s">
        <v>145</v>
      </c>
      <c r="J46" s="9" t="s">
        <v>66</v>
      </c>
      <c r="K46" s="6" t="s">
        <v>66</v>
      </c>
      <c r="M46" s="3">
        <v>0.95585839000000006</v>
      </c>
      <c r="N46" s="3">
        <v>1.4464158799999998</v>
      </c>
      <c r="O46" s="6">
        <f t="shared" si="4"/>
        <v>66.084616687145342</v>
      </c>
      <c r="P46" s="5">
        <v>113.66718164378831</v>
      </c>
      <c r="Q46" s="5">
        <v>122.47434240601515</v>
      </c>
      <c r="R46" s="5">
        <v>79.599999999999994</v>
      </c>
      <c r="S46" s="5">
        <v>17.600000000000001</v>
      </c>
      <c r="T46" s="5">
        <f t="shared" si="2"/>
        <v>4.5227272727272716</v>
      </c>
      <c r="V46" s="18" t="s">
        <v>152</v>
      </c>
      <c r="W46" s="6" t="s">
        <v>151</v>
      </c>
      <c r="AA46" s="4">
        <v>36.666666666666664</v>
      </c>
      <c r="AB46" s="4">
        <v>17.5</v>
      </c>
      <c r="AC46" s="4">
        <f t="shared" si="3"/>
        <v>52.272727272727273</v>
      </c>
      <c r="AD46" s="14">
        <f t="shared" si="1"/>
        <v>19.166666666666664</v>
      </c>
      <c r="AE46">
        <v>0</v>
      </c>
      <c r="AF46" s="1" t="s">
        <v>122</v>
      </c>
      <c r="AG46" s="6" t="s">
        <v>167</v>
      </c>
      <c r="AH46" s="6" t="s">
        <v>168</v>
      </c>
      <c r="AI46" s="18" t="s">
        <v>167</v>
      </c>
      <c r="AJ46" s="19" t="s">
        <v>167</v>
      </c>
      <c r="AK46">
        <v>35</v>
      </c>
      <c r="AL46">
        <v>35</v>
      </c>
      <c r="AM46">
        <v>35</v>
      </c>
      <c r="AN46">
        <v>35</v>
      </c>
      <c r="AO46">
        <v>100</v>
      </c>
      <c r="AP46">
        <v>10</v>
      </c>
      <c r="AQ46">
        <v>10</v>
      </c>
      <c r="AR46">
        <v>10</v>
      </c>
      <c r="AS46">
        <v>25</v>
      </c>
      <c r="AT46">
        <v>96</v>
      </c>
      <c r="AU46">
        <v>1</v>
      </c>
      <c r="AW46" s="22">
        <v>10</v>
      </c>
      <c r="AX46" s="22">
        <v>5</v>
      </c>
      <c r="AY46" s="22">
        <v>5</v>
      </c>
      <c r="AZ46" s="22">
        <v>5</v>
      </c>
      <c r="BA46" s="22">
        <v>100</v>
      </c>
      <c r="BB46" s="22">
        <v>10</v>
      </c>
      <c r="BC46" s="22">
        <v>10</v>
      </c>
      <c r="BD46" s="22">
        <v>10</v>
      </c>
      <c r="BE46" s="22">
        <v>30</v>
      </c>
      <c r="BF46" s="22">
        <v>100</v>
      </c>
    </row>
    <row r="47" spans="1:58">
      <c r="A47" s="6" t="s">
        <v>125</v>
      </c>
      <c r="B47" s="6" t="s">
        <v>126</v>
      </c>
      <c r="C47" s="6" t="s">
        <v>159</v>
      </c>
      <c r="D47" s="6" t="s">
        <v>127</v>
      </c>
      <c r="F47" s="6" t="s">
        <v>158</v>
      </c>
      <c r="G47" s="6" t="s">
        <v>158</v>
      </c>
      <c r="H47" s="9" t="s">
        <v>127</v>
      </c>
      <c r="I47" s="9" t="s">
        <v>145</v>
      </c>
      <c r="J47" s="9" t="s">
        <v>125</v>
      </c>
      <c r="K47" s="6" t="s">
        <v>125</v>
      </c>
      <c r="M47" s="3">
        <v>1.4277990162499998</v>
      </c>
      <c r="N47" s="3">
        <v>0.85770042000000002</v>
      </c>
      <c r="O47" s="6">
        <f t="shared" si="4"/>
        <v>166.4682659535132</v>
      </c>
      <c r="P47" s="5">
        <v>105.73167144600239</v>
      </c>
      <c r="Q47" s="5">
        <v>203.30407357271443</v>
      </c>
      <c r="R47" s="5">
        <v>79.7</v>
      </c>
      <c r="S47" s="5">
        <v>15.4</v>
      </c>
      <c r="T47" s="5">
        <f t="shared" si="2"/>
        <v>5.1753246753246751</v>
      </c>
      <c r="V47" s="6" t="s">
        <v>138</v>
      </c>
      <c r="W47" s="6" t="s">
        <v>148</v>
      </c>
      <c r="AA47" s="4">
        <v>110</v>
      </c>
      <c r="AB47" s="4">
        <v>110</v>
      </c>
      <c r="AC47" s="4">
        <f t="shared" si="3"/>
        <v>0</v>
      </c>
      <c r="AD47" s="14">
        <f t="shared" si="1"/>
        <v>0</v>
      </c>
      <c r="AE47">
        <v>1</v>
      </c>
      <c r="AF47" s="1" t="s">
        <v>153</v>
      </c>
      <c r="AG47" s="6" t="s">
        <v>170</v>
      </c>
      <c r="AH47" s="6" t="s">
        <v>180</v>
      </c>
      <c r="AI47" s="19" t="s">
        <v>170</v>
      </c>
      <c r="AJ47" s="19" t="s">
        <v>168</v>
      </c>
      <c r="AK47">
        <v>110</v>
      </c>
      <c r="AL47">
        <v>110</v>
      </c>
      <c r="AM47">
        <v>110</v>
      </c>
      <c r="AN47">
        <v>110</v>
      </c>
      <c r="AO47" t="s">
        <v>194</v>
      </c>
      <c r="AP47">
        <v>110</v>
      </c>
      <c r="AQ47">
        <v>110</v>
      </c>
      <c r="AR47">
        <v>110</v>
      </c>
      <c r="AS47">
        <v>110</v>
      </c>
      <c r="AT47" t="s">
        <v>194</v>
      </c>
      <c r="AU47">
        <v>1</v>
      </c>
      <c r="AW47" s="22">
        <v>15</v>
      </c>
      <c r="AX47" s="22">
        <v>5</v>
      </c>
      <c r="AY47" s="22">
        <v>0</v>
      </c>
      <c r="AZ47" s="22">
        <v>25</v>
      </c>
      <c r="BA47" s="22">
        <v>100</v>
      </c>
      <c r="BB47" s="22">
        <v>20</v>
      </c>
      <c r="BC47" s="22">
        <v>5</v>
      </c>
      <c r="BD47" s="22">
        <v>0</v>
      </c>
      <c r="BE47" s="22">
        <v>5</v>
      </c>
      <c r="BF47" s="22">
        <v>100</v>
      </c>
    </row>
    <row r="48" spans="1:58">
      <c r="A48" s="6" t="s">
        <v>125</v>
      </c>
      <c r="B48" s="6" t="s">
        <v>129</v>
      </c>
      <c r="C48" s="6" t="s">
        <v>159</v>
      </c>
      <c r="D48" s="6" t="s">
        <v>125</v>
      </c>
      <c r="F48" s="6" t="s">
        <v>158</v>
      </c>
      <c r="G48" s="6" t="s">
        <v>158</v>
      </c>
      <c r="H48" s="9" t="s">
        <v>127</v>
      </c>
      <c r="I48" s="9" t="s">
        <v>145</v>
      </c>
      <c r="J48" s="9" t="s">
        <v>127</v>
      </c>
      <c r="K48" s="6" t="s">
        <v>127</v>
      </c>
      <c r="M48" s="3">
        <v>1.3676772400000001</v>
      </c>
      <c r="N48" s="3">
        <v>0.7456985825000001</v>
      </c>
      <c r="O48" s="6">
        <f t="shared" si="4"/>
        <v>183.40885608428792</v>
      </c>
      <c r="P48" s="5">
        <v>134.02066851718448</v>
      </c>
      <c r="Q48" s="5">
        <v>155.6281050971719</v>
      </c>
      <c r="R48" s="5">
        <v>42</v>
      </c>
      <c r="S48" s="5">
        <v>49.6</v>
      </c>
      <c r="T48" s="5">
        <f t="shared" si="2"/>
        <v>0.84677419354838712</v>
      </c>
      <c r="V48" s="6" t="s">
        <v>135</v>
      </c>
      <c r="W48" s="6" t="s">
        <v>148</v>
      </c>
      <c r="AA48" s="4">
        <v>29.166666666666668</v>
      </c>
      <c r="AB48" s="4">
        <v>7.5</v>
      </c>
      <c r="AC48" s="4">
        <f t="shared" si="3"/>
        <v>74.285714285714292</v>
      </c>
      <c r="AD48" s="14">
        <f t="shared" si="1"/>
        <v>21.666666666666668</v>
      </c>
      <c r="AE48">
        <v>0</v>
      </c>
      <c r="AF48" s="1" t="s">
        <v>128</v>
      </c>
      <c r="AG48" s="18" t="s">
        <v>167</v>
      </c>
      <c r="AH48" s="19" t="s">
        <v>168</v>
      </c>
      <c r="AI48" s="6" t="s">
        <v>167</v>
      </c>
      <c r="AJ48" s="6" t="s">
        <v>170</v>
      </c>
      <c r="AK48">
        <v>25</v>
      </c>
      <c r="AL48">
        <v>25</v>
      </c>
      <c r="AM48">
        <v>40</v>
      </c>
      <c r="AN48">
        <v>40</v>
      </c>
      <c r="AO48">
        <v>92</v>
      </c>
      <c r="AP48">
        <v>10</v>
      </c>
      <c r="AQ48">
        <v>5</v>
      </c>
      <c r="AR48">
        <v>15</v>
      </c>
      <c r="AS48">
        <v>35</v>
      </c>
      <c r="AT48">
        <v>100</v>
      </c>
      <c r="AU48">
        <v>1</v>
      </c>
      <c r="AW48" s="22">
        <v>10</v>
      </c>
      <c r="AX48" s="22">
        <v>5</v>
      </c>
      <c r="AY48" s="22">
        <v>15</v>
      </c>
      <c r="AZ48" s="22">
        <v>40</v>
      </c>
      <c r="BA48" s="22">
        <v>100</v>
      </c>
      <c r="BB48" s="22">
        <v>5</v>
      </c>
      <c r="BC48" s="22">
        <v>5</v>
      </c>
      <c r="BD48" s="22">
        <v>25</v>
      </c>
      <c r="BE48" s="22">
        <v>40</v>
      </c>
      <c r="BF48" s="22">
        <v>100</v>
      </c>
    </row>
    <row r="49" spans="1:58">
      <c r="A49" s="6" t="s">
        <v>127</v>
      </c>
      <c r="B49" s="6" t="s">
        <v>131</v>
      </c>
      <c r="C49" s="6" t="s">
        <v>159</v>
      </c>
      <c r="D49" s="6" t="s">
        <v>127</v>
      </c>
      <c r="F49" s="6" t="s">
        <v>158</v>
      </c>
      <c r="G49" s="6" t="s">
        <v>158</v>
      </c>
      <c r="H49" s="9" t="s">
        <v>132</v>
      </c>
      <c r="I49" s="9" t="s">
        <v>21</v>
      </c>
      <c r="J49" s="9" t="s">
        <v>127</v>
      </c>
      <c r="K49" s="6" t="s">
        <v>127</v>
      </c>
      <c r="M49" s="3">
        <v>1.2640038600000001</v>
      </c>
      <c r="N49" s="3">
        <v>1.3391460224999998</v>
      </c>
      <c r="O49" s="6">
        <f t="shared" si="4"/>
        <v>94.388799933877294</v>
      </c>
      <c r="P49" s="5">
        <v>128.01184243660362</v>
      </c>
      <c r="Q49" s="5">
        <v>96.371245875356507</v>
      </c>
      <c r="R49" s="5">
        <v>74.8</v>
      </c>
      <c r="S49" s="5">
        <v>22.2</v>
      </c>
      <c r="T49" s="5">
        <f t="shared" si="2"/>
        <v>3.3693693693693691</v>
      </c>
      <c r="V49" s="6" t="s">
        <v>145</v>
      </c>
      <c r="W49" s="6" t="s">
        <v>154</v>
      </c>
      <c r="AA49" s="4">
        <v>39.166666666666664</v>
      </c>
      <c r="AB49" s="4">
        <v>12.5</v>
      </c>
      <c r="AC49" s="4">
        <f t="shared" si="3"/>
        <v>68.085106382978722</v>
      </c>
      <c r="AD49" s="14">
        <f t="shared" si="1"/>
        <v>26.666666666666664</v>
      </c>
      <c r="AE49">
        <v>0</v>
      </c>
      <c r="AF49" s="1" t="s">
        <v>130</v>
      </c>
      <c r="AG49" s="6" t="s">
        <v>168</v>
      </c>
      <c r="AH49" s="6" t="s">
        <v>168</v>
      </c>
      <c r="AI49" s="18" t="s">
        <v>168</v>
      </c>
      <c r="AJ49" s="19" t="s">
        <v>180</v>
      </c>
      <c r="AK49">
        <v>40</v>
      </c>
      <c r="AL49">
        <v>55</v>
      </c>
      <c r="AM49">
        <v>35</v>
      </c>
      <c r="AN49">
        <v>25</v>
      </c>
      <c r="AO49">
        <v>84</v>
      </c>
      <c r="AP49">
        <v>5</v>
      </c>
      <c r="AQ49">
        <v>0</v>
      </c>
      <c r="AR49">
        <v>25</v>
      </c>
      <c r="AS49">
        <v>25</v>
      </c>
      <c r="AT49">
        <v>96</v>
      </c>
      <c r="AU49">
        <v>0</v>
      </c>
      <c r="AW49" s="22">
        <v>5</v>
      </c>
      <c r="AX49" s="22">
        <v>5</v>
      </c>
      <c r="AY49" s="22">
        <v>10</v>
      </c>
      <c r="AZ49" s="22">
        <v>30</v>
      </c>
      <c r="BA49" s="22">
        <v>100</v>
      </c>
      <c r="BB49" s="22">
        <v>0</v>
      </c>
      <c r="BC49" s="22">
        <v>0</v>
      </c>
      <c r="BD49" s="22">
        <v>5</v>
      </c>
      <c r="BE49" s="22">
        <v>20</v>
      </c>
      <c r="BF49" s="22">
        <v>100</v>
      </c>
    </row>
    <row r="50" spans="1:58">
      <c r="A50" s="6" t="s">
        <v>127</v>
      </c>
      <c r="B50" s="6" t="s">
        <v>134</v>
      </c>
      <c r="C50" s="6" t="s">
        <v>159</v>
      </c>
      <c r="D50" s="6" t="s">
        <v>125</v>
      </c>
      <c r="F50" s="6" t="s">
        <v>158</v>
      </c>
      <c r="G50" s="6" t="s">
        <v>158</v>
      </c>
      <c r="H50" s="9" t="s">
        <v>127</v>
      </c>
      <c r="I50" s="9" t="s">
        <v>145</v>
      </c>
      <c r="J50" s="9" t="s">
        <v>127</v>
      </c>
      <c r="K50" s="6" t="s">
        <v>127</v>
      </c>
      <c r="M50" s="3">
        <v>0.86958865625000004</v>
      </c>
      <c r="N50" s="3">
        <v>1.06952325</v>
      </c>
      <c r="O50" s="6">
        <f t="shared" si="4"/>
        <v>81.30619472274212</v>
      </c>
      <c r="P50" s="5">
        <v>160.26983486259766</v>
      </c>
      <c r="Q50" s="5">
        <v>106.10442109542331</v>
      </c>
      <c r="R50" s="5">
        <v>71</v>
      </c>
      <c r="S50" s="5">
        <v>23.1</v>
      </c>
      <c r="T50" s="5">
        <f t="shared" si="2"/>
        <v>3.0735930735930732</v>
      </c>
      <c r="V50" s="18" t="s">
        <v>152</v>
      </c>
      <c r="W50" s="6" t="s">
        <v>148</v>
      </c>
      <c r="AA50" s="4">
        <v>90.833333333333329</v>
      </c>
      <c r="AB50" s="4">
        <v>30.833333333333332</v>
      </c>
      <c r="AC50" s="4">
        <f t="shared" si="3"/>
        <v>66.055045871559642</v>
      </c>
      <c r="AD50" s="14">
        <f t="shared" si="1"/>
        <v>60</v>
      </c>
      <c r="AE50">
        <v>1</v>
      </c>
      <c r="AF50" s="1" t="s">
        <v>133</v>
      </c>
      <c r="AG50" s="18" t="s">
        <v>170</v>
      </c>
      <c r="AH50" s="19" t="s">
        <v>168</v>
      </c>
      <c r="AI50" s="6" t="s">
        <v>167</v>
      </c>
      <c r="AJ50" s="6" t="s">
        <v>168</v>
      </c>
      <c r="AK50">
        <v>85</v>
      </c>
      <c r="AL50">
        <v>95</v>
      </c>
      <c r="AM50">
        <v>80</v>
      </c>
      <c r="AN50">
        <v>80</v>
      </c>
      <c r="AO50" t="s">
        <v>194</v>
      </c>
      <c r="AP50">
        <v>10</v>
      </c>
      <c r="AQ50">
        <v>15</v>
      </c>
      <c r="AR50">
        <v>20</v>
      </c>
      <c r="AS50">
        <v>35</v>
      </c>
      <c r="AT50">
        <v>100</v>
      </c>
      <c r="AU50">
        <v>1</v>
      </c>
      <c r="AW50" s="22">
        <v>15</v>
      </c>
      <c r="AX50" s="22">
        <v>10</v>
      </c>
      <c r="AY50" s="22">
        <v>5</v>
      </c>
      <c r="AZ50" s="22">
        <v>10</v>
      </c>
      <c r="BA50" s="22">
        <v>100</v>
      </c>
      <c r="BB50" s="22">
        <v>10</v>
      </c>
      <c r="BC50" s="22">
        <v>10</v>
      </c>
      <c r="BD50" s="22">
        <v>5</v>
      </c>
      <c r="BE50" s="22">
        <v>10</v>
      </c>
      <c r="BF50" s="22">
        <v>100</v>
      </c>
    </row>
    <row r="51" spans="1:58">
      <c r="AK51">
        <f>AVERAGE(AK2:AK50)</f>
        <v>73.673469387755105</v>
      </c>
      <c r="AL51">
        <f t="shared" ref="AL51:AN51" si="5">AVERAGE(AL2:AL50)</f>
        <v>76.938775510204081</v>
      </c>
      <c r="AM51">
        <f t="shared" si="5"/>
        <v>78.163265306122454</v>
      </c>
      <c r="AN51">
        <f t="shared" si="5"/>
        <v>77.142857142857139</v>
      </c>
      <c r="AP51">
        <f>AVERAGE(AP2:AP50)</f>
        <v>43.979591836734691</v>
      </c>
      <c r="AQ51">
        <f t="shared" ref="AQ51:AS51" si="6">AVERAGE(AQ2:AQ50)</f>
        <v>45.306122448979593</v>
      </c>
      <c r="AR51">
        <f t="shared" si="6"/>
        <v>55.102040816326529</v>
      </c>
      <c r="AS51">
        <f t="shared" si="6"/>
        <v>61.122448979591837</v>
      </c>
      <c r="AW51">
        <f>AVERAGE(AW2:AW50)</f>
        <v>11.530612244897959</v>
      </c>
      <c r="AX51">
        <f t="shared" ref="AX51:AZ51" si="7">AVERAGE(AX2:AX50)</f>
        <v>12.346938775510203</v>
      </c>
      <c r="AY51">
        <f t="shared" si="7"/>
        <v>23.367346938775512</v>
      </c>
      <c r="AZ51">
        <f t="shared" si="7"/>
        <v>29.795918367346939</v>
      </c>
    </row>
    <row r="52" spans="1:58">
      <c r="M52" s="3">
        <f>AVERAGE(M2:M50)</f>
        <v>1.1259745464795921</v>
      </c>
      <c r="N52" s="3">
        <f>AVERAGE(N2:N50)</f>
        <v>1.0775931661479592</v>
      </c>
      <c r="O52" s="6">
        <f>AVERAGE(O2:O50)</f>
        <v>108.83325352562338</v>
      </c>
      <c r="P52" s="3">
        <f>AVERAGE(P2:P50)</f>
        <v>130.28136329570847</v>
      </c>
      <c r="Q52" s="3">
        <f>AVERAGE(Q2:Q50)</f>
        <v>109.65146179236797</v>
      </c>
      <c r="R52" s="3"/>
      <c r="S52" s="3"/>
      <c r="T52" s="3">
        <f>AVERAGE(T2:T50)</f>
        <v>4.4256499184787712</v>
      </c>
    </row>
    <row r="53" spans="1:58">
      <c r="M53" s="3">
        <f>STDEV(M2:M50)</f>
        <v>0.26905240846201994</v>
      </c>
      <c r="N53" s="3">
        <f>STDEV(N2:N50)</f>
        <v>0.20079408546196492</v>
      </c>
      <c r="O53" s="6">
        <f>STDEV(O2:O50)</f>
        <v>34.695013742829595</v>
      </c>
      <c r="P53" s="3">
        <f>STDEV(P2:P50)</f>
        <v>91.442221064617129</v>
      </c>
      <c r="Q53" s="3">
        <f>STDEV(Q2:Q50)</f>
        <v>26.113709484318505</v>
      </c>
      <c r="R53" s="3"/>
      <c r="S53" s="3"/>
      <c r="T53" s="3">
        <f>STDEV(T2:T50)</f>
        <v>3.1218763475843758</v>
      </c>
    </row>
    <row r="57" spans="1:58">
      <c r="A57" s="5" t="s">
        <v>163</v>
      </c>
      <c r="B57" s="5" t="s">
        <v>165</v>
      </c>
      <c r="C57" s="5" t="s">
        <v>164</v>
      </c>
      <c r="D57" s="5" t="s">
        <v>166</v>
      </c>
    </row>
    <row r="58" spans="1:58">
      <c r="A58" s="20" t="s">
        <v>167</v>
      </c>
      <c r="B58" s="21" t="s">
        <v>168</v>
      </c>
      <c r="C58" s="5" t="s">
        <v>170</v>
      </c>
      <c r="D58" s="5" t="s">
        <v>168</v>
      </c>
      <c r="E58" s="6">
        <v>1</v>
      </c>
      <c r="AF58" s="1" t="s">
        <v>3</v>
      </c>
    </row>
    <row r="59" spans="1:58">
      <c r="A59" s="5" t="s">
        <v>167</v>
      </c>
      <c r="B59" s="5" t="s">
        <v>167</v>
      </c>
      <c r="C59" s="20" t="s">
        <v>170</v>
      </c>
      <c r="D59" s="21" t="s">
        <v>167</v>
      </c>
      <c r="E59" s="6">
        <v>2</v>
      </c>
      <c r="AF59" s="1" t="s">
        <v>4</v>
      </c>
    </row>
    <row r="60" spans="1:58" ht="17.399999999999999">
      <c r="A60" s="5" t="s">
        <v>167</v>
      </c>
      <c r="B60" s="5" t="s">
        <v>167</v>
      </c>
      <c r="C60" s="21" t="s">
        <v>170</v>
      </c>
      <c r="D60" s="21" t="s">
        <v>168</v>
      </c>
      <c r="E60" s="6" t="s">
        <v>20</v>
      </c>
      <c r="AF60" s="17" t="s">
        <v>12</v>
      </c>
    </row>
    <row r="61" spans="1:58" ht="17.399999999999999">
      <c r="A61" s="5" t="s">
        <v>167</v>
      </c>
      <c r="B61" s="5" t="s">
        <v>170</v>
      </c>
      <c r="C61" s="21" t="s">
        <v>170</v>
      </c>
      <c r="D61" s="21" t="s">
        <v>168</v>
      </c>
      <c r="E61" s="6">
        <v>2</v>
      </c>
      <c r="AF61" s="8" t="s">
        <v>169</v>
      </c>
    </row>
    <row r="62" spans="1:58" ht="17.399999999999999">
      <c r="A62" s="20" t="s">
        <v>170</v>
      </c>
      <c r="B62" s="21" t="s">
        <v>168</v>
      </c>
      <c r="C62" s="5" t="s">
        <v>170</v>
      </c>
      <c r="D62" s="5" t="s">
        <v>170</v>
      </c>
      <c r="E62" s="6" t="s">
        <v>21</v>
      </c>
      <c r="AF62" s="13" t="s">
        <v>171</v>
      </c>
    </row>
    <row r="63" spans="1:58" ht="17.399999999999999">
      <c r="A63" s="21" t="s">
        <v>167</v>
      </c>
      <c r="B63" s="21" t="s">
        <v>168</v>
      </c>
      <c r="C63" s="5" t="s">
        <v>170</v>
      </c>
      <c r="D63" s="5" t="s">
        <v>168</v>
      </c>
      <c r="E63" s="6" t="s">
        <v>21</v>
      </c>
      <c r="AF63" s="17" t="s">
        <v>3</v>
      </c>
    </row>
    <row r="64" spans="1:58" ht="17.399999999999999">
      <c r="A64" s="21" t="s">
        <v>170</v>
      </c>
      <c r="B64" s="21" t="s">
        <v>170</v>
      </c>
      <c r="C64" s="5" t="s">
        <v>170</v>
      </c>
      <c r="D64" s="5" t="s">
        <v>168</v>
      </c>
      <c r="E64" s="6" t="s">
        <v>21</v>
      </c>
      <c r="AF64" s="8" t="s">
        <v>15</v>
      </c>
    </row>
    <row r="65" spans="1:32" ht="17.399999999999999">
      <c r="A65" s="5" t="s">
        <v>170</v>
      </c>
      <c r="B65" s="5" t="s">
        <v>167</v>
      </c>
      <c r="C65" s="20" t="s">
        <v>167</v>
      </c>
      <c r="D65" s="21" t="s">
        <v>167</v>
      </c>
      <c r="E65" s="6" t="s">
        <v>20</v>
      </c>
      <c r="AF65" s="8" t="s">
        <v>172</v>
      </c>
    </row>
    <row r="66" spans="1:32" ht="17.399999999999999">
      <c r="A66" s="5" t="s">
        <v>167</v>
      </c>
      <c r="B66" s="5" t="s">
        <v>168</v>
      </c>
      <c r="C66" s="21" t="s">
        <v>170</v>
      </c>
      <c r="D66" s="21" t="s">
        <v>168</v>
      </c>
      <c r="E66" s="6" t="s">
        <v>20</v>
      </c>
      <c r="AF66" s="8" t="s">
        <v>173</v>
      </c>
    </row>
    <row r="67" spans="1:32" ht="17.399999999999999">
      <c r="A67" s="5" t="s">
        <v>170</v>
      </c>
      <c r="B67" s="5" t="s">
        <v>168</v>
      </c>
      <c r="C67" s="21" t="s">
        <v>167</v>
      </c>
      <c r="D67" s="21" t="s">
        <v>167</v>
      </c>
      <c r="E67" s="6" t="s">
        <v>20</v>
      </c>
      <c r="AF67" s="8" t="s">
        <v>174</v>
      </c>
    </row>
    <row r="68" spans="1:32" ht="17.399999999999999">
      <c r="A68" s="20" t="s">
        <v>170</v>
      </c>
      <c r="B68" s="21" t="s">
        <v>168</v>
      </c>
      <c r="C68" s="5" t="s">
        <v>167</v>
      </c>
      <c r="D68" s="5" t="s">
        <v>167</v>
      </c>
      <c r="E68" s="6" t="s">
        <v>21</v>
      </c>
      <c r="AF68" s="8" t="s">
        <v>175</v>
      </c>
    </row>
    <row r="69" spans="1:32" ht="17.399999999999999">
      <c r="A69" s="5" t="s">
        <v>167</v>
      </c>
      <c r="B69" s="5" t="s">
        <v>168</v>
      </c>
      <c r="C69" s="20" t="s">
        <v>170</v>
      </c>
      <c r="D69" s="21" t="s">
        <v>170</v>
      </c>
      <c r="E69" s="6" t="s">
        <v>20</v>
      </c>
      <c r="AF69" s="8" t="s">
        <v>58</v>
      </c>
    </row>
    <row r="70" spans="1:32" ht="17.399999999999999">
      <c r="A70" s="20" t="s">
        <v>170</v>
      </c>
      <c r="B70" s="21" t="s">
        <v>168</v>
      </c>
      <c r="C70" s="5" t="s">
        <v>170</v>
      </c>
      <c r="D70" s="5" t="s">
        <v>168</v>
      </c>
      <c r="E70" s="6" t="s">
        <v>21</v>
      </c>
      <c r="AF70" s="8" t="s">
        <v>176</v>
      </c>
    </row>
    <row r="71" spans="1:32">
      <c r="A71" s="21" t="s">
        <v>170</v>
      </c>
      <c r="B71" s="21" t="s">
        <v>168</v>
      </c>
      <c r="C71" s="5" t="s">
        <v>170</v>
      </c>
      <c r="D71" s="5" t="s">
        <v>170</v>
      </c>
      <c r="E71" s="6" t="s">
        <v>21</v>
      </c>
      <c r="AF71" s="1" t="s">
        <v>171</v>
      </c>
    </row>
    <row r="72" spans="1:32">
      <c r="A72" s="21" t="s">
        <v>167</v>
      </c>
      <c r="B72" s="21" t="s">
        <v>167</v>
      </c>
      <c r="C72" s="5" t="s">
        <v>167</v>
      </c>
      <c r="D72" s="5" t="s">
        <v>170</v>
      </c>
      <c r="E72" s="6" t="s">
        <v>61</v>
      </c>
      <c r="AF72" s="9" t="s">
        <v>155</v>
      </c>
    </row>
    <row r="73" spans="1:32">
      <c r="A73" s="21" t="s">
        <v>167</v>
      </c>
      <c r="B73" s="21" t="s">
        <v>168</v>
      </c>
      <c r="C73" s="5" t="s">
        <v>167</v>
      </c>
      <c r="D73" s="5" t="s">
        <v>167</v>
      </c>
      <c r="E73" s="6" t="s">
        <v>61</v>
      </c>
      <c r="AF73" s="1" t="s">
        <v>65</v>
      </c>
    </row>
    <row r="74" spans="1:32">
      <c r="A74" s="21" t="s">
        <v>167</v>
      </c>
      <c r="B74" s="21" t="s">
        <v>168</v>
      </c>
      <c r="C74" s="5" t="s">
        <v>167</v>
      </c>
      <c r="D74" s="5" t="s">
        <v>168</v>
      </c>
      <c r="E74" s="6" t="s">
        <v>61</v>
      </c>
      <c r="AF74" s="9" t="s">
        <v>70</v>
      </c>
    </row>
    <row r="75" spans="1:32">
      <c r="A75" s="5" t="s">
        <v>167</v>
      </c>
      <c r="B75" s="5" t="s">
        <v>170</v>
      </c>
      <c r="C75" s="20" t="s">
        <v>167</v>
      </c>
      <c r="D75" s="21" t="s">
        <v>168</v>
      </c>
      <c r="E75" s="6" t="s">
        <v>66</v>
      </c>
      <c r="AF75" s="9" t="s">
        <v>73</v>
      </c>
    </row>
    <row r="76" spans="1:32">
      <c r="A76" s="5" t="s">
        <v>177</v>
      </c>
      <c r="B76" s="5" t="s">
        <v>178</v>
      </c>
      <c r="C76" s="21" t="s">
        <v>179</v>
      </c>
      <c r="D76" s="21" t="s">
        <v>178</v>
      </c>
      <c r="E76" s="6" t="s">
        <v>66</v>
      </c>
      <c r="AF76" s="1" t="s">
        <v>75</v>
      </c>
    </row>
    <row r="77" spans="1:32">
      <c r="A77" s="5" t="s">
        <v>177</v>
      </c>
      <c r="B77" s="5" t="s">
        <v>177</v>
      </c>
      <c r="C77" s="21" t="s">
        <v>177</v>
      </c>
      <c r="D77" s="21" t="s">
        <v>178</v>
      </c>
      <c r="E77" s="6" t="s">
        <v>66</v>
      </c>
      <c r="AF77" s="9" t="s">
        <v>78</v>
      </c>
    </row>
    <row r="78" spans="1:32">
      <c r="A78" s="5" t="s">
        <v>177</v>
      </c>
      <c r="B78" s="5" t="s">
        <v>178</v>
      </c>
      <c r="C78" s="21" t="s">
        <v>177</v>
      </c>
      <c r="D78" s="21" t="s">
        <v>178</v>
      </c>
      <c r="E78" s="6" t="s">
        <v>66</v>
      </c>
      <c r="AF78" s="1" t="s">
        <v>80</v>
      </c>
    </row>
    <row r="79" spans="1:32">
      <c r="A79" s="20" t="s">
        <v>177</v>
      </c>
      <c r="B79" s="21" t="s">
        <v>180</v>
      </c>
      <c r="C79" s="5" t="s">
        <v>177</v>
      </c>
      <c r="D79" s="5" t="s">
        <v>177</v>
      </c>
      <c r="E79" s="6" t="s">
        <v>61</v>
      </c>
      <c r="AF79" s="1" t="s">
        <v>82</v>
      </c>
    </row>
    <row r="80" spans="1:32">
      <c r="A80" s="5" t="s">
        <v>177</v>
      </c>
      <c r="B80" s="5" t="s">
        <v>178</v>
      </c>
      <c r="C80" s="20" t="s">
        <v>177</v>
      </c>
      <c r="D80" s="21" t="s">
        <v>178</v>
      </c>
      <c r="E80" s="6" t="s">
        <v>66</v>
      </c>
      <c r="AF80" s="9" t="s">
        <v>84</v>
      </c>
    </row>
    <row r="81" spans="1:32">
      <c r="A81" s="5" t="s">
        <v>177</v>
      </c>
      <c r="B81" s="5" t="s">
        <v>177</v>
      </c>
      <c r="C81" s="21" t="s">
        <v>177</v>
      </c>
      <c r="D81" s="21" t="s">
        <v>177</v>
      </c>
      <c r="E81" s="6" t="s">
        <v>66</v>
      </c>
      <c r="AF81" s="1" t="s">
        <v>86</v>
      </c>
    </row>
    <row r="82" spans="1:32">
      <c r="A82" s="5" t="s">
        <v>179</v>
      </c>
      <c r="B82" s="5" t="s">
        <v>180</v>
      </c>
      <c r="C82" s="21" t="s">
        <v>179</v>
      </c>
      <c r="D82" s="21" t="s">
        <v>178</v>
      </c>
      <c r="E82" s="6" t="s">
        <v>66</v>
      </c>
      <c r="AF82" s="15" t="s">
        <v>88</v>
      </c>
    </row>
    <row r="83" spans="1:32">
      <c r="A83" s="5" t="s">
        <v>177</v>
      </c>
      <c r="B83" s="5" t="s">
        <v>178</v>
      </c>
      <c r="C83" s="21" t="s">
        <v>177</v>
      </c>
      <c r="D83" s="21" t="s">
        <v>178</v>
      </c>
      <c r="E83" s="6" t="s">
        <v>66</v>
      </c>
      <c r="AF83" s="1" t="s">
        <v>89</v>
      </c>
    </row>
    <row r="84" spans="1:32">
      <c r="A84" s="20" t="s">
        <v>179</v>
      </c>
      <c r="B84" s="21" t="s">
        <v>178</v>
      </c>
      <c r="C84" s="5" t="s">
        <v>179</v>
      </c>
      <c r="D84" s="5" t="s">
        <v>178</v>
      </c>
      <c r="E84" s="6" t="s">
        <v>61</v>
      </c>
      <c r="AF84" s="1" t="s">
        <v>144</v>
      </c>
    </row>
    <row r="85" spans="1:32">
      <c r="A85" s="19" t="s">
        <v>179</v>
      </c>
      <c r="B85" s="19" t="s">
        <v>180</v>
      </c>
      <c r="C85" s="6" t="s">
        <v>179</v>
      </c>
      <c r="D85" s="6" t="s">
        <v>178</v>
      </c>
      <c r="E85" s="6" t="s">
        <v>61</v>
      </c>
      <c r="AF85" s="1" t="s">
        <v>92</v>
      </c>
    </row>
    <row r="86" spans="1:32">
      <c r="A86" s="19" t="s">
        <v>177</v>
      </c>
      <c r="B86" s="19" t="s">
        <v>178</v>
      </c>
      <c r="C86" s="6" t="s">
        <v>177</v>
      </c>
      <c r="D86" s="6" t="s">
        <v>180</v>
      </c>
      <c r="E86" s="6" t="s">
        <v>61</v>
      </c>
      <c r="AF86" s="15" t="s">
        <v>93</v>
      </c>
    </row>
    <row r="87" spans="1:32">
      <c r="A87" s="6" t="s">
        <v>179</v>
      </c>
      <c r="B87" s="6" t="s">
        <v>180</v>
      </c>
      <c r="C87" s="18" t="s">
        <v>179</v>
      </c>
      <c r="D87" s="19" t="s">
        <v>180</v>
      </c>
      <c r="E87" s="6" t="s">
        <v>66</v>
      </c>
      <c r="AF87" s="1" t="s">
        <v>94</v>
      </c>
    </row>
    <row r="88" spans="1:32">
      <c r="A88" s="6" t="s">
        <v>177</v>
      </c>
      <c r="B88" s="6" t="s">
        <v>177</v>
      </c>
      <c r="C88" s="19" t="s">
        <v>177</v>
      </c>
      <c r="D88" s="19" t="s">
        <v>178</v>
      </c>
      <c r="E88" s="6" t="s">
        <v>66</v>
      </c>
      <c r="AF88" s="1" t="s">
        <v>97</v>
      </c>
    </row>
    <row r="89" spans="1:32">
      <c r="A89" s="18" t="s">
        <v>177</v>
      </c>
      <c r="B89" s="19" t="s">
        <v>177</v>
      </c>
      <c r="C89" s="6" t="s">
        <v>179</v>
      </c>
      <c r="D89" s="6" t="s">
        <v>178</v>
      </c>
      <c r="E89" s="6" t="s">
        <v>61</v>
      </c>
      <c r="AF89" s="1" t="s">
        <v>98</v>
      </c>
    </row>
    <row r="90" spans="1:32">
      <c r="A90" s="6" t="s">
        <v>177</v>
      </c>
      <c r="B90" s="6" t="s">
        <v>180</v>
      </c>
      <c r="C90" s="18" t="s">
        <v>179</v>
      </c>
      <c r="D90" s="19" t="s">
        <v>178</v>
      </c>
      <c r="E90" s="6" t="s">
        <v>66</v>
      </c>
      <c r="AF90" s="1" t="s">
        <v>100</v>
      </c>
    </row>
    <row r="91" spans="1:32">
      <c r="A91" s="18" t="s">
        <v>177</v>
      </c>
      <c r="B91" s="19" t="s">
        <v>179</v>
      </c>
      <c r="C91" s="6" t="s">
        <v>177</v>
      </c>
      <c r="D91" s="6" t="s">
        <v>177</v>
      </c>
      <c r="E91" s="6" t="s">
        <v>61</v>
      </c>
      <c r="AF91" s="1" t="s">
        <v>101</v>
      </c>
    </row>
    <row r="92" spans="1:32">
      <c r="A92" s="6" t="s">
        <v>182</v>
      </c>
      <c r="E92" s="6" t="s">
        <v>61</v>
      </c>
      <c r="AF92" s="1" t="s">
        <v>181</v>
      </c>
    </row>
    <row r="93" spans="1:32">
      <c r="A93" s="6" t="s">
        <v>179</v>
      </c>
      <c r="B93" s="6" t="s">
        <v>178</v>
      </c>
      <c r="C93" s="18" t="s">
        <v>177</v>
      </c>
      <c r="D93" s="19" t="s">
        <v>178</v>
      </c>
      <c r="E93" s="6" t="s">
        <v>66</v>
      </c>
      <c r="AF93" s="1" t="s">
        <v>104</v>
      </c>
    </row>
    <row r="94" spans="1:32">
      <c r="A94" s="6" t="s">
        <v>179</v>
      </c>
      <c r="B94" s="6" t="s">
        <v>180</v>
      </c>
      <c r="C94" s="19" t="s">
        <v>177</v>
      </c>
      <c r="D94" s="19" t="s">
        <v>179</v>
      </c>
      <c r="E94" s="6" t="s">
        <v>66</v>
      </c>
      <c r="AF94" s="1" t="s">
        <v>106</v>
      </c>
    </row>
    <row r="95" spans="1:32">
      <c r="A95" s="6" t="s">
        <v>177</v>
      </c>
      <c r="B95" s="6" t="s">
        <v>178</v>
      </c>
      <c r="C95" s="19" t="s">
        <v>177</v>
      </c>
      <c r="D95" s="19" t="s">
        <v>179</v>
      </c>
      <c r="E95" s="6" t="s">
        <v>66</v>
      </c>
      <c r="AF95" s="1" t="s">
        <v>109</v>
      </c>
    </row>
    <row r="96" spans="1:32">
      <c r="A96" s="6" t="s">
        <v>177</v>
      </c>
      <c r="B96" s="6" t="s">
        <v>178</v>
      </c>
      <c r="C96" s="19" t="s">
        <v>179</v>
      </c>
      <c r="D96" s="19" t="s">
        <v>178</v>
      </c>
      <c r="E96" s="6" t="s">
        <v>66</v>
      </c>
      <c r="AF96" s="16" t="s">
        <v>110</v>
      </c>
    </row>
    <row r="97" spans="1:32">
      <c r="A97" s="18" t="s">
        <v>177</v>
      </c>
      <c r="B97" s="19" t="s">
        <v>179</v>
      </c>
      <c r="C97" s="6" t="s">
        <v>179</v>
      </c>
      <c r="D97" s="6" t="s">
        <v>180</v>
      </c>
      <c r="E97" s="6" t="s">
        <v>61</v>
      </c>
      <c r="AF97" s="1" t="s">
        <v>113</v>
      </c>
    </row>
    <row r="98" spans="1:32">
      <c r="A98" s="19" t="s">
        <v>178</v>
      </c>
      <c r="B98" s="19" t="s">
        <v>178</v>
      </c>
      <c r="C98" s="6" t="s">
        <v>179</v>
      </c>
      <c r="D98" s="6" t="s">
        <v>179</v>
      </c>
      <c r="E98" s="6" t="s">
        <v>61</v>
      </c>
      <c r="AF98" s="1" t="s">
        <v>114</v>
      </c>
    </row>
    <row r="99" spans="1:32">
      <c r="A99" s="19" t="s">
        <v>179</v>
      </c>
      <c r="B99" s="19" t="s">
        <v>178</v>
      </c>
      <c r="C99" s="6" t="s">
        <v>179</v>
      </c>
      <c r="D99" s="6" t="s">
        <v>178</v>
      </c>
      <c r="E99" s="6" t="s">
        <v>61</v>
      </c>
      <c r="AF99" s="1" t="s">
        <v>117</v>
      </c>
    </row>
    <row r="100" spans="1:32">
      <c r="A100" s="6" t="s">
        <v>177</v>
      </c>
      <c r="B100" s="6" t="s">
        <v>179</v>
      </c>
      <c r="C100" s="18" t="s">
        <v>179</v>
      </c>
      <c r="D100" s="19" t="s">
        <v>179</v>
      </c>
      <c r="E100" s="6" t="s">
        <v>66</v>
      </c>
      <c r="AF100" s="1" t="s">
        <v>118</v>
      </c>
    </row>
    <row r="101" spans="1:32">
      <c r="A101" s="18" t="s">
        <v>179</v>
      </c>
      <c r="B101" s="19" t="s">
        <v>179</v>
      </c>
      <c r="C101" s="6" t="s">
        <v>177</v>
      </c>
      <c r="D101" s="6" t="s">
        <v>178</v>
      </c>
      <c r="E101" s="6" t="s">
        <v>61</v>
      </c>
      <c r="AF101" s="1" t="s">
        <v>120</v>
      </c>
    </row>
    <row r="102" spans="1:32">
      <c r="A102" s="19" t="s">
        <v>177</v>
      </c>
      <c r="B102" s="19" t="s">
        <v>179</v>
      </c>
      <c r="C102" s="6" t="s">
        <v>177</v>
      </c>
      <c r="D102" s="6" t="s">
        <v>178</v>
      </c>
      <c r="E102" s="6" t="s">
        <v>61</v>
      </c>
      <c r="AF102" s="1" t="s">
        <v>121</v>
      </c>
    </row>
    <row r="103" spans="1:32">
      <c r="A103" s="6" t="s">
        <v>177</v>
      </c>
      <c r="B103" s="6" t="s">
        <v>178</v>
      </c>
      <c r="C103" s="18" t="s">
        <v>177</v>
      </c>
      <c r="D103" s="19" t="s">
        <v>177</v>
      </c>
      <c r="E103" s="6" t="s">
        <v>66</v>
      </c>
      <c r="AF103" s="1" t="s">
        <v>122</v>
      </c>
    </row>
    <row r="104" spans="1:32">
      <c r="A104" s="6" t="s">
        <v>179</v>
      </c>
      <c r="B104" s="6" t="s">
        <v>180</v>
      </c>
      <c r="C104" s="19" t="s">
        <v>179</v>
      </c>
      <c r="D104" s="19" t="s">
        <v>178</v>
      </c>
      <c r="E104" s="6" t="s">
        <v>66</v>
      </c>
      <c r="AF104" s="1" t="s">
        <v>153</v>
      </c>
    </row>
    <row r="105" spans="1:32">
      <c r="A105" s="18" t="s">
        <v>177</v>
      </c>
      <c r="B105" s="19" t="s">
        <v>178</v>
      </c>
      <c r="C105" s="6" t="s">
        <v>177</v>
      </c>
      <c r="D105" s="6" t="s">
        <v>179</v>
      </c>
      <c r="E105" s="6" t="s">
        <v>61</v>
      </c>
      <c r="AF105" s="1" t="s">
        <v>128</v>
      </c>
    </row>
    <row r="106" spans="1:32">
      <c r="A106" s="6" t="s">
        <v>178</v>
      </c>
      <c r="B106" s="6" t="s">
        <v>178</v>
      </c>
      <c r="C106" s="18" t="s">
        <v>178</v>
      </c>
      <c r="D106" s="19" t="s">
        <v>180</v>
      </c>
      <c r="E106" s="6" t="s">
        <v>66</v>
      </c>
      <c r="AF106" s="1" t="s">
        <v>130</v>
      </c>
    </row>
    <row r="107" spans="1:32">
      <c r="A107" s="18" t="s">
        <v>179</v>
      </c>
      <c r="B107" s="19" t="s">
        <v>178</v>
      </c>
      <c r="C107" s="6" t="s">
        <v>177</v>
      </c>
      <c r="D107" s="6" t="s">
        <v>178</v>
      </c>
      <c r="E107" s="6" t="s">
        <v>61</v>
      </c>
      <c r="AF107" s="1" t="s">
        <v>133</v>
      </c>
    </row>
  </sheetData>
  <sortState ref="M2:AC54">
    <sortCondition ref="U1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99"/>
  <sheetViews>
    <sheetView workbookViewId="0">
      <selection sqref="A1:XFD1"/>
    </sheetView>
  </sheetViews>
  <sheetFormatPr defaultRowHeight="14.4"/>
  <sheetData>
    <row r="1" spans="1:32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211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2">
      <c r="A2" s="1"/>
      <c r="B2" s="5" t="s">
        <v>167</v>
      </c>
      <c r="C2" s="6" t="s">
        <v>21</v>
      </c>
      <c r="D2" s="6" t="s">
        <v>55</v>
      </c>
      <c r="E2" s="6" t="s">
        <v>145</v>
      </c>
      <c r="F2" s="6">
        <v>2</v>
      </c>
      <c r="G2" s="6"/>
      <c r="H2" s="6" t="s">
        <v>145</v>
      </c>
      <c r="I2" s="6" t="s">
        <v>145</v>
      </c>
      <c r="J2" s="9" t="s">
        <v>20</v>
      </c>
      <c r="K2" s="9" t="s">
        <v>145</v>
      </c>
      <c r="L2" s="9" t="s">
        <v>20</v>
      </c>
      <c r="M2" s="6" t="s">
        <v>20</v>
      </c>
      <c r="N2" s="3">
        <v>1.7401414887500004</v>
      </c>
      <c r="O2" s="3">
        <v>1.236218</v>
      </c>
      <c r="P2" s="6">
        <f t="shared" ref="P2:P33" si="0">N2/O2*100</f>
        <v>140.76331915163834</v>
      </c>
      <c r="Q2" s="5">
        <v>107.8839831706611</v>
      </c>
      <c r="R2" s="5">
        <v>91.731469346148245</v>
      </c>
      <c r="S2" s="5">
        <v>77.099999999999994</v>
      </c>
      <c r="T2" s="5">
        <v>16.5</v>
      </c>
      <c r="U2" s="5">
        <f t="shared" ref="U2:U33" si="1">S2/T2</f>
        <v>4.672727272727272</v>
      </c>
      <c r="V2" s="6" t="s">
        <v>20</v>
      </c>
      <c r="W2" s="6" t="s">
        <v>56</v>
      </c>
      <c r="X2" s="6" t="s">
        <v>21</v>
      </c>
      <c r="Y2" s="6" t="s">
        <v>21</v>
      </c>
      <c r="Z2" s="6" t="s">
        <v>23</v>
      </c>
      <c r="AA2" s="4">
        <v>67.5</v>
      </c>
      <c r="AB2" s="4">
        <v>108.33333333333333</v>
      </c>
      <c r="AC2" s="4">
        <f t="shared" ref="AC2:AC33" si="2">AD2/AA2*100</f>
        <v>0</v>
      </c>
      <c r="AD2" s="14">
        <v>0</v>
      </c>
      <c r="AE2">
        <v>1</v>
      </c>
    </row>
    <row r="3" spans="1:32" ht="17.399999999999999">
      <c r="A3" s="17"/>
      <c r="B3" s="5" t="s">
        <v>167</v>
      </c>
      <c r="C3" s="6">
        <v>1</v>
      </c>
      <c r="D3" s="6">
        <v>48</v>
      </c>
      <c r="E3" s="6" t="s">
        <v>61</v>
      </c>
      <c r="F3" s="6" t="s">
        <v>20</v>
      </c>
      <c r="G3" s="6" t="s">
        <v>21</v>
      </c>
      <c r="H3" s="6" t="s">
        <v>61</v>
      </c>
      <c r="I3" s="6" t="s">
        <v>145</v>
      </c>
      <c r="J3" s="9" t="s">
        <v>21</v>
      </c>
      <c r="K3" s="9" t="s">
        <v>145</v>
      </c>
      <c r="L3" s="9" t="s">
        <v>40</v>
      </c>
      <c r="M3" s="6" t="s">
        <v>21</v>
      </c>
      <c r="N3" s="3">
        <v>0.99789592500000002</v>
      </c>
      <c r="O3" s="3">
        <v>1.2148032</v>
      </c>
      <c r="P3" s="6">
        <f t="shared" si="0"/>
        <v>82.144657258064527</v>
      </c>
      <c r="Q3" s="5">
        <v>84.098099067594461</v>
      </c>
      <c r="R3" s="5">
        <v>117.92501894586684</v>
      </c>
      <c r="S3" s="5">
        <v>77.900000000000006</v>
      </c>
      <c r="T3" s="5">
        <v>15.7</v>
      </c>
      <c r="U3" s="5">
        <f t="shared" si="1"/>
        <v>4.9617834394904463</v>
      </c>
      <c r="V3" s="6" t="s">
        <v>20</v>
      </c>
      <c r="W3" s="6" t="s">
        <v>38</v>
      </c>
      <c r="X3" s="6"/>
      <c r="Y3" s="6"/>
      <c r="Z3" s="6"/>
      <c r="AA3" s="4">
        <v>110</v>
      </c>
      <c r="AB3" s="4">
        <v>110</v>
      </c>
      <c r="AC3" s="4">
        <f t="shared" si="2"/>
        <v>0</v>
      </c>
      <c r="AD3" s="14">
        <f t="shared" ref="AD3:AD9" si="3">AA3-AB3</f>
        <v>0</v>
      </c>
      <c r="AE3" s="2">
        <v>1</v>
      </c>
    </row>
    <row r="4" spans="1:32" ht="17.399999999999999">
      <c r="A4" s="8"/>
      <c r="B4" s="5" t="s">
        <v>167</v>
      </c>
      <c r="C4" s="6">
        <v>1</v>
      </c>
      <c r="D4" s="6">
        <v>36</v>
      </c>
      <c r="E4" s="6" t="s">
        <v>145</v>
      </c>
      <c r="F4" s="6" t="s">
        <v>20</v>
      </c>
      <c r="G4" s="6"/>
      <c r="H4" s="6" t="s">
        <v>145</v>
      </c>
      <c r="I4" s="6" t="s">
        <v>145</v>
      </c>
      <c r="J4" s="9" t="s">
        <v>43</v>
      </c>
      <c r="K4" s="9" t="s">
        <v>21</v>
      </c>
      <c r="L4" s="9" t="s">
        <v>40</v>
      </c>
      <c r="M4" s="6" t="s">
        <v>20</v>
      </c>
      <c r="N4" s="3">
        <v>1.1163936375000001</v>
      </c>
      <c r="O4" s="3">
        <v>1.2600292087500002</v>
      </c>
      <c r="P4" s="6">
        <f t="shared" si="0"/>
        <v>88.600615743464189</v>
      </c>
      <c r="Q4" s="5">
        <v>121.37377852890707</v>
      </c>
      <c r="R4" s="5">
        <v>105.57857701714872</v>
      </c>
      <c r="S4" s="5">
        <v>70.3</v>
      </c>
      <c r="T4" s="5">
        <v>22.9</v>
      </c>
      <c r="U4" s="5">
        <f t="shared" si="1"/>
        <v>3.0698689956331879</v>
      </c>
      <c r="V4" s="6" t="s">
        <v>42</v>
      </c>
      <c r="W4" s="6" t="s">
        <v>28</v>
      </c>
      <c r="X4" s="6"/>
      <c r="Y4" s="6"/>
      <c r="Z4" s="6"/>
      <c r="AA4" s="4">
        <v>108.33333333333333</v>
      </c>
      <c r="AB4" s="4">
        <v>105</v>
      </c>
      <c r="AC4" s="4">
        <f t="shared" si="2"/>
        <v>3.0769230769230727</v>
      </c>
      <c r="AD4" s="14">
        <f t="shared" si="3"/>
        <v>3.3333333333333286</v>
      </c>
      <c r="AE4">
        <v>1</v>
      </c>
    </row>
    <row r="5" spans="1:32">
      <c r="A5" s="9"/>
      <c r="B5" s="21" t="s">
        <v>167</v>
      </c>
      <c r="C5" s="6" t="s">
        <v>61</v>
      </c>
      <c r="D5" s="6" t="s">
        <v>62</v>
      </c>
      <c r="E5" s="6" t="s">
        <v>61</v>
      </c>
      <c r="F5" s="6" t="s">
        <v>61</v>
      </c>
      <c r="G5" s="6"/>
      <c r="H5" s="6" t="s">
        <v>145</v>
      </c>
      <c r="I5" s="6" t="s">
        <v>145</v>
      </c>
      <c r="J5" s="9" t="s">
        <v>63</v>
      </c>
      <c r="K5" s="9" t="s">
        <v>21</v>
      </c>
      <c r="L5" s="9" t="s">
        <v>64</v>
      </c>
      <c r="M5" s="6"/>
      <c r="N5" s="3">
        <v>0.96042434250000008</v>
      </c>
      <c r="O5" s="3">
        <v>1.4741397250000001</v>
      </c>
      <c r="P5" s="6">
        <f t="shared" si="0"/>
        <v>65.15151353783645</v>
      </c>
      <c r="Q5" s="5">
        <v>140.77061545338495</v>
      </c>
      <c r="R5" s="5">
        <v>165.72104430948758</v>
      </c>
      <c r="S5" s="5">
        <v>51.4</v>
      </c>
      <c r="T5" s="5">
        <v>37.5</v>
      </c>
      <c r="U5" s="5">
        <f t="shared" si="1"/>
        <v>1.3706666666666667</v>
      </c>
      <c r="V5" s="6" t="s">
        <v>64</v>
      </c>
      <c r="W5" s="6" t="s">
        <v>136</v>
      </c>
      <c r="X5" s="6"/>
      <c r="Y5" s="6"/>
      <c r="Z5" s="6"/>
      <c r="AA5" s="4">
        <v>17.5</v>
      </c>
      <c r="AB5" s="4">
        <v>14.166666666666666</v>
      </c>
      <c r="AC5" s="4">
        <f t="shared" si="2"/>
        <v>19.047619047619051</v>
      </c>
      <c r="AD5" s="14">
        <f t="shared" si="3"/>
        <v>3.3333333333333339</v>
      </c>
      <c r="AE5">
        <v>1</v>
      </c>
    </row>
    <row r="6" spans="1:32">
      <c r="A6" s="9"/>
      <c r="B6" s="5" t="s">
        <v>167</v>
      </c>
      <c r="C6" s="6" t="s">
        <v>61</v>
      </c>
      <c r="D6" s="6" t="s">
        <v>79</v>
      </c>
      <c r="E6" s="6" t="s">
        <v>61</v>
      </c>
      <c r="F6" s="6" t="s">
        <v>66</v>
      </c>
      <c r="G6" s="6" t="s">
        <v>66</v>
      </c>
      <c r="H6" s="6" t="s">
        <v>145</v>
      </c>
      <c r="I6" s="6" t="s">
        <v>61</v>
      </c>
      <c r="J6" s="9" t="s">
        <v>61</v>
      </c>
      <c r="K6" s="9" t="s">
        <v>145</v>
      </c>
      <c r="L6" s="10" t="s">
        <v>66</v>
      </c>
      <c r="M6" s="6" t="s">
        <v>66</v>
      </c>
      <c r="N6" s="3">
        <v>1.0949658850000001</v>
      </c>
      <c r="O6" s="3">
        <v>0.6840205437500001</v>
      </c>
      <c r="P6" s="6">
        <f t="shared" si="0"/>
        <v>160.07792382917009</v>
      </c>
      <c r="Q6" s="5">
        <v>111.94154062959947</v>
      </c>
      <c r="R6" s="5">
        <v>56.876619792960227</v>
      </c>
      <c r="S6" s="5">
        <v>70</v>
      </c>
      <c r="T6" s="5">
        <v>21.3</v>
      </c>
      <c r="U6" s="5">
        <f t="shared" si="1"/>
        <v>3.2863849765258215</v>
      </c>
      <c r="V6" s="6" t="s">
        <v>139</v>
      </c>
      <c r="W6" s="6" t="s">
        <v>136</v>
      </c>
      <c r="X6" s="6"/>
      <c r="Y6" s="6"/>
      <c r="Z6" s="6"/>
      <c r="AA6" s="4">
        <v>79.166666666666671</v>
      </c>
      <c r="AB6" s="4">
        <v>26.666666666666668</v>
      </c>
      <c r="AC6" s="4">
        <f t="shared" si="2"/>
        <v>66.315789473684205</v>
      </c>
      <c r="AD6" s="14">
        <f t="shared" si="3"/>
        <v>52.5</v>
      </c>
      <c r="AE6">
        <v>0</v>
      </c>
    </row>
    <row r="7" spans="1:32">
      <c r="A7" s="1"/>
      <c r="B7" s="5" t="s">
        <v>167</v>
      </c>
      <c r="C7" s="6" t="s">
        <v>66</v>
      </c>
      <c r="D7" s="6" t="s">
        <v>87</v>
      </c>
      <c r="E7" s="6" t="s">
        <v>61</v>
      </c>
      <c r="F7" s="6" t="s">
        <v>66</v>
      </c>
      <c r="G7" s="12"/>
      <c r="H7" s="12" t="s">
        <v>145</v>
      </c>
      <c r="I7" s="12" t="s">
        <v>145</v>
      </c>
      <c r="J7" s="9" t="s">
        <v>66</v>
      </c>
      <c r="K7" s="9" t="s">
        <v>145</v>
      </c>
      <c r="L7" s="11" t="s">
        <v>40</v>
      </c>
      <c r="M7" s="6" t="s">
        <v>66</v>
      </c>
      <c r="N7" s="3">
        <v>0.7379251200000001</v>
      </c>
      <c r="O7" s="3">
        <v>1.0006826750000002</v>
      </c>
      <c r="P7" s="6">
        <f t="shared" si="0"/>
        <v>73.742170064051521</v>
      </c>
      <c r="Q7" s="5">
        <v>96.649959130796887</v>
      </c>
      <c r="R7" s="5">
        <v>105.17331458825913</v>
      </c>
      <c r="S7" s="5">
        <v>86.2</v>
      </c>
      <c r="T7" s="5">
        <v>12.7</v>
      </c>
      <c r="U7" s="5">
        <f t="shared" si="1"/>
        <v>6.78740157480315</v>
      </c>
      <c r="V7" s="6" t="s">
        <v>141</v>
      </c>
      <c r="W7" s="6" t="s">
        <v>142</v>
      </c>
      <c r="X7" s="6"/>
      <c r="Y7" s="6"/>
      <c r="Z7" s="6"/>
      <c r="AA7" s="4">
        <v>71.333333333333329</v>
      </c>
      <c r="AB7" s="4">
        <v>24.166666666666668</v>
      </c>
      <c r="AC7" s="4">
        <f t="shared" si="2"/>
        <v>66.121495327102792</v>
      </c>
      <c r="AD7" s="14">
        <f t="shared" si="3"/>
        <v>47.166666666666657</v>
      </c>
      <c r="AE7">
        <v>0</v>
      </c>
    </row>
    <row r="8" spans="1:32">
      <c r="A8" s="1"/>
      <c r="B8" s="6" t="s">
        <v>167</v>
      </c>
      <c r="C8" s="6" t="s">
        <v>66</v>
      </c>
      <c r="D8" s="6" t="s">
        <v>79</v>
      </c>
      <c r="E8" s="6" t="s">
        <v>61</v>
      </c>
      <c r="F8" s="6" t="s">
        <v>66</v>
      </c>
      <c r="G8" s="12"/>
      <c r="H8" s="12" t="s">
        <v>145</v>
      </c>
      <c r="I8" s="12" t="s">
        <v>145</v>
      </c>
      <c r="J8" s="9" t="s">
        <v>61</v>
      </c>
      <c r="K8" s="9" t="s">
        <v>145</v>
      </c>
      <c r="L8" s="9" t="s">
        <v>61</v>
      </c>
      <c r="M8" s="6" t="s">
        <v>61</v>
      </c>
      <c r="N8" s="3">
        <v>1.1958996150000001</v>
      </c>
      <c r="O8" s="3">
        <v>0.82858614374999995</v>
      </c>
      <c r="P8" s="6">
        <f t="shared" si="0"/>
        <v>144.33014889527593</v>
      </c>
      <c r="Q8" s="5">
        <v>132.50118503507272</v>
      </c>
      <c r="R8" s="5">
        <v>106.79331330055241</v>
      </c>
      <c r="S8" s="5">
        <v>76.7</v>
      </c>
      <c r="T8" s="5">
        <v>19</v>
      </c>
      <c r="U8" s="5">
        <f t="shared" si="1"/>
        <v>4.0368421052631582</v>
      </c>
      <c r="V8" s="6" t="s">
        <v>124</v>
      </c>
      <c r="W8" s="6" t="s">
        <v>142</v>
      </c>
      <c r="X8" s="6"/>
      <c r="Y8" s="6"/>
      <c r="Z8" s="6"/>
      <c r="AA8" s="4">
        <v>89.166666666666671</v>
      </c>
      <c r="AB8" s="4">
        <v>57.5</v>
      </c>
      <c r="AC8" s="4">
        <f t="shared" si="2"/>
        <v>35.514018691588788</v>
      </c>
      <c r="AD8" s="14">
        <f t="shared" si="3"/>
        <v>31.666666666666671</v>
      </c>
      <c r="AE8">
        <v>1</v>
      </c>
    </row>
    <row r="9" spans="1:32">
      <c r="A9" s="1"/>
      <c r="B9" s="19" t="s">
        <v>167</v>
      </c>
      <c r="C9" s="6" t="s">
        <v>61</v>
      </c>
      <c r="D9" s="6" t="s">
        <v>99</v>
      </c>
      <c r="E9" s="6" t="s">
        <v>145</v>
      </c>
      <c r="F9" s="6" t="s">
        <v>61</v>
      </c>
      <c r="G9" s="12"/>
      <c r="H9" s="12" t="s">
        <v>145</v>
      </c>
      <c r="I9" s="12" t="s">
        <v>145</v>
      </c>
      <c r="J9" s="9" t="s">
        <v>66</v>
      </c>
      <c r="K9" s="9" t="s">
        <v>145</v>
      </c>
      <c r="L9" s="9" t="s">
        <v>66</v>
      </c>
      <c r="M9" s="6" t="s">
        <v>66</v>
      </c>
      <c r="N9" s="3">
        <v>1.0133565000000002</v>
      </c>
      <c r="O9" s="3">
        <v>1.1664786000000003</v>
      </c>
      <c r="P9" s="6">
        <f t="shared" si="0"/>
        <v>86.873132520390868</v>
      </c>
      <c r="Q9" s="5">
        <v>98.433125960888688</v>
      </c>
      <c r="R9" s="5">
        <v>101.44401177492206</v>
      </c>
      <c r="S9" s="5">
        <v>85.3</v>
      </c>
      <c r="T9" s="5">
        <v>7.9</v>
      </c>
      <c r="U9" s="5">
        <f t="shared" si="1"/>
        <v>10.797468354430379</v>
      </c>
      <c r="V9" s="6" t="s">
        <v>20</v>
      </c>
      <c r="W9" s="6" t="s">
        <v>148</v>
      </c>
      <c r="X9" s="6"/>
      <c r="Y9" s="6"/>
      <c r="Z9" s="6"/>
      <c r="AA9" s="4">
        <v>110</v>
      </c>
      <c r="AB9" s="4">
        <v>10</v>
      </c>
      <c r="AC9" s="4">
        <f t="shared" si="2"/>
        <v>90.909090909090907</v>
      </c>
      <c r="AD9" s="14">
        <f t="shared" si="3"/>
        <v>100</v>
      </c>
      <c r="AE9">
        <v>1</v>
      </c>
    </row>
    <row r="10" spans="1:32">
      <c r="A10" s="1"/>
      <c r="B10" s="21" t="s">
        <v>167</v>
      </c>
      <c r="C10" s="6" t="s">
        <v>21</v>
      </c>
      <c r="D10" s="6" t="s">
        <v>55</v>
      </c>
      <c r="E10" s="6" t="s">
        <v>145</v>
      </c>
      <c r="F10" s="6">
        <v>2</v>
      </c>
      <c r="G10" s="6"/>
      <c r="H10" s="6" t="s">
        <v>145</v>
      </c>
      <c r="I10" s="6" t="s">
        <v>145</v>
      </c>
      <c r="J10" s="9" t="s">
        <v>20</v>
      </c>
      <c r="K10" s="9" t="s">
        <v>145</v>
      </c>
      <c r="L10" s="9" t="s">
        <v>20</v>
      </c>
      <c r="M10" s="6" t="s">
        <v>20</v>
      </c>
      <c r="N10" s="3">
        <v>1.7401414887500004</v>
      </c>
      <c r="O10" s="3">
        <v>1.236218</v>
      </c>
      <c r="P10" s="6">
        <f t="shared" si="0"/>
        <v>140.76331915163834</v>
      </c>
      <c r="Q10" s="5">
        <v>107.8839831706611</v>
      </c>
      <c r="R10" s="5">
        <v>91.731469346148245</v>
      </c>
      <c r="S10" s="5">
        <v>77.099999999999994</v>
      </c>
      <c r="T10" s="5">
        <v>16.5</v>
      </c>
      <c r="U10" s="5">
        <f t="shared" si="1"/>
        <v>4.672727272727272</v>
      </c>
      <c r="V10" s="6" t="s">
        <v>20</v>
      </c>
      <c r="W10" s="6" t="s">
        <v>56</v>
      </c>
      <c r="X10" s="6" t="s">
        <v>21</v>
      </c>
      <c r="Y10" s="6" t="s">
        <v>21</v>
      </c>
      <c r="Z10" s="6" t="s">
        <v>23</v>
      </c>
      <c r="AA10" s="4">
        <v>67.5</v>
      </c>
      <c r="AB10" s="4">
        <v>108.33333333333333</v>
      </c>
      <c r="AC10" s="4">
        <f t="shared" si="2"/>
        <v>0</v>
      </c>
      <c r="AD10" s="14">
        <v>0</v>
      </c>
      <c r="AE10">
        <v>1</v>
      </c>
    </row>
    <row r="11" spans="1:32" ht="17.399999999999999">
      <c r="A11" s="8"/>
      <c r="B11" s="21" t="s">
        <v>167</v>
      </c>
      <c r="C11" s="6">
        <v>1</v>
      </c>
      <c r="D11" s="6">
        <v>36</v>
      </c>
      <c r="E11" s="6" t="s">
        <v>145</v>
      </c>
      <c r="F11" s="6" t="s">
        <v>20</v>
      </c>
      <c r="G11" s="6"/>
      <c r="H11" s="6" t="s">
        <v>145</v>
      </c>
      <c r="I11" s="6" t="s">
        <v>145</v>
      </c>
      <c r="J11" s="9" t="s">
        <v>43</v>
      </c>
      <c r="K11" s="9" t="s">
        <v>21</v>
      </c>
      <c r="L11" s="9" t="s">
        <v>40</v>
      </c>
      <c r="M11" s="6" t="s">
        <v>20</v>
      </c>
      <c r="N11" s="3">
        <v>1.1163936375000001</v>
      </c>
      <c r="O11" s="3">
        <v>1.2600292087500002</v>
      </c>
      <c r="P11" s="6">
        <f t="shared" si="0"/>
        <v>88.600615743464189</v>
      </c>
      <c r="Q11" s="5">
        <v>121.37377852890707</v>
      </c>
      <c r="R11" s="5">
        <v>105.57857701714872</v>
      </c>
      <c r="S11" s="5">
        <v>70.3</v>
      </c>
      <c r="T11" s="5">
        <v>22.9</v>
      </c>
      <c r="U11" s="5">
        <f t="shared" si="1"/>
        <v>3.0698689956331879</v>
      </c>
      <c r="V11" s="6" t="s">
        <v>42</v>
      </c>
      <c r="W11" s="6" t="s">
        <v>28</v>
      </c>
      <c r="X11" s="6"/>
      <c r="Y11" s="6"/>
      <c r="Z11" s="6"/>
      <c r="AA11" s="4">
        <v>108.33333333333333</v>
      </c>
      <c r="AB11" s="4">
        <v>105</v>
      </c>
      <c r="AC11" s="4">
        <f t="shared" si="2"/>
        <v>3.0769230769230727</v>
      </c>
      <c r="AD11" s="14">
        <f t="shared" ref="AD11:AD46" si="4">AA11-AB11</f>
        <v>3.3333333333333286</v>
      </c>
      <c r="AE11">
        <v>1</v>
      </c>
    </row>
    <row r="12" spans="1:32" ht="17.399999999999999">
      <c r="A12" s="8"/>
      <c r="B12" s="21" t="s">
        <v>167</v>
      </c>
      <c r="C12" s="6">
        <v>1</v>
      </c>
      <c r="D12" s="6">
        <v>38</v>
      </c>
      <c r="E12" s="6" t="s">
        <v>145</v>
      </c>
      <c r="F12" s="6" t="s">
        <v>20</v>
      </c>
      <c r="G12" s="6"/>
      <c r="H12" s="6" t="s">
        <v>145</v>
      </c>
      <c r="I12" s="6" t="s">
        <v>145</v>
      </c>
      <c r="J12" s="9">
        <v>7</v>
      </c>
      <c r="K12" s="9" t="s">
        <v>21</v>
      </c>
      <c r="L12" s="9" t="s">
        <v>40</v>
      </c>
      <c r="M12" s="6" t="s">
        <v>21</v>
      </c>
      <c r="N12" s="3">
        <v>1.4721725149999998</v>
      </c>
      <c r="O12" s="3">
        <v>1.09513152</v>
      </c>
      <c r="P12" s="6">
        <f t="shared" si="0"/>
        <v>134.42883234700429</v>
      </c>
      <c r="Q12" s="5">
        <v>144.1097164109716</v>
      </c>
      <c r="R12" s="5">
        <v>113.4914661059366</v>
      </c>
      <c r="S12" s="5">
        <v>64.599999999999994</v>
      </c>
      <c r="T12" s="5">
        <v>28.3</v>
      </c>
      <c r="U12" s="5">
        <f t="shared" si="1"/>
        <v>2.282685512367491</v>
      </c>
      <c r="V12" s="6" t="s">
        <v>47</v>
      </c>
      <c r="W12" s="6" t="s">
        <v>37</v>
      </c>
      <c r="X12" s="6" t="s">
        <v>21</v>
      </c>
      <c r="Y12" s="6" t="s">
        <v>21</v>
      </c>
      <c r="Z12" s="6" t="s">
        <v>23</v>
      </c>
      <c r="AA12" s="4">
        <v>105.83333333333333</v>
      </c>
      <c r="AB12" s="4">
        <v>98.333333333333329</v>
      </c>
      <c r="AC12" s="4">
        <f t="shared" si="2"/>
        <v>7.0866141732283463</v>
      </c>
      <c r="AD12" s="14">
        <f t="shared" si="4"/>
        <v>7.5</v>
      </c>
      <c r="AE12">
        <v>1</v>
      </c>
    </row>
    <row r="13" spans="1:32" ht="17.399999999999999">
      <c r="A13" s="8"/>
      <c r="B13" s="5" t="s">
        <v>167</v>
      </c>
      <c r="C13" s="6">
        <v>1</v>
      </c>
      <c r="D13" s="6">
        <v>15</v>
      </c>
      <c r="E13" s="6" t="s">
        <v>145</v>
      </c>
      <c r="F13" s="6" t="s">
        <v>21</v>
      </c>
      <c r="G13" s="6"/>
      <c r="H13" s="6" t="s">
        <v>145</v>
      </c>
      <c r="I13" s="6" t="s">
        <v>145</v>
      </c>
      <c r="J13" s="9">
        <v>6</v>
      </c>
      <c r="K13" s="9" t="s">
        <v>21</v>
      </c>
      <c r="L13" s="9" t="s">
        <v>43</v>
      </c>
      <c r="M13" s="6" t="s">
        <v>20</v>
      </c>
      <c r="N13" s="3">
        <v>1.1666546362499999</v>
      </c>
      <c r="O13" s="3">
        <v>1.0385347862499998</v>
      </c>
      <c r="P13" s="6">
        <f t="shared" si="0"/>
        <v>112.33659687631865</v>
      </c>
      <c r="Q13" s="5">
        <v>100.50052999680479</v>
      </c>
      <c r="R13" s="5">
        <v>144.66402956758495</v>
      </c>
      <c r="S13" s="5">
        <v>90.7</v>
      </c>
      <c r="T13" s="5">
        <v>8</v>
      </c>
      <c r="U13" s="5">
        <f t="shared" si="1"/>
        <v>11.3375</v>
      </c>
      <c r="V13" s="6" t="s">
        <v>55</v>
      </c>
      <c r="W13" s="6" t="s">
        <v>37</v>
      </c>
      <c r="X13" s="6" t="s">
        <v>21</v>
      </c>
      <c r="Y13" s="6" t="s">
        <v>21</v>
      </c>
      <c r="Z13" s="6" t="s">
        <v>57</v>
      </c>
      <c r="AA13" s="4">
        <v>110</v>
      </c>
      <c r="AB13" s="4">
        <v>110</v>
      </c>
      <c r="AC13" s="4">
        <f t="shared" si="2"/>
        <v>0</v>
      </c>
      <c r="AD13" s="14">
        <f t="shared" si="4"/>
        <v>0</v>
      </c>
      <c r="AE13">
        <v>1</v>
      </c>
    </row>
    <row r="14" spans="1:32">
      <c r="A14" s="1"/>
      <c r="B14" s="5" t="s">
        <v>167</v>
      </c>
      <c r="C14" s="6" t="s">
        <v>66</v>
      </c>
      <c r="D14" s="6" t="s">
        <v>67</v>
      </c>
      <c r="E14" s="6" t="s">
        <v>61</v>
      </c>
      <c r="F14" s="6" t="s">
        <v>61</v>
      </c>
      <c r="G14" s="6"/>
      <c r="H14" s="6" t="s">
        <v>145</v>
      </c>
      <c r="I14" s="6" t="s">
        <v>145</v>
      </c>
      <c r="J14" s="9" t="s">
        <v>68</v>
      </c>
      <c r="K14" s="9" t="s">
        <v>21</v>
      </c>
      <c r="L14" s="9" t="s">
        <v>69</v>
      </c>
      <c r="M14" s="6"/>
      <c r="N14" s="3">
        <v>1.0436959649999999</v>
      </c>
      <c r="O14" s="3">
        <v>1.12644497375</v>
      </c>
      <c r="P14" s="6">
        <f t="shared" si="0"/>
        <v>92.65396795419808</v>
      </c>
      <c r="Q14" s="5">
        <v>125.13213918660988</v>
      </c>
      <c r="R14" s="5">
        <v>104.34550627007771</v>
      </c>
      <c r="S14" s="5">
        <v>54.7</v>
      </c>
      <c r="T14" s="5">
        <v>36.5</v>
      </c>
      <c r="U14" s="5">
        <f t="shared" si="1"/>
        <v>1.4986301369863015</v>
      </c>
      <c r="V14" s="6" t="s">
        <v>138</v>
      </c>
      <c r="W14" s="6" t="s">
        <v>136</v>
      </c>
      <c r="X14" s="6"/>
      <c r="Y14" s="6"/>
      <c r="Z14" s="6"/>
      <c r="AA14" s="4">
        <v>71.666666666666671</v>
      </c>
      <c r="AB14" s="4">
        <v>9.1666666666666661</v>
      </c>
      <c r="AC14" s="4">
        <f t="shared" si="2"/>
        <v>87.20930232558139</v>
      </c>
      <c r="AD14" s="14">
        <f t="shared" si="4"/>
        <v>62.500000000000007</v>
      </c>
      <c r="AE14">
        <v>0</v>
      </c>
    </row>
    <row r="15" spans="1:32">
      <c r="A15" s="1"/>
      <c r="B15" s="5" t="s">
        <v>167</v>
      </c>
      <c r="C15" s="6" t="s">
        <v>66</v>
      </c>
      <c r="D15" s="6" t="s">
        <v>83</v>
      </c>
      <c r="E15" s="6" t="s">
        <v>61</v>
      </c>
      <c r="F15" s="6" t="s">
        <v>61</v>
      </c>
      <c r="G15" s="12"/>
      <c r="H15" s="12" t="s">
        <v>145</v>
      </c>
      <c r="I15" s="12" t="s">
        <v>145</v>
      </c>
      <c r="J15" s="9" t="s">
        <v>66</v>
      </c>
      <c r="K15" s="9" t="s">
        <v>145</v>
      </c>
      <c r="L15" s="11" t="s">
        <v>40</v>
      </c>
      <c r="M15" s="6" t="s">
        <v>61</v>
      </c>
      <c r="N15" s="3">
        <v>1.0180099799999998</v>
      </c>
      <c r="O15" s="3">
        <v>1.2850444112499999</v>
      </c>
      <c r="P15" s="6">
        <f t="shared" si="0"/>
        <v>79.219828597966668</v>
      </c>
      <c r="Q15" s="5">
        <v>155.67901619900741</v>
      </c>
      <c r="R15" s="5">
        <v>112.75951662859221</v>
      </c>
      <c r="S15" s="5">
        <v>48.4</v>
      </c>
      <c r="T15" s="5">
        <v>43.4</v>
      </c>
      <c r="U15" s="5">
        <f t="shared" si="1"/>
        <v>1.1152073732718895</v>
      </c>
      <c r="V15" s="6" t="s">
        <v>69</v>
      </c>
      <c r="W15" s="6" t="s">
        <v>136</v>
      </c>
      <c r="X15" s="6"/>
      <c r="Y15" s="6"/>
      <c r="Z15" s="6"/>
      <c r="AA15" s="4">
        <v>110</v>
      </c>
      <c r="AB15" s="4">
        <v>110</v>
      </c>
      <c r="AC15" s="4">
        <f t="shared" si="2"/>
        <v>0</v>
      </c>
      <c r="AD15" s="14">
        <f t="shared" si="4"/>
        <v>0</v>
      </c>
      <c r="AE15">
        <v>1</v>
      </c>
    </row>
    <row r="16" spans="1:32">
      <c r="A16" s="1"/>
      <c r="B16" s="21" t="s">
        <v>167</v>
      </c>
      <c r="C16" s="6" t="s">
        <v>66</v>
      </c>
      <c r="D16" s="6" t="s">
        <v>87</v>
      </c>
      <c r="E16" s="6" t="s">
        <v>61</v>
      </c>
      <c r="F16" s="6" t="s">
        <v>66</v>
      </c>
      <c r="G16" s="12"/>
      <c r="H16" s="12" t="s">
        <v>145</v>
      </c>
      <c r="I16" s="12" t="s">
        <v>145</v>
      </c>
      <c r="J16" s="9" t="s">
        <v>66</v>
      </c>
      <c r="K16" s="9" t="s">
        <v>145</v>
      </c>
      <c r="L16" s="11" t="s">
        <v>40</v>
      </c>
      <c r="M16" s="6" t="s">
        <v>66</v>
      </c>
      <c r="N16" s="3">
        <v>0.7379251200000001</v>
      </c>
      <c r="O16" s="3">
        <v>1.0006826750000002</v>
      </c>
      <c r="P16" s="6">
        <f t="shared" si="0"/>
        <v>73.742170064051521</v>
      </c>
      <c r="Q16" s="5">
        <v>96.649959130796887</v>
      </c>
      <c r="R16" s="5">
        <v>105.17331458825913</v>
      </c>
      <c r="S16" s="5">
        <v>86.2</v>
      </c>
      <c r="T16" s="5">
        <v>12.7</v>
      </c>
      <c r="U16" s="5">
        <f t="shared" si="1"/>
        <v>6.78740157480315</v>
      </c>
      <c r="V16" s="6" t="s">
        <v>141</v>
      </c>
      <c r="W16" s="6" t="s">
        <v>142</v>
      </c>
      <c r="X16" s="6"/>
      <c r="Y16" s="6"/>
      <c r="Z16" s="6"/>
      <c r="AA16" s="4">
        <v>71.333333333333329</v>
      </c>
      <c r="AB16" s="4">
        <v>24.166666666666668</v>
      </c>
      <c r="AC16" s="4">
        <f t="shared" si="2"/>
        <v>66.121495327102792</v>
      </c>
      <c r="AD16" s="14">
        <f t="shared" si="4"/>
        <v>47.166666666666657</v>
      </c>
      <c r="AE16">
        <v>0</v>
      </c>
    </row>
    <row r="17" spans="1:31">
      <c r="A17" s="1"/>
      <c r="B17" s="6" t="s">
        <v>167</v>
      </c>
      <c r="C17" s="6" t="s">
        <v>66</v>
      </c>
      <c r="D17" s="6" t="s">
        <v>102</v>
      </c>
      <c r="E17" s="6" t="s">
        <v>61</v>
      </c>
      <c r="F17" s="6" t="s">
        <v>61</v>
      </c>
      <c r="G17" s="12"/>
      <c r="H17" s="12" t="s">
        <v>145</v>
      </c>
      <c r="I17" s="12" t="s">
        <v>145</v>
      </c>
      <c r="J17" s="9" t="s">
        <v>66</v>
      </c>
      <c r="K17" s="9" t="s">
        <v>145</v>
      </c>
      <c r="L17" s="9" t="s">
        <v>66</v>
      </c>
      <c r="M17" s="6" t="s">
        <v>61</v>
      </c>
      <c r="N17" s="3">
        <v>1.1911801950000001</v>
      </c>
      <c r="O17" s="3">
        <v>0.90436710000000031</v>
      </c>
      <c r="P17" s="6">
        <f t="shared" si="0"/>
        <v>131.71423363366489</v>
      </c>
      <c r="Q17" s="5">
        <v>128.54308359408503</v>
      </c>
      <c r="R17" s="5">
        <v>85.59125469352945</v>
      </c>
      <c r="S17" s="5">
        <v>88.4</v>
      </c>
      <c r="T17" s="5">
        <v>11.2</v>
      </c>
      <c r="U17" s="5">
        <f t="shared" si="1"/>
        <v>7.8928571428571441</v>
      </c>
      <c r="V17" s="6" t="s">
        <v>63</v>
      </c>
      <c r="W17" s="6" t="s">
        <v>148</v>
      </c>
      <c r="X17" s="6"/>
      <c r="Y17" s="6"/>
      <c r="Z17" s="6"/>
      <c r="AA17" s="4">
        <v>110</v>
      </c>
      <c r="AB17" s="4">
        <v>85</v>
      </c>
      <c r="AC17" s="4">
        <f t="shared" si="2"/>
        <v>22.727272727272727</v>
      </c>
      <c r="AD17" s="14">
        <f t="shared" si="4"/>
        <v>25</v>
      </c>
      <c r="AE17">
        <v>1</v>
      </c>
    </row>
    <row r="18" spans="1:31">
      <c r="A18" s="1"/>
      <c r="B18" s="19" t="s">
        <v>167</v>
      </c>
      <c r="C18" s="6" t="s">
        <v>66</v>
      </c>
      <c r="D18" s="6" t="s">
        <v>123</v>
      </c>
      <c r="E18" s="6" t="s">
        <v>145</v>
      </c>
      <c r="F18" s="6" t="s">
        <v>66</v>
      </c>
      <c r="G18" s="6"/>
      <c r="H18" s="6" t="s">
        <v>145</v>
      </c>
      <c r="I18" s="6" t="s">
        <v>145</v>
      </c>
      <c r="J18" s="9" t="s">
        <v>66</v>
      </c>
      <c r="K18" s="9" t="s">
        <v>145</v>
      </c>
      <c r="L18" s="9" t="s">
        <v>66</v>
      </c>
      <c r="M18" s="6" t="s">
        <v>66</v>
      </c>
      <c r="N18" s="3">
        <v>0.95585839000000006</v>
      </c>
      <c r="O18" s="3">
        <v>1.4464158799999998</v>
      </c>
      <c r="P18" s="6">
        <f t="shared" si="0"/>
        <v>66.084616687145342</v>
      </c>
      <c r="Q18" s="5">
        <v>113.66718164378831</v>
      </c>
      <c r="R18" s="5">
        <v>122.47434240601515</v>
      </c>
      <c r="S18" s="5">
        <v>79.599999999999994</v>
      </c>
      <c r="T18" s="5">
        <v>17.600000000000001</v>
      </c>
      <c r="U18" s="5">
        <f t="shared" si="1"/>
        <v>4.5227272727272716</v>
      </c>
      <c r="V18" s="18" t="s">
        <v>152</v>
      </c>
      <c r="W18" s="6" t="s">
        <v>151</v>
      </c>
      <c r="X18" s="6"/>
      <c r="Y18" s="6"/>
      <c r="Z18" s="6"/>
      <c r="AA18" s="4">
        <v>36.666666666666664</v>
      </c>
      <c r="AB18" s="4">
        <v>17.5</v>
      </c>
      <c r="AC18" s="4">
        <f t="shared" si="2"/>
        <v>52.272727272727273</v>
      </c>
      <c r="AD18" s="14">
        <f t="shared" si="4"/>
        <v>19.166666666666664</v>
      </c>
      <c r="AE18">
        <v>0</v>
      </c>
    </row>
    <row r="19" spans="1:31" ht="17.399999999999999">
      <c r="A19" s="8"/>
      <c r="B19" s="5" t="s">
        <v>170</v>
      </c>
      <c r="C19" s="6">
        <v>2</v>
      </c>
      <c r="D19" s="6">
        <v>67</v>
      </c>
      <c r="E19" s="6" t="s">
        <v>61</v>
      </c>
      <c r="F19" s="6">
        <v>2</v>
      </c>
      <c r="G19" s="6" t="s">
        <v>22</v>
      </c>
      <c r="H19" s="6" t="s">
        <v>61</v>
      </c>
      <c r="I19" s="6" t="s">
        <v>61</v>
      </c>
      <c r="J19" s="9">
        <v>3</v>
      </c>
      <c r="K19" s="9" t="s">
        <v>145</v>
      </c>
      <c r="L19" s="9" t="s">
        <v>212</v>
      </c>
      <c r="M19" s="6" t="s">
        <v>20</v>
      </c>
      <c r="N19" s="3">
        <v>1.5251498100000001</v>
      </c>
      <c r="O19" s="3">
        <v>1.03089477375</v>
      </c>
      <c r="P19" s="6">
        <f t="shared" si="0"/>
        <v>147.9442760634133</v>
      </c>
      <c r="Q19" s="5">
        <v>125.23404847787918</v>
      </c>
      <c r="R19" s="5">
        <v>134.10172342092505</v>
      </c>
      <c r="S19" s="5">
        <v>54.4</v>
      </c>
      <c r="T19" s="5">
        <v>37.1</v>
      </c>
      <c r="U19" s="5">
        <f t="shared" si="1"/>
        <v>1.4663072776280321</v>
      </c>
      <c r="V19" s="18">
        <v>21</v>
      </c>
      <c r="W19" s="6">
        <v>0.33</v>
      </c>
      <c r="X19" s="6">
        <v>1</v>
      </c>
      <c r="Y19" s="6">
        <v>1</v>
      </c>
      <c r="Z19" s="6" t="s">
        <v>23</v>
      </c>
      <c r="AA19" s="4">
        <v>82.5</v>
      </c>
      <c r="AB19" s="4">
        <v>22.5</v>
      </c>
      <c r="AC19" s="4">
        <f t="shared" si="2"/>
        <v>72.727272727272734</v>
      </c>
      <c r="AD19" s="14">
        <f t="shared" si="4"/>
        <v>60</v>
      </c>
      <c r="AE19" s="2">
        <v>0</v>
      </c>
    </row>
    <row r="20" spans="1:31" ht="17.399999999999999">
      <c r="A20" s="8"/>
      <c r="B20" s="21" t="s">
        <v>170</v>
      </c>
      <c r="C20" s="6">
        <v>1</v>
      </c>
      <c r="D20" s="6">
        <v>60</v>
      </c>
      <c r="E20" s="6" t="s">
        <v>61</v>
      </c>
      <c r="F20" s="6" t="s">
        <v>21</v>
      </c>
      <c r="G20" s="6"/>
      <c r="H20" s="6" t="s">
        <v>145</v>
      </c>
      <c r="I20" s="6" t="s">
        <v>145</v>
      </c>
      <c r="J20" s="9" t="s">
        <v>20</v>
      </c>
      <c r="K20" s="9" t="s">
        <v>145</v>
      </c>
      <c r="L20" s="9" t="s">
        <v>21</v>
      </c>
      <c r="M20" s="6" t="s">
        <v>20</v>
      </c>
      <c r="N20" s="3">
        <v>0.99258540000000006</v>
      </c>
      <c r="O20" s="3">
        <v>0.99533486250000003</v>
      </c>
      <c r="P20" s="6">
        <f t="shared" si="0"/>
        <v>99.723765076097692</v>
      </c>
      <c r="Q20" s="5">
        <v>178.63005648057367</v>
      </c>
      <c r="R20" s="5">
        <v>75.167400293450712</v>
      </c>
      <c r="S20" s="5">
        <v>53.3</v>
      </c>
      <c r="T20" s="5">
        <v>37.1</v>
      </c>
      <c r="U20" s="5">
        <f t="shared" si="1"/>
        <v>1.4366576819407006</v>
      </c>
      <c r="V20" s="19" t="s">
        <v>41</v>
      </c>
      <c r="W20" s="6" t="s">
        <v>37</v>
      </c>
      <c r="AA20" s="4">
        <v>77.5</v>
      </c>
      <c r="AB20" s="4">
        <v>22.5</v>
      </c>
      <c r="AC20" s="4">
        <f t="shared" si="2"/>
        <v>70.967741935483872</v>
      </c>
      <c r="AD20" s="14">
        <f t="shared" si="4"/>
        <v>55</v>
      </c>
      <c r="AE20">
        <v>0</v>
      </c>
    </row>
    <row r="21" spans="1:31">
      <c r="A21" s="9"/>
      <c r="B21" s="5" t="s">
        <v>170</v>
      </c>
      <c r="C21" s="6" t="s">
        <v>61</v>
      </c>
      <c r="D21" s="6" t="s">
        <v>74</v>
      </c>
      <c r="E21" s="6" t="s">
        <v>145</v>
      </c>
      <c r="F21" s="6" t="s">
        <v>66</v>
      </c>
      <c r="G21" s="6"/>
      <c r="H21" s="6" t="s">
        <v>145</v>
      </c>
      <c r="I21" s="6" t="s">
        <v>145</v>
      </c>
      <c r="J21" s="9" t="s">
        <v>61</v>
      </c>
      <c r="K21" s="9" t="s">
        <v>145</v>
      </c>
      <c r="L21" s="9" t="s">
        <v>66</v>
      </c>
      <c r="M21" s="6" t="s">
        <v>61</v>
      </c>
      <c r="N21" s="3">
        <v>0.97861083000000015</v>
      </c>
      <c r="O21" s="3">
        <v>1.4279236350000004</v>
      </c>
      <c r="P21" s="6">
        <f t="shared" si="0"/>
        <v>68.533835144482353</v>
      </c>
      <c r="Q21" s="5">
        <v>100.79442114305928</v>
      </c>
      <c r="R21" s="5">
        <v>130.04546916890084</v>
      </c>
      <c r="S21" s="5">
        <v>47.5</v>
      </c>
      <c r="T21" s="5">
        <v>43.8</v>
      </c>
      <c r="U21" s="5">
        <f t="shared" si="1"/>
        <v>1.0844748858447488</v>
      </c>
      <c r="V21" s="6" t="s">
        <v>64</v>
      </c>
      <c r="W21" s="6" t="s">
        <v>136</v>
      </c>
      <c r="X21" s="6"/>
      <c r="Y21" s="6"/>
      <c r="Z21" s="6"/>
      <c r="AA21" s="4">
        <v>110</v>
      </c>
      <c r="AB21" s="4">
        <v>110</v>
      </c>
      <c r="AC21" s="4">
        <f t="shared" si="2"/>
        <v>0</v>
      </c>
      <c r="AD21" s="14">
        <f t="shared" si="4"/>
        <v>0</v>
      </c>
      <c r="AE21">
        <v>1</v>
      </c>
    </row>
    <row r="22" spans="1:31">
      <c r="A22" s="1"/>
      <c r="B22" s="19" t="s">
        <v>170</v>
      </c>
      <c r="C22" s="6" t="s">
        <v>66</v>
      </c>
      <c r="D22" s="6" t="s">
        <v>102</v>
      </c>
      <c r="E22" s="6" t="s">
        <v>61</v>
      </c>
      <c r="F22" s="6" t="s">
        <v>61</v>
      </c>
      <c r="G22" s="12"/>
      <c r="H22" s="12" t="s">
        <v>145</v>
      </c>
      <c r="I22" s="12" t="s">
        <v>145</v>
      </c>
      <c r="J22" s="9" t="s">
        <v>66</v>
      </c>
      <c r="K22" s="9" t="s">
        <v>145</v>
      </c>
      <c r="L22" s="9" t="s">
        <v>66</v>
      </c>
      <c r="M22" s="6" t="s">
        <v>61</v>
      </c>
      <c r="N22" s="3">
        <v>1.1911801950000001</v>
      </c>
      <c r="O22" s="3">
        <v>0.90436710000000031</v>
      </c>
      <c r="P22" s="6">
        <f t="shared" si="0"/>
        <v>131.71423363366489</v>
      </c>
      <c r="Q22" s="5">
        <v>128.54308359408503</v>
      </c>
      <c r="R22" s="5">
        <v>85.59125469352945</v>
      </c>
      <c r="S22" s="5">
        <v>88.4</v>
      </c>
      <c r="T22" s="5">
        <v>11.2</v>
      </c>
      <c r="U22" s="5">
        <f t="shared" si="1"/>
        <v>7.8928571428571441</v>
      </c>
      <c r="V22" s="6" t="s">
        <v>63</v>
      </c>
      <c r="W22" s="6" t="s">
        <v>148</v>
      </c>
      <c r="X22" s="6"/>
      <c r="Y22" s="6"/>
      <c r="Z22" s="6"/>
      <c r="AA22" s="4">
        <v>110</v>
      </c>
      <c r="AB22" s="4">
        <v>85</v>
      </c>
      <c r="AC22" s="4">
        <f t="shared" si="2"/>
        <v>22.727272727272727</v>
      </c>
      <c r="AD22" s="14">
        <f t="shared" si="4"/>
        <v>25</v>
      </c>
      <c r="AE22">
        <v>1</v>
      </c>
    </row>
    <row r="23" spans="1:31">
      <c r="A23" s="1"/>
      <c r="B23" s="19" t="s">
        <v>170</v>
      </c>
      <c r="C23" s="6" t="s">
        <v>66</v>
      </c>
      <c r="D23" s="6" t="s">
        <v>107</v>
      </c>
      <c r="E23" s="6" t="s">
        <v>61</v>
      </c>
      <c r="F23" s="6" t="s">
        <v>61</v>
      </c>
      <c r="G23" s="6" t="s">
        <v>108</v>
      </c>
      <c r="H23" s="6" t="s">
        <v>61</v>
      </c>
      <c r="I23" s="6" t="s">
        <v>61</v>
      </c>
      <c r="J23" s="9" t="s">
        <v>63</v>
      </c>
      <c r="K23" s="9" t="s">
        <v>21</v>
      </c>
      <c r="L23" s="9" t="s">
        <v>66</v>
      </c>
      <c r="M23" s="6" t="s">
        <v>66</v>
      </c>
      <c r="N23" s="3">
        <v>1.0109108324999998</v>
      </c>
      <c r="O23" s="3">
        <v>1.4492664112500002</v>
      </c>
      <c r="P23" s="6">
        <f t="shared" si="0"/>
        <v>69.753278255312892</v>
      </c>
      <c r="Q23" s="5">
        <v>96.536293375512514</v>
      </c>
      <c r="R23" s="5">
        <v>109.12134730814546</v>
      </c>
      <c r="S23" s="5">
        <v>57.9</v>
      </c>
      <c r="T23" s="5">
        <v>32.799999999999997</v>
      </c>
      <c r="U23" s="5">
        <f t="shared" si="1"/>
        <v>1.7652439024390245</v>
      </c>
      <c r="V23" s="18" t="s">
        <v>150</v>
      </c>
      <c r="W23" s="6" t="s">
        <v>148</v>
      </c>
      <c r="X23" s="6"/>
      <c r="Y23" s="6"/>
      <c r="Z23" s="6"/>
      <c r="AA23" s="4">
        <v>100</v>
      </c>
      <c r="AB23" s="4">
        <v>44.166666666666664</v>
      </c>
      <c r="AC23" s="4">
        <f t="shared" si="2"/>
        <v>55.833333333333336</v>
      </c>
      <c r="AD23" s="14">
        <f t="shared" si="4"/>
        <v>55.833333333333336</v>
      </c>
      <c r="AE23">
        <v>1</v>
      </c>
    </row>
    <row r="24" spans="1:31">
      <c r="A24" s="1"/>
      <c r="B24" s="6" t="s">
        <v>170</v>
      </c>
      <c r="C24" s="6" t="s">
        <v>66</v>
      </c>
      <c r="D24" s="6" t="s">
        <v>119</v>
      </c>
      <c r="E24" s="6" t="s">
        <v>145</v>
      </c>
      <c r="F24" s="6" t="s">
        <v>66</v>
      </c>
      <c r="G24" s="6"/>
      <c r="H24" s="6" t="s">
        <v>145</v>
      </c>
      <c r="I24" s="6" t="s">
        <v>145</v>
      </c>
      <c r="J24" s="9" t="s">
        <v>68</v>
      </c>
      <c r="K24" s="9" t="s">
        <v>21</v>
      </c>
      <c r="L24" s="9" t="s">
        <v>66</v>
      </c>
      <c r="M24" s="6" t="s">
        <v>61</v>
      </c>
      <c r="N24" s="3">
        <v>0.58716783249999993</v>
      </c>
      <c r="O24" s="3">
        <v>1.2662006825000001</v>
      </c>
      <c r="P24" s="6">
        <f t="shared" si="0"/>
        <v>46.372414785047305</v>
      </c>
      <c r="Q24" s="5">
        <v>117.75500469140621</v>
      </c>
      <c r="R24" s="5">
        <v>140.67906443306276</v>
      </c>
      <c r="S24" s="5">
        <v>80.400000000000006</v>
      </c>
      <c r="T24" s="5">
        <v>13.2</v>
      </c>
      <c r="U24" s="5">
        <f t="shared" si="1"/>
        <v>6.0909090909090917</v>
      </c>
      <c r="V24" s="6" t="s">
        <v>69</v>
      </c>
      <c r="W24" s="6" t="s">
        <v>148</v>
      </c>
      <c r="X24" s="6"/>
      <c r="Y24" s="6"/>
      <c r="Z24" s="6"/>
      <c r="AA24" s="4">
        <v>101.66666666666667</v>
      </c>
      <c r="AB24" s="4">
        <v>103.33333333333333</v>
      </c>
      <c r="AC24" s="4">
        <f t="shared" si="2"/>
        <v>-1.6393442622950727</v>
      </c>
      <c r="AD24" s="14">
        <f t="shared" si="4"/>
        <v>-1.6666666666666572</v>
      </c>
      <c r="AE24">
        <v>1</v>
      </c>
    </row>
    <row r="25" spans="1:31">
      <c r="A25" s="1"/>
      <c r="B25" s="19" t="s">
        <v>170</v>
      </c>
      <c r="C25" s="6" t="s">
        <v>61</v>
      </c>
      <c r="D25" s="6" t="s">
        <v>96</v>
      </c>
      <c r="E25" s="6" t="s">
        <v>61</v>
      </c>
      <c r="F25" s="6" t="s">
        <v>61</v>
      </c>
      <c r="G25" s="6"/>
      <c r="H25" s="6" t="s">
        <v>145</v>
      </c>
      <c r="I25" s="6" t="s">
        <v>145</v>
      </c>
      <c r="J25" s="9" t="s">
        <v>66</v>
      </c>
      <c r="K25" s="9" t="s">
        <v>145</v>
      </c>
      <c r="L25" s="9" t="s">
        <v>66</v>
      </c>
      <c r="M25" s="6" t="s">
        <v>66</v>
      </c>
      <c r="N25" s="3">
        <v>0.93937319374999995</v>
      </c>
      <c r="O25" s="3">
        <v>1.0325063787500002</v>
      </c>
      <c r="P25" s="6">
        <f t="shared" si="0"/>
        <v>90.979892529792266</v>
      </c>
      <c r="Q25" s="5">
        <v>91.124463908230808</v>
      </c>
      <c r="R25" s="5">
        <v>79.647856726540567</v>
      </c>
      <c r="S25" s="5">
        <v>55.8</v>
      </c>
      <c r="T25" s="5">
        <v>34</v>
      </c>
      <c r="U25" s="5">
        <f t="shared" si="1"/>
        <v>1.6411764705882352</v>
      </c>
      <c r="V25" s="6" t="s">
        <v>68</v>
      </c>
      <c r="W25" s="6" t="s">
        <v>148</v>
      </c>
      <c r="X25" s="6"/>
      <c r="Y25" s="6"/>
      <c r="Z25" s="6"/>
      <c r="AA25" s="4">
        <v>41.666666666666664</v>
      </c>
      <c r="AB25" s="4">
        <v>29.166666666666668</v>
      </c>
      <c r="AC25" s="4">
        <f t="shared" si="2"/>
        <v>29.999999999999993</v>
      </c>
      <c r="AD25" s="14">
        <f t="shared" si="4"/>
        <v>12.499999999999996</v>
      </c>
      <c r="AE25">
        <v>1</v>
      </c>
    </row>
    <row r="26" spans="1:31">
      <c r="A26" s="1"/>
      <c r="B26" s="19" t="s">
        <v>170</v>
      </c>
      <c r="C26" s="6" t="s">
        <v>61</v>
      </c>
      <c r="D26" s="6" t="s">
        <v>103</v>
      </c>
      <c r="E26" s="6" t="s">
        <v>145</v>
      </c>
      <c r="F26" s="6" t="s">
        <v>61</v>
      </c>
      <c r="G26" s="6"/>
      <c r="H26" s="6" t="s">
        <v>145</v>
      </c>
      <c r="I26" s="6" t="s">
        <v>145</v>
      </c>
      <c r="J26" s="9" t="s">
        <v>85</v>
      </c>
      <c r="K26" s="9" t="s">
        <v>21</v>
      </c>
      <c r="L26" s="9" t="s">
        <v>66</v>
      </c>
      <c r="M26" s="6" t="s">
        <v>66</v>
      </c>
      <c r="N26" s="3">
        <v>0.91131906000000029</v>
      </c>
      <c r="O26" s="3">
        <v>1.1163070912500002</v>
      </c>
      <c r="P26" s="6">
        <f t="shared" si="0"/>
        <v>81.636949827089083</v>
      </c>
      <c r="Q26" s="5">
        <v>108.90128383360258</v>
      </c>
      <c r="R26" s="5">
        <v>92.919121884666524</v>
      </c>
      <c r="S26" s="5">
        <v>82.8</v>
      </c>
      <c r="T26" s="5">
        <v>15.2</v>
      </c>
      <c r="U26" s="5">
        <f t="shared" si="1"/>
        <v>5.4473684210526319</v>
      </c>
      <c r="V26" s="6" t="s">
        <v>20</v>
      </c>
      <c r="W26" s="6" t="s">
        <v>148</v>
      </c>
      <c r="X26" s="6"/>
      <c r="Y26" s="6"/>
      <c r="Z26" s="6"/>
      <c r="AA26" s="4">
        <v>79.166666666666671</v>
      </c>
      <c r="AB26" s="4">
        <v>69.166666666666671</v>
      </c>
      <c r="AC26" s="4">
        <f t="shared" si="2"/>
        <v>12.631578947368421</v>
      </c>
      <c r="AD26" s="14">
        <f t="shared" si="4"/>
        <v>10</v>
      </c>
      <c r="AE26">
        <v>1</v>
      </c>
    </row>
    <row r="27" spans="1:31" ht="17.399999999999999">
      <c r="A27" s="13"/>
      <c r="B27" s="5" t="s">
        <v>170</v>
      </c>
      <c r="C27" s="6">
        <v>1</v>
      </c>
      <c r="D27" s="6">
        <v>28</v>
      </c>
      <c r="E27" s="6" t="s">
        <v>145</v>
      </c>
      <c r="F27" s="6" t="s">
        <v>21</v>
      </c>
      <c r="G27" s="7"/>
      <c r="H27" s="7" t="s">
        <v>145</v>
      </c>
      <c r="I27" s="7" t="s">
        <v>145</v>
      </c>
      <c r="J27" s="9" t="s">
        <v>20</v>
      </c>
      <c r="K27" s="9" t="s">
        <v>145</v>
      </c>
      <c r="L27" s="9" t="s">
        <v>21</v>
      </c>
      <c r="M27" s="6" t="s">
        <v>20</v>
      </c>
      <c r="N27" s="3">
        <v>0.87962488124999993</v>
      </c>
      <c r="O27" s="3">
        <v>1.1807010337500001</v>
      </c>
      <c r="P27" s="6">
        <f t="shared" si="0"/>
        <v>74.500221148806958</v>
      </c>
      <c r="Q27" s="5">
        <v>106.66295271782997</v>
      </c>
      <c r="R27" s="5">
        <v>100.06300183799715</v>
      </c>
      <c r="S27" s="5">
        <v>72.599999999999994</v>
      </c>
      <c r="T27" s="5">
        <v>20.9</v>
      </c>
      <c r="U27" s="5">
        <f t="shared" si="1"/>
        <v>3.4736842105263159</v>
      </c>
      <c r="V27" s="6" t="s">
        <v>27</v>
      </c>
      <c r="W27" s="6" t="s">
        <v>28</v>
      </c>
      <c r="X27" s="6" t="s">
        <v>21</v>
      </c>
      <c r="Y27" s="6" t="s">
        <v>21</v>
      </c>
      <c r="Z27" s="6" t="s">
        <v>20</v>
      </c>
      <c r="AA27" s="4">
        <v>32.5</v>
      </c>
      <c r="AB27" s="4">
        <v>14.166666666666666</v>
      </c>
      <c r="AC27" s="4">
        <f t="shared" si="2"/>
        <v>56.410256410256423</v>
      </c>
      <c r="AD27" s="14">
        <f t="shared" si="4"/>
        <v>18.333333333333336</v>
      </c>
      <c r="AE27">
        <v>0</v>
      </c>
    </row>
    <row r="28" spans="1:31" ht="17.399999999999999">
      <c r="A28" s="8"/>
      <c r="B28" s="21" t="s">
        <v>170</v>
      </c>
      <c r="C28" s="6">
        <v>2</v>
      </c>
      <c r="D28" s="6">
        <v>60</v>
      </c>
      <c r="E28" s="6" t="s">
        <v>61</v>
      </c>
      <c r="F28" s="6" t="s">
        <v>20</v>
      </c>
      <c r="G28" s="6" t="s">
        <v>21</v>
      </c>
      <c r="H28" s="6" t="s">
        <v>61</v>
      </c>
      <c r="I28" s="6" t="s">
        <v>145</v>
      </c>
      <c r="J28" s="9">
        <v>7</v>
      </c>
      <c r="K28" s="9" t="s">
        <v>21</v>
      </c>
      <c r="L28" s="9" t="s">
        <v>40</v>
      </c>
      <c r="M28" s="6" t="s">
        <v>21</v>
      </c>
      <c r="N28" s="3">
        <v>1.5890236899999999</v>
      </c>
      <c r="O28" s="3">
        <v>0.92241876374999987</v>
      </c>
      <c r="P28" s="6">
        <f t="shared" si="0"/>
        <v>172.26706052032</v>
      </c>
      <c r="Q28" s="5">
        <v>92.077350589472545</v>
      </c>
      <c r="R28" s="5">
        <v>97.530843703448085</v>
      </c>
      <c r="S28" s="5">
        <v>54</v>
      </c>
      <c r="T28" s="5">
        <v>38</v>
      </c>
      <c r="U28" s="5">
        <f t="shared" si="1"/>
        <v>1.4210526315789473</v>
      </c>
      <c r="V28" s="6" t="s">
        <v>27</v>
      </c>
      <c r="W28" s="6" t="s">
        <v>37</v>
      </c>
      <c r="X28" s="6" t="s">
        <v>21</v>
      </c>
      <c r="Y28" s="6" t="s">
        <v>21</v>
      </c>
      <c r="Z28" s="6" t="s">
        <v>23</v>
      </c>
      <c r="AA28" s="4">
        <v>66.666666666666671</v>
      </c>
      <c r="AB28" s="4">
        <v>50</v>
      </c>
      <c r="AC28" s="4">
        <f t="shared" si="2"/>
        <v>25.000000000000007</v>
      </c>
      <c r="AD28" s="14">
        <f t="shared" si="4"/>
        <v>16.666666666666671</v>
      </c>
      <c r="AE28">
        <v>1</v>
      </c>
    </row>
    <row r="29" spans="1:31">
      <c r="A29" s="1"/>
      <c r="B29" s="5" t="s">
        <v>170</v>
      </c>
      <c r="C29" s="6">
        <v>1</v>
      </c>
      <c r="D29" s="6">
        <v>28</v>
      </c>
      <c r="E29" s="6" t="s">
        <v>145</v>
      </c>
      <c r="F29" s="6" t="s">
        <v>21</v>
      </c>
      <c r="G29" s="6"/>
      <c r="H29" s="6" t="s">
        <v>145</v>
      </c>
      <c r="I29" s="6" t="s">
        <v>145</v>
      </c>
      <c r="J29" s="9" t="s">
        <v>20</v>
      </c>
      <c r="K29" s="9" t="s">
        <v>145</v>
      </c>
      <c r="L29" s="9" t="s">
        <v>21</v>
      </c>
      <c r="M29" s="6" t="s">
        <v>21</v>
      </c>
      <c r="N29" s="3">
        <v>1.1639061550000001</v>
      </c>
      <c r="O29" s="3">
        <v>1.0034749199999999</v>
      </c>
      <c r="P29" s="6">
        <f t="shared" si="0"/>
        <v>115.98756798027401</v>
      </c>
      <c r="Q29" s="5">
        <v>88.079306145483699</v>
      </c>
      <c r="R29" s="5">
        <v>96.648046171066852</v>
      </c>
      <c r="S29" s="5">
        <v>72.599999999999994</v>
      </c>
      <c r="T29" s="5">
        <v>20.9</v>
      </c>
      <c r="U29" s="5">
        <f t="shared" si="1"/>
        <v>3.4736842105263159</v>
      </c>
      <c r="V29" s="6" t="s">
        <v>27</v>
      </c>
      <c r="W29" s="6" t="s">
        <v>28</v>
      </c>
      <c r="X29" s="6" t="s">
        <v>21</v>
      </c>
      <c r="Y29" s="6" t="s">
        <v>21</v>
      </c>
      <c r="Z29" s="6" t="s">
        <v>20</v>
      </c>
      <c r="AA29" s="4">
        <v>30.833333333333332</v>
      </c>
      <c r="AB29" s="4">
        <v>14.166666666666666</v>
      </c>
      <c r="AC29" s="4">
        <f t="shared" si="2"/>
        <v>54.054054054054049</v>
      </c>
      <c r="AD29" s="14">
        <f t="shared" si="4"/>
        <v>16.666666666666664</v>
      </c>
      <c r="AE29">
        <v>0</v>
      </c>
    </row>
    <row r="30" spans="1:31">
      <c r="A30" s="9"/>
      <c r="B30" s="5" t="s">
        <v>170</v>
      </c>
      <c r="C30" s="6" t="s">
        <v>61</v>
      </c>
      <c r="D30" s="6" t="s">
        <v>62</v>
      </c>
      <c r="E30" s="6" t="s">
        <v>61</v>
      </c>
      <c r="F30" s="6" t="s">
        <v>61</v>
      </c>
      <c r="G30" s="6"/>
      <c r="H30" s="6" t="s">
        <v>145</v>
      </c>
      <c r="I30" s="6" t="s">
        <v>145</v>
      </c>
      <c r="J30" s="9" t="s">
        <v>63</v>
      </c>
      <c r="K30" s="9" t="s">
        <v>21</v>
      </c>
      <c r="L30" s="9" t="s">
        <v>64</v>
      </c>
      <c r="M30" s="6"/>
      <c r="N30" s="3">
        <v>0.96042434250000008</v>
      </c>
      <c r="O30" s="3">
        <v>1.4741397250000001</v>
      </c>
      <c r="P30" s="6">
        <f t="shared" si="0"/>
        <v>65.15151353783645</v>
      </c>
      <c r="Q30" s="5">
        <v>140.77061545338495</v>
      </c>
      <c r="R30" s="5">
        <v>165.72104430948758</v>
      </c>
      <c r="S30" s="5">
        <v>51.4</v>
      </c>
      <c r="T30" s="5">
        <v>37.5</v>
      </c>
      <c r="U30" s="5">
        <f t="shared" si="1"/>
        <v>1.3706666666666667</v>
      </c>
      <c r="V30" s="6" t="s">
        <v>64</v>
      </c>
      <c r="W30" s="6" t="s">
        <v>136</v>
      </c>
      <c r="X30" s="6"/>
      <c r="Y30" s="6"/>
      <c r="Z30" s="6"/>
      <c r="AA30" s="4">
        <v>17.5</v>
      </c>
      <c r="AB30" s="4">
        <v>14.166666666666666</v>
      </c>
      <c r="AC30" s="4">
        <f t="shared" si="2"/>
        <v>19.047619047619051</v>
      </c>
      <c r="AD30" s="14">
        <f t="shared" si="4"/>
        <v>3.3333333333333339</v>
      </c>
      <c r="AE30">
        <v>1</v>
      </c>
    </row>
    <row r="31" spans="1:31">
      <c r="A31" s="1"/>
      <c r="B31" s="19" t="s">
        <v>170</v>
      </c>
      <c r="C31" s="6" t="s">
        <v>61</v>
      </c>
      <c r="D31" s="6" t="s">
        <v>107</v>
      </c>
      <c r="E31" s="6" t="s">
        <v>61</v>
      </c>
      <c r="F31" s="6" t="s">
        <v>66</v>
      </c>
      <c r="G31" s="6" t="s">
        <v>108</v>
      </c>
      <c r="H31" s="6" t="s">
        <v>61</v>
      </c>
      <c r="I31" s="6" t="s">
        <v>61</v>
      </c>
      <c r="J31" s="9" t="s">
        <v>66</v>
      </c>
      <c r="K31" s="9" t="s">
        <v>145</v>
      </c>
      <c r="L31" s="9" t="s">
        <v>66</v>
      </c>
      <c r="M31" s="6" t="s">
        <v>66</v>
      </c>
      <c r="N31" s="3">
        <v>1.1782310312500002</v>
      </c>
      <c r="O31" s="3">
        <v>0.82769065499999994</v>
      </c>
      <c r="P31" s="6">
        <f t="shared" si="0"/>
        <v>142.35161701203455</v>
      </c>
      <c r="Q31" s="5">
        <v>82.647031453564139</v>
      </c>
      <c r="R31" s="5">
        <v>88.79949468365092</v>
      </c>
      <c r="S31" s="5">
        <v>56.2</v>
      </c>
      <c r="T31" s="5">
        <v>32.1</v>
      </c>
      <c r="U31" s="5">
        <f t="shared" si="1"/>
        <v>1.7507788161993769</v>
      </c>
      <c r="V31" s="6" t="s">
        <v>138</v>
      </c>
      <c r="W31" s="6" t="s">
        <v>148</v>
      </c>
      <c r="X31" s="6"/>
      <c r="Y31" s="6"/>
      <c r="Z31" s="6"/>
      <c r="AA31" s="4">
        <v>92.5</v>
      </c>
      <c r="AB31" s="4">
        <v>45</v>
      </c>
      <c r="AC31" s="4">
        <f t="shared" si="2"/>
        <v>51.351351351351347</v>
      </c>
      <c r="AD31" s="14">
        <f t="shared" si="4"/>
        <v>47.5</v>
      </c>
      <c r="AE31">
        <v>1</v>
      </c>
    </row>
    <row r="32" spans="1:31">
      <c r="A32" s="1"/>
      <c r="B32" s="19" t="s">
        <v>170</v>
      </c>
      <c r="C32" s="6" t="s">
        <v>66</v>
      </c>
      <c r="D32" s="6" t="s">
        <v>67</v>
      </c>
      <c r="E32" s="6" t="s">
        <v>61</v>
      </c>
      <c r="F32" s="6" t="s">
        <v>66</v>
      </c>
      <c r="G32" s="6"/>
      <c r="H32" s="6" t="s">
        <v>145</v>
      </c>
      <c r="I32" s="6" t="s">
        <v>145</v>
      </c>
      <c r="J32" s="9" t="s">
        <v>40</v>
      </c>
      <c r="K32" s="9" t="s">
        <v>145</v>
      </c>
      <c r="L32" s="9" t="s">
        <v>66</v>
      </c>
      <c r="M32" s="6" t="s">
        <v>66</v>
      </c>
      <c r="N32" s="3">
        <v>1.1586419449999998</v>
      </c>
      <c r="O32" s="3">
        <v>1.1389651349999999</v>
      </c>
      <c r="P32" s="6">
        <f t="shared" si="0"/>
        <v>101.72760424312726</v>
      </c>
      <c r="Q32" s="5">
        <v>120.83557959205895</v>
      </c>
      <c r="R32" s="5">
        <v>100.42383395482031</v>
      </c>
      <c r="S32" s="5">
        <v>82.7</v>
      </c>
      <c r="T32" s="5">
        <v>14.1</v>
      </c>
      <c r="U32" s="5">
        <f t="shared" si="1"/>
        <v>5.8652482269503547</v>
      </c>
      <c r="V32" s="6" t="s">
        <v>85</v>
      </c>
      <c r="W32" s="6" t="s">
        <v>148</v>
      </c>
      <c r="X32" s="6"/>
      <c r="Y32" s="6"/>
      <c r="Z32" s="6"/>
      <c r="AA32" s="4">
        <v>74.166666666666671</v>
      </c>
      <c r="AB32" s="4">
        <v>11.666666666666666</v>
      </c>
      <c r="AC32" s="4">
        <f t="shared" si="2"/>
        <v>84.269662921348328</v>
      </c>
      <c r="AD32" s="14">
        <f t="shared" si="4"/>
        <v>62.500000000000007</v>
      </c>
      <c r="AE32">
        <v>0</v>
      </c>
    </row>
    <row r="33" spans="1:31">
      <c r="A33" s="1"/>
      <c r="B33" s="6" t="s">
        <v>170</v>
      </c>
      <c r="C33" s="6" t="s">
        <v>61</v>
      </c>
      <c r="D33" s="6" t="s">
        <v>115</v>
      </c>
      <c r="E33" s="6" t="s">
        <v>61</v>
      </c>
      <c r="F33" s="6" t="s">
        <v>61</v>
      </c>
      <c r="G33" s="6" t="s">
        <v>66</v>
      </c>
      <c r="H33" s="6" t="s">
        <v>145</v>
      </c>
      <c r="I33" s="6" t="s">
        <v>61</v>
      </c>
      <c r="J33" s="9" t="s">
        <v>40</v>
      </c>
      <c r="K33" s="9" t="s">
        <v>145</v>
      </c>
      <c r="L33" s="9" t="s">
        <v>66</v>
      </c>
      <c r="M33" s="6" t="s">
        <v>66</v>
      </c>
      <c r="N33" s="3">
        <v>0.95686593750000026</v>
      </c>
      <c r="O33" s="3">
        <v>1.0013569899999999</v>
      </c>
      <c r="P33" s="6">
        <f t="shared" si="0"/>
        <v>95.556923959755892</v>
      </c>
      <c r="Q33" s="5">
        <v>133.66876519477276</v>
      </c>
      <c r="R33" s="5">
        <v>141.77529484792052</v>
      </c>
      <c r="S33" s="5">
        <v>59.4</v>
      </c>
      <c r="T33" s="5">
        <v>29</v>
      </c>
      <c r="U33" s="5">
        <f t="shared" si="1"/>
        <v>2.0482758620689654</v>
      </c>
      <c r="V33" s="6" t="s">
        <v>68</v>
      </c>
      <c r="W33" s="6" t="s">
        <v>148</v>
      </c>
      <c r="X33" s="6"/>
      <c r="Y33" s="6"/>
      <c r="Z33" s="6"/>
      <c r="AA33" s="4">
        <v>94.166666666666671</v>
      </c>
      <c r="AB33" s="4">
        <v>82.5</v>
      </c>
      <c r="AC33" s="4">
        <f t="shared" si="2"/>
        <v>12.389380530973455</v>
      </c>
      <c r="AD33" s="14">
        <f t="shared" si="4"/>
        <v>11.666666666666671</v>
      </c>
      <c r="AE33">
        <v>1</v>
      </c>
    </row>
    <row r="34" spans="1:31">
      <c r="A34" s="1"/>
      <c r="B34" s="19" t="s">
        <v>170</v>
      </c>
      <c r="C34" s="6" t="s">
        <v>66</v>
      </c>
      <c r="D34" s="6" t="s">
        <v>119</v>
      </c>
      <c r="E34" s="6" t="s">
        <v>145</v>
      </c>
      <c r="F34" s="6" t="s">
        <v>66</v>
      </c>
      <c r="G34" s="6"/>
      <c r="H34" s="6" t="s">
        <v>145</v>
      </c>
      <c r="I34" s="6" t="s">
        <v>145</v>
      </c>
      <c r="J34" s="9" t="s">
        <v>68</v>
      </c>
      <c r="K34" s="9" t="s">
        <v>21</v>
      </c>
      <c r="L34" s="9" t="s">
        <v>66</v>
      </c>
      <c r="M34" s="6" t="s">
        <v>61</v>
      </c>
      <c r="N34" s="3">
        <v>0.58716783249999993</v>
      </c>
      <c r="O34" s="3">
        <v>1.2662006825000001</v>
      </c>
      <c r="P34" s="6">
        <f t="shared" ref="P34:P65" si="5">N34/O34*100</f>
        <v>46.372414785047305</v>
      </c>
      <c r="Q34" s="5">
        <v>117.75500469140621</v>
      </c>
      <c r="R34" s="5">
        <v>140.67906443306276</v>
      </c>
      <c r="S34" s="5">
        <v>80.400000000000006</v>
      </c>
      <c r="T34" s="5">
        <v>13.2</v>
      </c>
      <c r="U34" s="5">
        <f t="shared" ref="U34:U65" si="6">S34/T34</f>
        <v>6.0909090909090917</v>
      </c>
      <c r="V34" s="6" t="s">
        <v>69</v>
      </c>
      <c r="W34" s="6" t="s">
        <v>148</v>
      </c>
      <c r="X34" s="6"/>
      <c r="Y34" s="6"/>
      <c r="Z34" s="6"/>
      <c r="AA34" s="4">
        <v>101.66666666666667</v>
      </c>
      <c r="AB34" s="4">
        <v>103.33333333333333</v>
      </c>
      <c r="AC34" s="4">
        <f t="shared" ref="AC34:AC65" si="7">AD34/AA34*100</f>
        <v>-1.6393442622950727</v>
      </c>
      <c r="AD34" s="14">
        <f t="shared" si="4"/>
        <v>-1.6666666666666572</v>
      </c>
      <c r="AE34">
        <v>1</v>
      </c>
    </row>
    <row r="35" spans="1:31">
      <c r="A35" s="1"/>
      <c r="B35" s="6" t="s">
        <v>170</v>
      </c>
      <c r="C35" s="6" t="s">
        <v>61</v>
      </c>
      <c r="D35" s="6" t="s">
        <v>129</v>
      </c>
      <c r="E35" s="6" t="s">
        <v>61</v>
      </c>
      <c r="F35" s="6" t="s">
        <v>61</v>
      </c>
      <c r="G35" s="6"/>
      <c r="H35" s="6" t="s">
        <v>145</v>
      </c>
      <c r="I35" s="6" t="s">
        <v>145</v>
      </c>
      <c r="J35" s="9" t="s">
        <v>66</v>
      </c>
      <c r="K35" s="9" t="s">
        <v>145</v>
      </c>
      <c r="L35" s="9" t="s">
        <v>66</v>
      </c>
      <c r="M35" s="6" t="s">
        <v>66</v>
      </c>
      <c r="N35" s="3">
        <v>1.3676772400000001</v>
      </c>
      <c r="O35" s="3">
        <v>0.7456985825000001</v>
      </c>
      <c r="P35" s="6">
        <f t="shared" si="5"/>
        <v>183.40885608428792</v>
      </c>
      <c r="Q35" s="5">
        <v>134.02066851718448</v>
      </c>
      <c r="R35" s="5">
        <v>155.6281050971719</v>
      </c>
      <c r="S35" s="5">
        <v>42</v>
      </c>
      <c r="T35" s="5">
        <v>49.6</v>
      </c>
      <c r="U35" s="5">
        <f t="shared" si="6"/>
        <v>0.84677419354838712</v>
      </c>
      <c r="V35" s="6" t="s">
        <v>20</v>
      </c>
      <c r="W35" s="6" t="s">
        <v>148</v>
      </c>
      <c r="X35" s="6"/>
      <c r="Y35" s="6"/>
      <c r="Z35" s="6"/>
      <c r="AA35" s="4">
        <v>29.166666666666668</v>
      </c>
      <c r="AB35" s="4">
        <v>7.5</v>
      </c>
      <c r="AC35" s="4">
        <f t="shared" si="7"/>
        <v>74.285714285714292</v>
      </c>
      <c r="AD35" s="14">
        <f t="shared" si="4"/>
        <v>21.666666666666668</v>
      </c>
      <c r="AE35">
        <v>0</v>
      </c>
    </row>
    <row r="36" spans="1:31">
      <c r="A36" s="1"/>
      <c r="B36" s="21" t="s">
        <v>168</v>
      </c>
      <c r="C36" s="6" t="s">
        <v>20</v>
      </c>
      <c r="D36" s="6" t="s">
        <v>48</v>
      </c>
      <c r="E36" s="6" t="s">
        <v>61</v>
      </c>
      <c r="F36" s="6">
        <v>1</v>
      </c>
      <c r="G36" s="6" t="s">
        <v>20</v>
      </c>
      <c r="H36" s="6" t="s">
        <v>145</v>
      </c>
      <c r="I36" s="6" t="s">
        <v>61</v>
      </c>
      <c r="J36" s="9" t="s">
        <v>39</v>
      </c>
      <c r="K36" s="9" t="s">
        <v>21</v>
      </c>
      <c r="L36" s="9" t="s">
        <v>40</v>
      </c>
      <c r="M36" s="6" t="s">
        <v>20</v>
      </c>
      <c r="N36" s="3">
        <v>1.1237589000000001</v>
      </c>
      <c r="O36" s="3">
        <v>1.090499235</v>
      </c>
      <c r="P36" s="6">
        <f t="shared" si="5"/>
        <v>103.0499484944618</v>
      </c>
      <c r="Q36" s="5">
        <v>128.20727532448342</v>
      </c>
      <c r="R36" s="5">
        <v>110.00197963353023</v>
      </c>
      <c r="S36" s="5">
        <v>84</v>
      </c>
      <c r="T36" s="5">
        <v>13.7</v>
      </c>
      <c r="U36" s="5">
        <f t="shared" si="6"/>
        <v>6.1313868613138691</v>
      </c>
      <c r="V36" s="18" t="s">
        <v>41</v>
      </c>
      <c r="W36" s="6" t="s">
        <v>37</v>
      </c>
      <c r="X36" s="6"/>
      <c r="Y36" s="6"/>
      <c r="Z36" s="6"/>
      <c r="AA36" s="4">
        <v>79.166666666666671</v>
      </c>
      <c r="AB36" s="4">
        <v>21.666666666666668</v>
      </c>
      <c r="AC36" s="4">
        <f t="shared" si="7"/>
        <v>72.631578947368411</v>
      </c>
      <c r="AD36" s="14">
        <f t="shared" si="4"/>
        <v>57.5</v>
      </c>
      <c r="AE36">
        <v>0</v>
      </c>
    </row>
    <row r="37" spans="1:31" ht="17.399999999999999">
      <c r="A37" s="13"/>
      <c r="B37" s="21" t="s">
        <v>168</v>
      </c>
      <c r="C37" s="6">
        <v>1</v>
      </c>
      <c r="D37" s="6">
        <v>28</v>
      </c>
      <c r="E37" s="6" t="s">
        <v>145</v>
      </c>
      <c r="F37" s="6" t="s">
        <v>21</v>
      </c>
      <c r="G37" s="7"/>
      <c r="H37" s="7" t="s">
        <v>145</v>
      </c>
      <c r="I37" s="7" t="s">
        <v>145</v>
      </c>
      <c r="J37" s="9" t="s">
        <v>20</v>
      </c>
      <c r="K37" s="9" t="s">
        <v>145</v>
      </c>
      <c r="L37" s="9" t="s">
        <v>21</v>
      </c>
      <c r="M37" s="6" t="s">
        <v>20</v>
      </c>
      <c r="N37" s="3">
        <v>0.87962488124999993</v>
      </c>
      <c r="O37" s="3">
        <v>1.1807010337500001</v>
      </c>
      <c r="P37" s="6">
        <f t="shared" si="5"/>
        <v>74.500221148806958</v>
      </c>
      <c r="Q37" s="5">
        <v>106.66295271782997</v>
      </c>
      <c r="R37" s="5">
        <v>100.06300183799715</v>
      </c>
      <c r="S37" s="5">
        <v>72.599999999999994</v>
      </c>
      <c r="T37" s="5">
        <v>20.9</v>
      </c>
      <c r="U37" s="5">
        <f t="shared" si="6"/>
        <v>3.4736842105263159</v>
      </c>
      <c r="V37" s="6" t="s">
        <v>27</v>
      </c>
      <c r="W37" s="6" t="s">
        <v>28</v>
      </c>
      <c r="X37" s="6" t="s">
        <v>21</v>
      </c>
      <c r="Y37" s="6" t="s">
        <v>21</v>
      </c>
      <c r="Z37" s="6" t="s">
        <v>20</v>
      </c>
      <c r="AA37" s="4">
        <v>32.5</v>
      </c>
      <c r="AB37" s="4">
        <v>14.166666666666666</v>
      </c>
      <c r="AC37" s="4">
        <f t="shared" si="7"/>
        <v>56.410256410256423</v>
      </c>
      <c r="AD37" s="14">
        <f t="shared" si="4"/>
        <v>18.333333333333336</v>
      </c>
      <c r="AE37">
        <v>0</v>
      </c>
    </row>
    <row r="38" spans="1:31" ht="17.399999999999999">
      <c r="A38" s="17"/>
      <c r="B38" s="21" t="s">
        <v>168</v>
      </c>
      <c r="C38" s="6">
        <v>2</v>
      </c>
      <c r="D38" s="6">
        <v>57</v>
      </c>
      <c r="E38" s="6" t="s">
        <v>61</v>
      </c>
      <c r="F38" s="6" t="s">
        <v>21</v>
      </c>
      <c r="G38" s="6" t="s">
        <v>20</v>
      </c>
      <c r="H38" s="6" t="s">
        <v>145</v>
      </c>
      <c r="I38" s="6" t="s">
        <v>61</v>
      </c>
      <c r="J38" s="9" t="s">
        <v>39</v>
      </c>
      <c r="K38" s="9" t="s">
        <v>21</v>
      </c>
      <c r="L38" s="9" t="s">
        <v>40</v>
      </c>
      <c r="M38" s="6" t="s">
        <v>20</v>
      </c>
      <c r="N38" s="3">
        <v>1.0440276275</v>
      </c>
      <c r="O38" s="3">
        <v>1.0709142700000001</v>
      </c>
      <c r="P38" s="6">
        <f t="shared" si="5"/>
        <v>97.489374896461129</v>
      </c>
      <c r="Q38" s="5">
        <v>89.166715832325451</v>
      </c>
      <c r="R38" s="5">
        <v>107.85634039108164</v>
      </c>
      <c r="S38" s="5">
        <v>84</v>
      </c>
      <c r="T38" s="5">
        <v>13.7</v>
      </c>
      <c r="U38" s="5">
        <f t="shared" si="6"/>
        <v>6.1313868613138691</v>
      </c>
      <c r="V38" s="18" t="s">
        <v>41</v>
      </c>
      <c r="W38" s="6" t="s">
        <v>37</v>
      </c>
      <c r="X38" s="6" t="s">
        <v>21</v>
      </c>
      <c r="Y38" s="6" t="s">
        <v>21</v>
      </c>
      <c r="Z38" s="6" t="s">
        <v>23</v>
      </c>
      <c r="AA38" s="4">
        <v>79.166666666666671</v>
      </c>
      <c r="AB38" s="4">
        <v>21.666666666666668</v>
      </c>
      <c r="AC38" s="4">
        <f t="shared" si="7"/>
        <v>72.631578947368411</v>
      </c>
      <c r="AD38" s="14">
        <f t="shared" si="4"/>
        <v>57.5</v>
      </c>
      <c r="AE38">
        <v>0</v>
      </c>
    </row>
    <row r="39" spans="1:31" ht="17.399999999999999">
      <c r="A39" s="8"/>
      <c r="B39" s="5" t="s">
        <v>168</v>
      </c>
      <c r="C39" s="6">
        <v>1</v>
      </c>
      <c r="D39" s="6">
        <v>30</v>
      </c>
      <c r="E39" s="6" t="s">
        <v>145</v>
      </c>
      <c r="F39" s="6" t="s">
        <v>20</v>
      </c>
      <c r="G39" s="6"/>
      <c r="H39" s="6" t="s">
        <v>145</v>
      </c>
      <c r="I39" s="6" t="s">
        <v>145</v>
      </c>
      <c r="J39" s="9">
        <v>2</v>
      </c>
      <c r="K39" s="9" t="s">
        <v>145</v>
      </c>
      <c r="L39" s="9" t="s">
        <v>20</v>
      </c>
      <c r="M39" s="6" t="s">
        <v>21</v>
      </c>
      <c r="N39" s="3">
        <v>0.90294938999999996</v>
      </c>
      <c r="O39" s="3">
        <v>1.16163063625</v>
      </c>
      <c r="P39" s="6">
        <f t="shared" si="5"/>
        <v>77.731196287566917</v>
      </c>
      <c r="Q39" s="5">
        <v>95.981014975364403</v>
      </c>
      <c r="R39" s="5">
        <v>106.6643780938531</v>
      </c>
      <c r="S39" s="5">
        <v>66.7</v>
      </c>
      <c r="T39" s="5">
        <v>26.3</v>
      </c>
      <c r="U39" s="5">
        <f t="shared" si="6"/>
        <v>2.5361216730038025</v>
      </c>
      <c r="V39" s="6" t="s">
        <v>29</v>
      </c>
      <c r="W39" s="6" t="s">
        <v>28</v>
      </c>
      <c r="X39" s="6" t="s">
        <v>21</v>
      </c>
      <c r="Y39" s="6" t="s">
        <v>21</v>
      </c>
      <c r="Z39" s="6" t="s">
        <v>23</v>
      </c>
      <c r="AA39" s="4">
        <v>110</v>
      </c>
      <c r="AB39" s="4">
        <v>110</v>
      </c>
      <c r="AC39" s="4">
        <f t="shared" si="7"/>
        <v>0</v>
      </c>
      <c r="AD39" s="14">
        <f t="shared" si="4"/>
        <v>0</v>
      </c>
      <c r="AE39">
        <v>1</v>
      </c>
    </row>
    <row r="40" spans="1:31" ht="17.399999999999999">
      <c r="A40" s="8"/>
      <c r="B40" s="5" t="s">
        <v>168</v>
      </c>
      <c r="C40" s="6">
        <v>1</v>
      </c>
      <c r="D40" s="6">
        <v>38</v>
      </c>
      <c r="E40" s="6" t="s">
        <v>145</v>
      </c>
      <c r="F40" s="6" t="s">
        <v>20</v>
      </c>
      <c r="G40" s="6"/>
      <c r="H40" s="6" t="s">
        <v>145</v>
      </c>
      <c r="I40" s="6" t="s">
        <v>145</v>
      </c>
      <c r="J40" s="9">
        <v>7</v>
      </c>
      <c r="K40" s="9" t="s">
        <v>21</v>
      </c>
      <c r="L40" s="9" t="s">
        <v>40</v>
      </c>
      <c r="M40" s="6" t="s">
        <v>21</v>
      </c>
      <c r="N40" s="3">
        <v>1.4721725149999998</v>
      </c>
      <c r="O40" s="3">
        <v>1.09513152</v>
      </c>
      <c r="P40" s="6">
        <f t="shared" si="5"/>
        <v>134.42883234700429</v>
      </c>
      <c r="Q40" s="5">
        <v>144.1097164109716</v>
      </c>
      <c r="R40" s="5">
        <v>113.4914661059366</v>
      </c>
      <c r="S40" s="5">
        <v>64.599999999999994</v>
      </c>
      <c r="T40" s="5">
        <v>28.3</v>
      </c>
      <c r="U40" s="5">
        <f t="shared" si="6"/>
        <v>2.282685512367491</v>
      </c>
      <c r="V40" s="6" t="s">
        <v>47</v>
      </c>
      <c r="W40" s="6" t="s">
        <v>37</v>
      </c>
      <c r="X40" s="6" t="s">
        <v>21</v>
      </c>
      <c r="Y40" s="6" t="s">
        <v>21</v>
      </c>
      <c r="Z40" s="6" t="s">
        <v>23</v>
      </c>
      <c r="AA40" s="4">
        <v>105.83333333333333</v>
      </c>
      <c r="AB40" s="4">
        <v>98.333333333333329</v>
      </c>
      <c r="AC40" s="4">
        <f t="shared" si="7"/>
        <v>7.0866141732283463</v>
      </c>
      <c r="AD40" s="14">
        <f t="shared" si="4"/>
        <v>7.5</v>
      </c>
      <c r="AE40">
        <v>1</v>
      </c>
    </row>
    <row r="41" spans="1:31" ht="17.399999999999999">
      <c r="A41" s="8"/>
      <c r="B41" s="21" t="s">
        <v>168</v>
      </c>
      <c r="C41" s="6">
        <v>1</v>
      </c>
      <c r="D41" s="6">
        <v>15</v>
      </c>
      <c r="E41" s="6" t="s">
        <v>145</v>
      </c>
      <c r="F41" s="6" t="s">
        <v>21</v>
      </c>
      <c r="G41" s="6"/>
      <c r="H41" s="6" t="s">
        <v>145</v>
      </c>
      <c r="I41" s="6" t="s">
        <v>145</v>
      </c>
      <c r="J41" s="9">
        <v>6</v>
      </c>
      <c r="K41" s="9" t="s">
        <v>21</v>
      </c>
      <c r="L41" s="9" t="s">
        <v>43</v>
      </c>
      <c r="M41" s="6" t="s">
        <v>20</v>
      </c>
      <c r="N41" s="3">
        <v>1.1666546362499999</v>
      </c>
      <c r="O41" s="3">
        <v>1.0385347862499998</v>
      </c>
      <c r="P41" s="6">
        <f t="shared" si="5"/>
        <v>112.33659687631865</v>
      </c>
      <c r="Q41" s="5">
        <v>100.50052999680479</v>
      </c>
      <c r="R41" s="5">
        <v>144.66402956758495</v>
      </c>
      <c r="S41" s="5">
        <v>90.7</v>
      </c>
      <c r="T41" s="5">
        <v>8</v>
      </c>
      <c r="U41" s="5">
        <f t="shared" si="6"/>
        <v>11.3375</v>
      </c>
      <c r="V41" s="6" t="s">
        <v>55</v>
      </c>
      <c r="W41" s="6" t="s">
        <v>37</v>
      </c>
      <c r="X41" s="6" t="s">
        <v>21</v>
      </c>
      <c r="Y41" s="6" t="s">
        <v>21</v>
      </c>
      <c r="Z41" s="6" t="s">
        <v>57</v>
      </c>
      <c r="AA41" s="4">
        <v>110</v>
      </c>
      <c r="AB41" s="4">
        <v>110</v>
      </c>
      <c r="AC41" s="4">
        <f t="shared" si="7"/>
        <v>0</v>
      </c>
      <c r="AD41" s="14">
        <f t="shared" si="4"/>
        <v>0</v>
      </c>
      <c r="AE41">
        <v>1</v>
      </c>
    </row>
    <row r="42" spans="1:31" ht="17.399999999999999">
      <c r="A42" s="8"/>
      <c r="B42" s="5" t="s">
        <v>168</v>
      </c>
      <c r="C42" s="6">
        <v>2</v>
      </c>
      <c r="D42" s="6">
        <v>60</v>
      </c>
      <c r="E42" s="6" t="s">
        <v>61</v>
      </c>
      <c r="F42" s="6" t="s">
        <v>20</v>
      </c>
      <c r="G42" s="6" t="s">
        <v>21</v>
      </c>
      <c r="H42" s="6" t="s">
        <v>61</v>
      </c>
      <c r="I42" s="6" t="s">
        <v>145</v>
      </c>
      <c r="J42" s="9">
        <v>7</v>
      </c>
      <c r="K42" s="9" t="s">
        <v>21</v>
      </c>
      <c r="L42" s="9" t="s">
        <v>40</v>
      </c>
      <c r="M42" s="6" t="s">
        <v>21</v>
      </c>
      <c r="N42" s="3">
        <v>1.5890236899999999</v>
      </c>
      <c r="O42" s="3">
        <v>0.92241876374999987</v>
      </c>
      <c r="P42" s="6">
        <f t="shared" si="5"/>
        <v>172.26706052032</v>
      </c>
      <c r="Q42" s="5">
        <v>92.077350589472545</v>
      </c>
      <c r="R42" s="5">
        <v>97.530843703448085</v>
      </c>
      <c r="S42" s="5">
        <v>54</v>
      </c>
      <c r="T42" s="5">
        <v>38</v>
      </c>
      <c r="U42" s="5">
        <f t="shared" si="6"/>
        <v>1.4210526315789473</v>
      </c>
      <c r="V42" s="6" t="s">
        <v>27</v>
      </c>
      <c r="W42" s="6" t="s">
        <v>37</v>
      </c>
      <c r="X42" s="6" t="s">
        <v>21</v>
      </c>
      <c r="Y42" s="6" t="s">
        <v>21</v>
      </c>
      <c r="Z42" s="6" t="s">
        <v>23</v>
      </c>
      <c r="AA42" s="4">
        <v>66.666666666666671</v>
      </c>
      <c r="AB42" s="4">
        <v>50</v>
      </c>
      <c r="AC42" s="4">
        <f t="shared" si="7"/>
        <v>25.000000000000007</v>
      </c>
      <c r="AD42" s="14">
        <f t="shared" si="4"/>
        <v>16.666666666666671</v>
      </c>
      <c r="AE42">
        <v>1</v>
      </c>
    </row>
    <row r="43" spans="1:31" ht="17.399999999999999">
      <c r="A43" s="8"/>
      <c r="B43" s="21" t="s">
        <v>168</v>
      </c>
      <c r="C43" s="6">
        <v>2</v>
      </c>
      <c r="D43" s="6">
        <v>14</v>
      </c>
      <c r="E43" s="6" t="s">
        <v>145</v>
      </c>
      <c r="F43" s="6" t="s">
        <v>21</v>
      </c>
      <c r="G43" s="6"/>
      <c r="H43" s="6" t="s">
        <v>145</v>
      </c>
      <c r="I43" s="6" t="s">
        <v>145</v>
      </c>
      <c r="J43" s="9">
        <v>5</v>
      </c>
      <c r="K43" s="9" t="s">
        <v>21</v>
      </c>
      <c r="L43" s="9" t="s">
        <v>43</v>
      </c>
      <c r="M43" s="6" t="s">
        <v>20</v>
      </c>
      <c r="N43" s="3">
        <v>1.1388779999999998</v>
      </c>
      <c r="O43" s="3">
        <v>0.94530602749999981</v>
      </c>
      <c r="P43" s="6">
        <f t="shared" si="5"/>
        <v>120.47717531347277</v>
      </c>
      <c r="Q43" s="5">
        <v>106.71148529434748</v>
      </c>
      <c r="R43" s="5">
        <v>121.23658728608619</v>
      </c>
      <c r="S43" s="5">
        <v>62.4</v>
      </c>
      <c r="T43" s="5">
        <v>31.3</v>
      </c>
      <c r="U43" s="5">
        <f t="shared" si="6"/>
        <v>1.9936102236421724</v>
      </c>
      <c r="V43" s="6" t="s">
        <v>39</v>
      </c>
      <c r="W43" s="6" t="s">
        <v>37</v>
      </c>
      <c r="X43" s="6" t="s">
        <v>21</v>
      </c>
      <c r="Y43" s="6" t="s">
        <v>21</v>
      </c>
      <c r="Z43" s="6" t="s">
        <v>20</v>
      </c>
      <c r="AA43" s="4">
        <v>90.833333333333329</v>
      </c>
      <c r="AB43" s="4">
        <v>49.166666666666664</v>
      </c>
      <c r="AC43" s="4">
        <f t="shared" si="7"/>
        <v>45.871559633027523</v>
      </c>
      <c r="AD43" s="14">
        <f t="shared" si="4"/>
        <v>41.666666666666664</v>
      </c>
      <c r="AE43">
        <v>1</v>
      </c>
    </row>
    <row r="44" spans="1:31">
      <c r="A44" s="1"/>
      <c r="B44" s="21" t="s">
        <v>168</v>
      </c>
      <c r="C44" s="6">
        <v>1</v>
      </c>
      <c r="D44" s="6">
        <v>28</v>
      </c>
      <c r="E44" s="6" t="s">
        <v>145</v>
      </c>
      <c r="F44" s="6" t="s">
        <v>21</v>
      </c>
      <c r="G44" s="6"/>
      <c r="H44" s="6" t="s">
        <v>145</v>
      </c>
      <c r="I44" s="6" t="s">
        <v>145</v>
      </c>
      <c r="J44" s="9" t="s">
        <v>20</v>
      </c>
      <c r="K44" s="9" t="s">
        <v>145</v>
      </c>
      <c r="L44" s="9" t="s">
        <v>21</v>
      </c>
      <c r="M44" s="6" t="s">
        <v>21</v>
      </c>
      <c r="N44" s="3">
        <v>1.1639061550000001</v>
      </c>
      <c r="O44" s="3">
        <v>1.0034749199999999</v>
      </c>
      <c r="P44" s="6">
        <f t="shared" si="5"/>
        <v>115.98756798027401</v>
      </c>
      <c r="Q44" s="5">
        <v>88.079306145483699</v>
      </c>
      <c r="R44" s="5">
        <v>96.648046171066852</v>
      </c>
      <c r="S44" s="5">
        <v>72.599999999999994</v>
      </c>
      <c r="T44" s="5">
        <v>20.9</v>
      </c>
      <c r="U44" s="5">
        <f t="shared" si="6"/>
        <v>3.4736842105263159</v>
      </c>
      <c r="V44" s="6" t="s">
        <v>27</v>
      </c>
      <c r="W44" s="6" t="s">
        <v>28</v>
      </c>
      <c r="X44" s="6" t="s">
        <v>21</v>
      </c>
      <c r="Y44" s="6" t="s">
        <v>21</v>
      </c>
      <c r="Z44" s="6" t="s">
        <v>20</v>
      </c>
      <c r="AA44" s="4">
        <v>30.833333333333332</v>
      </c>
      <c r="AB44" s="4">
        <v>14.166666666666666</v>
      </c>
      <c r="AC44" s="4">
        <f t="shared" si="7"/>
        <v>54.054054054054049</v>
      </c>
      <c r="AD44" s="14">
        <f t="shared" si="4"/>
        <v>16.666666666666664</v>
      </c>
      <c r="AE44">
        <v>0</v>
      </c>
    </row>
    <row r="45" spans="1:31">
      <c r="A45" s="1"/>
      <c r="B45" s="21" t="s">
        <v>168</v>
      </c>
      <c r="C45" s="6" t="s">
        <v>66</v>
      </c>
      <c r="D45" s="6" t="s">
        <v>67</v>
      </c>
      <c r="E45" s="6" t="s">
        <v>61</v>
      </c>
      <c r="F45" s="6" t="s">
        <v>61</v>
      </c>
      <c r="G45" s="6"/>
      <c r="H45" s="6" t="s">
        <v>145</v>
      </c>
      <c r="I45" s="6" t="s">
        <v>145</v>
      </c>
      <c r="J45" s="9" t="s">
        <v>68</v>
      </c>
      <c r="K45" s="9" t="s">
        <v>21</v>
      </c>
      <c r="L45" s="9" t="s">
        <v>69</v>
      </c>
      <c r="M45" s="6"/>
      <c r="N45" s="3">
        <v>1.0436959649999999</v>
      </c>
      <c r="O45" s="3">
        <v>1.12644497375</v>
      </c>
      <c r="P45" s="6">
        <f t="shared" si="5"/>
        <v>92.65396795419808</v>
      </c>
      <c r="Q45" s="5">
        <v>125.13213918660988</v>
      </c>
      <c r="R45" s="5">
        <v>104.34550627007771</v>
      </c>
      <c r="S45" s="5">
        <v>54.7</v>
      </c>
      <c r="T45" s="5">
        <v>36.5</v>
      </c>
      <c r="U45" s="5">
        <f t="shared" si="6"/>
        <v>1.4986301369863015</v>
      </c>
      <c r="V45" s="6" t="s">
        <v>138</v>
      </c>
      <c r="W45" s="6" t="s">
        <v>136</v>
      </c>
      <c r="X45" s="6"/>
      <c r="Y45" s="6"/>
      <c r="Z45" s="6"/>
      <c r="AA45" s="4">
        <v>71.666666666666671</v>
      </c>
      <c r="AB45" s="4">
        <v>9.1666666666666661</v>
      </c>
      <c r="AC45" s="4">
        <f t="shared" si="7"/>
        <v>87.20930232558139</v>
      </c>
      <c r="AD45" s="14">
        <f t="shared" si="4"/>
        <v>62.500000000000007</v>
      </c>
      <c r="AE45">
        <v>0</v>
      </c>
    </row>
    <row r="46" spans="1:31">
      <c r="A46" s="9"/>
      <c r="B46" s="21" t="s">
        <v>168</v>
      </c>
      <c r="C46" s="6" t="s">
        <v>61</v>
      </c>
      <c r="D46" s="6" t="s">
        <v>71</v>
      </c>
      <c r="E46" s="6" t="s">
        <v>145</v>
      </c>
      <c r="F46" s="6" t="s">
        <v>61</v>
      </c>
      <c r="G46" s="6"/>
      <c r="H46" s="6" t="s">
        <v>145</v>
      </c>
      <c r="I46" s="6" t="s">
        <v>145</v>
      </c>
      <c r="J46" s="9" t="s">
        <v>66</v>
      </c>
      <c r="K46" s="9" t="s">
        <v>145</v>
      </c>
      <c r="L46" s="9" t="s">
        <v>40</v>
      </c>
      <c r="M46" s="6"/>
      <c r="N46" s="3">
        <v>0.7869356137500001</v>
      </c>
      <c r="O46" s="3">
        <v>1.3998983500000002</v>
      </c>
      <c r="P46" s="6">
        <f t="shared" si="5"/>
        <v>56.213768217528084</v>
      </c>
      <c r="Q46" s="5">
        <v>94.554400113186205</v>
      </c>
      <c r="R46" s="5">
        <v>74.667123328394084</v>
      </c>
      <c r="S46" s="5">
        <v>78.900000000000006</v>
      </c>
      <c r="T46" s="5">
        <v>13.8</v>
      </c>
      <c r="U46" s="5">
        <f t="shared" si="6"/>
        <v>5.7173913043478262</v>
      </c>
      <c r="V46" s="6" t="s">
        <v>20</v>
      </c>
      <c r="W46" s="6" t="s">
        <v>136</v>
      </c>
      <c r="X46" s="6"/>
      <c r="Y46" s="6"/>
      <c r="Z46" s="6"/>
      <c r="AA46" s="4">
        <v>54.166666666666664</v>
      </c>
      <c r="AB46" s="4">
        <v>13.333333333333334</v>
      </c>
      <c r="AC46" s="4">
        <f t="shared" si="7"/>
        <v>75.384615384615387</v>
      </c>
      <c r="AD46" s="14">
        <f t="shared" si="4"/>
        <v>40.833333333333329</v>
      </c>
      <c r="AE46">
        <v>0</v>
      </c>
    </row>
    <row r="47" spans="1:31">
      <c r="A47" s="1"/>
      <c r="B47" s="5" t="s">
        <v>168</v>
      </c>
      <c r="C47" s="6" t="s">
        <v>61</v>
      </c>
      <c r="D47" s="6" t="s">
        <v>76</v>
      </c>
      <c r="E47" s="6" t="s">
        <v>61</v>
      </c>
      <c r="F47" s="6" t="s">
        <v>66</v>
      </c>
      <c r="G47" s="6"/>
      <c r="H47" s="6" t="s">
        <v>145</v>
      </c>
      <c r="I47" s="6" t="s">
        <v>145</v>
      </c>
      <c r="J47" s="9" t="s">
        <v>63</v>
      </c>
      <c r="K47" s="9" t="s">
        <v>21</v>
      </c>
      <c r="L47" s="10" t="s">
        <v>64</v>
      </c>
      <c r="M47" s="6" t="s">
        <v>61</v>
      </c>
      <c r="N47" s="3">
        <v>1.0658706449999999</v>
      </c>
      <c r="O47" s="3">
        <v>0.97374069000000008</v>
      </c>
      <c r="P47" s="6">
        <f t="shared" si="5"/>
        <v>109.46144655822074</v>
      </c>
      <c r="Q47" s="5">
        <v>105.74236514372561</v>
      </c>
      <c r="R47" s="5">
        <v>103.91723040191007</v>
      </c>
      <c r="S47" s="5">
        <v>58.8</v>
      </c>
      <c r="T47" s="5">
        <v>28.5</v>
      </c>
      <c r="U47" s="5">
        <f t="shared" si="6"/>
        <v>2.0631578947368419</v>
      </c>
      <c r="V47" s="6" t="s">
        <v>145</v>
      </c>
      <c r="W47" s="6" t="s">
        <v>136</v>
      </c>
      <c r="X47" s="6"/>
      <c r="Y47" s="6"/>
      <c r="Z47" s="6"/>
      <c r="AA47" s="4">
        <v>59.166666666666664</v>
      </c>
      <c r="AB47" s="4">
        <v>61.666666666666664</v>
      </c>
      <c r="AC47" s="4">
        <f t="shared" si="7"/>
        <v>0</v>
      </c>
      <c r="AD47" s="14">
        <v>0</v>
      </c>
      <c r="AE47">
        <v>1</v>
      </c>
    </row>
    <row r="48" spans="1:31">
      <c r="A48" s="1"/>
      <c r="B48" s="5" t="s">
        <v>168</v>
      </c>
      <c r="C48" s="6" t="s">
        <v>61</v>
      </c>
      <c r="D48" s="6" t="s">
        <v>81</v>
      </c>
      <c r="E48" s="6" t="s">
        <v>61</v>
      </c>
      <c r="F48" s="6" t="s">
        <v>66</v>
      </c>
      <c r="G48" s="6"/>
      <c r="H48" s="6" t="s">
        <v>145</v>
      </c>
      <c r="I48" s="6" t="s">
        <v>145</v>
      </c>
      <c r="J48" s="9" t="s">
        <v>66</v>
      </c>
      <c r="K48" s="9" t="s">
        <v>145</v>
      </c>
      <c r="L48" s="11" t="s">
        <v>40</v>
      </c>
      <c r="M48" s="6" t="s">
        <v>66</v>
      </c>
      <c r="N48" s="3">
        <v>0.91969461750000003</v>
      </c>
      <c r="O48" s="3">
        <v>0.83170946249999989</v>
      </c>
      <c r="P48" s="6">
        <f t="shared" si="5"/>
        <v>110.57883299001183</v>
      </c>
      <c r="Q48" s="5">
        <v>97.483604666473752</v>
      </c>
      <c r="R48" s="5">
        <v>149.76993865030673</v>
      </c>
      <c r="S48" s="5">
        <v>75.3</v>
      </c>
      <c r="T48" s="5">
        <v>20.5</v>
      </c>
      <c r="U48" s="5">
        <f t="shared" si="6"/>
        <v>3.6731707317073168</v>
      </c>
      <c r="V48" s="6" t="s">
        <v>20</v>
      </c>
      <c r="W48" s="6" t="s">
        <v>136</v>
      </c>
      <c r="X48" s="6"/>
      <c r="Y48" s="6"/>
      <c r="Z48" s="6"/>
      <c r="AA48" s="4">
        <v>101.66666666666667</v>
      </c>
      <c r="AB48" s="4">
        <v>51.666666666666664</v>
      </c>
      <c r="AC48" s="4">
        <f t="shared" si="7"/>
        <v>49.180327868852466</v>
      </c>
      <c r="AD48" s="14">
        <f t="shared" ref="AD48:AD70" si="8">AA48-AB48</f>
        <v>50.000000000000007</v>
      </c>
      <c r="AE48">
        <v>1</v>
      </c>
    </row>
    <row r="49" spans="1:31">
      <c r="A49" s="9"/>
      <c r="B49" s="5" t="s">
        <v>168</v>
      </c>
      <c r="C49" s="6" t="s">
        <v>61</v>
      </c>
      <c r="D49" s="6" t="s">
        <v>76</v>
      </c>
      <c r="E49" s="6" t="s">
        <v>61</v>
      </c>
      <c r="F49" s="6" t="s">
        <v>66</v>
      </c>
      <c r="G49" s="12"/>
      <c r="H49" s="12" t="s">
        <v>145</v>
      </c>
      <c r="I49" s="12" t="s">
        <v>145</v>
      </c>
      <c r="J49" s="9" t="s">
        <v>69</v>
      </c>
      <c r="K49" s="9" t="s">
        <v>21</v>
      </c>
      <c r="L49" s="11" t="s">
        <v>85</v>
      </c>
      <c r="M49" s="6" t="s">
        <v>61</v>
      </c>
      <c r="N49" s="3">
        <v>0.93526077499999993</v>
      </c>
      <c r="O49" s="3">
        <v>0.91962750000000004</v>
      </c>
      <c r="P49" s="6">
        <f t="shared" si="5"/>
        <v>101.69995731967563</v>
      </c>
      <c r="Q49" s="5">
        <v>71.821311020821526</v>
      </c>
      <c r="R49" s="5">
        <v>68.890388423592086</v>
      </c>
      <c r="S49" s="5">
        <v>49.4</v>
      </c>
      <c r="T49" s="5">
        <v>40.6</v>
      </c>
      <c r="U49" s="5">
        <f t="shared" si="6"/>
        <v>1.2167487684729064</v>
      </c>
      <c r="V49" s="6" t="s">
        <v>20</v>
      </c>
      <c r="W49" s="6" t="s">
        <v>136</v>
      </c>
      <c r="X49" s="6"/>
      <c r="Y49" s="6"/>
      <c r="Z49" s="6"/>
      <c r="AA49" s="4">
        <v>97.5</v>
      </c>
      <c r="AB49" s="4">
        <v>28.333333333333332</v>
      </c>
      <c r="AC49" s="4">
        <f t="shared" si="7"/>
        <v>70.940170940170944</v>
      </c>
      <c r="AD49" s="14">
        <f t="shared" si="8"/>
        <v>69.166666666666671</v>
      </c>
      <c r="AE49">
        <v>0</v>
      </c>
    </row>
    <row r="50" spans="1:31">
      <c r="A50" s="1"/>
      <c r="B50" s="5" t="s">
        <v>168</v>
      </c>
      <c r="C50" s="6" t="s">
        <v>66</v>
      </c>
      <c r="D50" s="6" t="s">
        <v>90</v>
      </c>
      <c r="E50" s="6" t="s">
        <v>61</v>
      </c>
      <c r="F50" s="6" t="s">
        <v>66</v>
      </c>
      <c r="G50" s="12"/>
      <c r="H50" s="12" t="s">
        <v>145</v>
      </c>
      <c r="I50" s="12" t="s">
        <v>145</v>
      </c>
      <c r="J50" s="9" t="s">
        <v>68</v>
      </c>
      <c r="K50" s="9" t="s">
        <v>21</v>
      </c>
      <c r="L50" s="9" t="s">
        <v>66</v>
      </c>
      <c r="M50" s="6" t="s">
        <v>61</v>
      </c>
      <c r="N50" s="3">
        <v>1.0492482700000001</v>
      </c>
      <c r="O50" s="3">
        <v>0.77715843875000001</v>
      </c>
      <c r="P50" s="6">
        <f t="shared" si="5"/>
        <v>135.01085720533843</v>
      </c>
      <c r="Q50" s="5">
        <v>179.49456714233199</v>
      </c>
      <c r="R50" s="5">
        <v>115.1274353839749</v>
      </c>
      <c r="S50" s="5">
        <v>77.5</v>
      </c>
      <c r="T50" s="5">
        <v>19.899999999999999</v>
      </c>
      <c r="U50" s="5">
        <f t="shared" si="6"/>
        <v>3.8944723618090453</v>
      </c>
      <c r="V50" s="1" t="s">
        <v>145</v>
      </c>
      <c r="W50" s="6" t="s">
        <v>142</v>
      </c>
      <c r="X50" s="6"/>
      <c r="Y50" s="6"/>
      <c r="Z50" s="6"/>
      <c r="AA50" s="4">
        <v>50.833333333333336</v>
      </c>
      <c r="AB50" s="4">
        <v>42.5</v>
      </c>
      <c r="AC50" s="4">
        <f t="shared" si="7"/>
        <v>16.393442622950825</v>
      </c>
      <c r="AD50" s="14">
        <f t="shared" si="8"/>
        <v>8.3333333333333357</v>
      </c>
      <c r="AE50">
        <v>1</v>
      </c>
    </row>
    <row r="51" spans="1:31">
      <c r="A51" s="1"/>
      <c r="B51" s="21" t="s">
        <v>168</v>
      </c>
      <c r="C51" s="6" t="s">
        <v>61</v>
      </c>
      <c r="D51" s="6" t="s">
        <v>91</v>
      </c>
      <c r="E51" s="6" t="s">
        <v>145</v>
      </c>
      <c r="F51" s="6" t="s">
        <v>61</v>
      </c>
      <c r="G51" s="12"/>
      <c r="H51" s="12" t="s">
        <v>145</v>
      </c>
      <c r="I51" s="12" t="s">
        <v>145</v>
      </c>
      <c r="J51" s="9" t="s">
        <v>68</v>
      </c>
      <c r="K51" s="9" t="s">
        <v>21</v>
      </c>
      <c r="L51" s="9" t="s">
        <v>40</v>
      </c>
      <c r="M51" s="6" t="s">
        <v>66</v>
      </c>
      <c r="N51" s="3">
        <v>1.2986647500000001</v>
      </c>
      <c r="O51" s="3">
        <v>1.1285607449999999</v>
      </c>
      <c r="P51" s="6">
        <f t="shared" si="5"/>
        <v>115.07264945672023</v>
      </c>
      <c r="Q51" s="5">
        <v>97.92483520854644</v>
      </c>
      <c r="R51" s="5">
        <v>80.323942511099204</v>
      </c>
      <c r="S51" s="5">
        <v>87.9</v>
      </c>
      <c r="T51" s="5">
        <v>8.4</v>
      </c>
      <c r="U51" s="5">
        <f t="shared" si="6"/>
        <v>10.464285714285715</v>
      </c>
      <c r="V51" s="6" t="s">
        <v>20</v>
      </c>
      <c r="W51" s="6" t="s">
        <v>142</v>
      </c>
      <c r="X51" s="6"/>
      <c r="Y51" s="6"/>
      <c r="Z51" s="6"/>
      <c r="AA51" s="4">
        <v>65.833333333333329</v>
      </c>
      <c r="AB51" s="4">
        <v>41.666666666666664</v>
      </c>
      <c r="AC51" s="4">
        <f t="shared" si="7"/>
        <v>36.708860759493675</v>
      </c>
      <c r="AD51" s="14">
        <f t="shared" si="8"/>
        <v>24.166666666666664</v>
      </c>
      <c r="AE51">
        <v>1</v>
      </c>
    </row>
    <row r="52" spans="1:31">
      <c r="A52" s="15"/>
      <c r="B52" s="19" t="s">
        <v>168</v>
      </c>
      <c r="C52" s="6" t="s">
        <v>61</v>
      </c>
      <c r="D52" s="6" t="s">
        <v>87</v>
      </c>
      <c r="E52" s="6" t="s">
        <v>61</v>
      </c>
      <c r="F52" s="6" t="s">
        <v>61</v>
      </c>
      <c r="G52" s="12"/>
      <c r="H52" s="12" t="s">
        <v>145</v>
      </c>
      <c r="I52" s="12" t="s">
        <v>145</v>
      </c>
      <c r="J52" s="9" t="s">
        <v>63</v>
      </c>
      <c r="K52" s="9" t="s">
        <v>21</v>
      </c>
      <c r="L52" s="9" t="s">
        <v>68</v>
      </c>
      <c r="M52" s="6" t="s">
        <v>66</v>
      </c>
      <c r="N52" s="3">
        <v>2.0598400000000003</v>
      </c>
      <c r="O52" s="3">
        <v>0.99637538000000025</v>
      </c>
      <c r="P52" s="6">
        <f t="shared" si="5"/>
        <v>206.73332976172091</v>
      </c>
      <c r="Q52" s="5">
        <v>728.34111567480852</v>
      </c>
      <c r="R52" s="5">
        <v>99.66089863921718</v>
      </c>
      <c r="S52" s="5">
        <v>87</v>
      </c>
      <c r="T52" s="5">
        <v>9.9</v>
      </c>
      <c r="U52" s="5">
        <f t="shared" si="6"/>
        <v>8.7878787878787872</v>
      </c>
      <c r="V52" s="6" t="s">
        <v>138</v>
      </c>
      <c r="W52" s="6" t="s">
        <v>142</v>
      </c>
      <c r="X52" s="6"/>
      <c r="Y52" s="6"/>
      <c r="Z52" s="6"/>
      <c r="AA52" s="4">
        <v>53.333333333333336</v>
      </c>
      <c r="AB52" s="4">
        <v>52.5</v>
      </c>
      <c r="AC52" s="4">
        <f t="shared" si="7"/>
        <v>1.5625000000000044</v>
      </c>
      <c r="AD52" s="14">
        <f t="shared" si="8"/>
        <v>0.8333333333333357</v>
      </c>
      <c r="AE52">
        <v>1</v>
      </c>
    </row>
    <row r="53" spans="1:31">
      <c r="A53" s="1"/>
      <c r="B53" s="6" t="s">
        <v>168</v>
      </c>
      <c r="C53" s="6" t="s">
        <v>66</v>
      </c>
      <c r="D53" s="6" t="s">
        <v>105</v>
      </c>
      <c r="E53" s="6" t="s">
        <v>145</v>
      </c>
      <c r="F53" s="6" t="s">
        <v>66</v>
      </c>
      <c r="G53" s="12"/>
      <c r="H53" s="12" t="s">
        <v>145</v>
      </c>
      <c r="I53" s="12" t="s">
        <v>145</v>
      </c>
      <c r="J53" s="9" t="s">
        <v>66</v>
      </c>
      <c r="K53" s="9" t="s">
        <v>145</v>
      </c>
      <c r="L53" s="9" t="s">
        <v>66</v>
      </c>
      <c r="M53" s="6" t="s">
        <v>66</v>
      </c>
      <c r="N53" s="3">
        <v>1.2626467912500001</v>
      </c>
      <c r="O53" s="3">
        <v>1.08713865</v>
      </c>
      <c r="P53" s="6">
        <f t="shared" si="5"/>
        <v>116.14404393128697</v>
      </c>
      <c r="Q53" s="5">
        <v>138.17307593188195</v>
      </c>
      <c r="R53" s="5">
        <v>82.871482600318743</v>
      </c>
      <c r="S53" s="5">
        <v>87.7</v>
      </c>
      <c r="T53" s="5">
        <v>10.199999999999999</v>
      </c>
      <c r="U53" s="5">
        <f t="shared" si="6"/>
        <v>8.5980392156862759</v>
      </c>
      <c r="V53" s="6" t="s">
        <v>69</v>
      </c>
      <c r="W53" s="6" t="s">
        <v>148</v>
      </c>
      <c r="X53" s="6"/>
      <c r="Y53" s="6"/>
      <c r="Z53" s="6"/>
      <c r="AA53" s="4">
        <v>20</v>
      </c>
      <c r="AB53" s="4">
        <v>8.3333333333333339</v>
      </c>
      <c r="AC53" s="4">
        <f t="shared" si="7"/>
        <v>58.333333333333329</v>
      </c>
      <c r="AD53" s="14">
        <f t="shared" si="8"/>
        <v>11.666666666666666</v>
      </c>
      <c r="AE53">
        <v>0</v>
      </c>
    </row>
    <row r="54" spans="1:31">
      <c r="A54" s="1"/>
      <c r="B54" s="6" t="s">
        <v>168</v>
      </c>
      <c r="C54" s="6" t="s">
        <v>66</v>
      </c>
      <c r="D54" s="6" t="s">
        <v>67</v>
      </c>
      <c r="E54" s="6" t="s">
        <v>61</v>
      </c>
      <c r="F54" s="6" t="s">
        <v>66</v>
      </c>
      <c r="G54" s="6"/>
      <c r="H54" s="6" t="s">
        <v>145</v>
      </c>
      <c r="I54" s="6" t="s">
        <v>145</v>
      </c>
      <c r="J54" s="9" t="s">
        <v>40</v>
      </c>
      <c r="K54" s="9" t="s">
        <v>145</v>
      </c>
      <c r="L54" s="9" t="s">
        <v>66</v>
      </c>
      <c r="M54" s="6" t="s">
        <v>66</v>
      </c>
      <c r="N54" s="3">
        <v>1.1586419449999998</v>
      </c>
      <c r="O54" s="3">
        <v>1.1389651349999999</v>
      </c>
      <c r="P54" s="6">
        <f t="shared" si="5"/>
        <v>101.72760424312726</v>
      </c>
      <c r="Q54" s="5">
        <v>120.83557959205895</v>
      </c>
      <c r="R54" s="5">
        <v>100.42383395482031</v>
      </c>
      <c r="S54" s="5">
        <v>82.7</v>
      </c>
      <c r="T54" s="5">
        <v>14.1</v>
      </c>
      <c r="U54" s="5">
        <f t="shared" si="6"/>
        <v>5.8652482269503547</v>
      </c>
      <c r="V54" s="6" t="s">
        <v>85</v>
      </c>
      <c r="W54" s="6" t="s">
        <v>148</v>
      </c>
      <c r="X54" s="6"/>
      <c r="Y54" s="6"/>
      <c r="Z54" s="6"/>
      <c r="AA54" s="4">
        <v>74.166666666666671</v>
      </c>
      <c r="AB54" s="4">
        <v>11.666666666666666</v>
      </c>
      <c r="AC54" s="4">
        <f t="shared" si="7"/>
        <v>84.269662921348328</v>
      </c>
      <c r="AD54" s="14">
        <f t="shared" si="8"/>
        <v>62.500000000000007</v>
      </c>
      <c r="AE54">
        <v>0</v>
      </c>
    </row>
    <row r="55" spans="1:31">
      <c r="A55" s="16"/>
      <c r="B55" s="6" t="s">
        <v>168</v>
      </c>
      <c r="C55" s="6" t="s">
        <v>61</v>
      </c>
      <c r="D55" s="6" t="s">
        <v>111</v>
      </c>
      <c r="E55" s="6" t="s">
        <v>61</v>
      </c>
      <c r="F55" s="6" t="s">
        <v>66</v>
      </c>
      <c r="G55" s="6" t="s">
        <v>112</v>
      </c>
      <c r="H55" s="6" t="s">
        <v>145</v>
      </c>
      <c r="I55" s="6" t="s">
        <v>145</v>
      </c>
      <c r="J55" s="9" t="s">
        <v>66</v>
      </c>
      <c r="K55" s="9" t="s">
        <v>145</v>
      </c>
      <c r="L55" s="9" t="s">
        <v>66</v>
      </c>
      <c r="M55" s="6" t="s">
        <v>66</v>
      </c>
      <c r="N55" s="3">
        <v>1.2087749887499999</v>
      </c>
      <c r="O55" s="3">
        <v>0.8317971862500001</v>
      </c>
      <c r="P55" s="6">
        <f t="shared" si="5"/>
        <v>145.32087974468064</v>
      </c>
      <c r="Q55" s="5">
        <v>132.49401026418508</v>
      </c>
      <c r="R55" s="5">
        <v>101.49177784940126</v>
      </c>
      <c r="S55" s="5">
        <v>90</v>
      </c>
      <c r="T55" s="5">
        <v>6.5</v>
      </c>
      <c r="U55" s="5">
        <f t="shared" si="6"/>
        <v>13.846153846153847</v>
      </c>
      <c r="V55" s="6" t="s">
        <v>69</v>
      </c>
      <c r="W55" s="6" t="s">
        <v>148</v>
      </c>
      <c r="X55" s="6"/>
      <c r="Y55" s="6"/>
      <c r="Z55" s="6"/>
      <c r="AA55" s="4">
        <v>70.833333333333329</v>
      </c>
      <c r="AB55" s="4">
        <v>21.666666666666668</v>
      </c>
      <c r="AC55" s="4">
        <f t="shared" si="7"/>
        <v>69.411764705882334</v>
      </c>
      <c r="AD55" s="14">
        <f t="shared" si="8"/>
        <v>49.166666666666657</v>
      </c>
      <c r="AE55">
        <v>0</v>
      </c>
    </row>
    <row r="56" spans="1:31">
      <c r="A56" s="1"/>
      <c r="B56" s="19" t="s">
        <v>168</v>
      </c>
      <c r="C56" s="6" t="s">
        <v>61</v>
      </c>
      <c r="D56" s="6" t="s">
        <v>115</v>
      </c>
      <c r="E56" s="6" t="s">
        <v>61</v>
      </c>
      <c r="F56" s="6" t="s">
        <v>61</v>
      </c>
      <c r="G56" s="6" t="s">
        <v>66</v>
      </c>
      <c r="H56" s="6" t="s">
        <v>145</v>
      </c>
      <c r="I56" s="6" t="s">
        <v>61</v>
      </c>
      <c r="J56" s="9" t="s">
        <v>40</v>
      </c>
      <c r="K56" s="9" t="s">
        <v>145</v>
      </c>
      <c r="L56" s="9" t="s">
        <v>66</v>
      </c>
      <c r="M56" s="6" t="s">
        <v>66</v>
      </c>
      <c r="N56" s="3">
        <v>0.95686593750000026</v>
      </c>
      <c r="O56" s="3">
        <v>1.0013569899999999</v>
      </c>
      <c r="P56" s="6">
        <f t="shared" si="5"/>
        <v>95.556923959755892</v>
      </c>
      <c r="Q56" s="5">
        <v>133.66876519477276</v>
      </c>
      <c r="R56" s="5">
        <v>141.77529484792052</v>
      </c>
      <c r="S56" s="5">
        <v>59.4</v>
      </c>
      <c r="T56" s="5">
        <v>29</v>
      </c>
      <c r="U56" s="5">
        <f t="shared" si="6"/>
        <v>2.0482758620689654</v>
      </c>
      <c r="V56" s="6" t="s">
        <v>68</v>
      </c>
      <c r="W56" s="6" t="s">
        <v>148</v>
      </c>
      <c r="X56" s="6"/>
      <c r="Y56" s="6"/>
      <c r="Z56" s="6"/>
      <c r="AA56" s="4">
        <v>94.166666666666671</v>
      </c>
      <c r="AB56" s="4">
        <v>82.5</v>
      </c>
      <c r="AC56" s="4">
        <f t="shared" si="7"/>
        <v>12.389380530973455</v>
      </c>
      <c r="AD56" s="14">
        <f t="shared" si="8"/>
        <v>11.666666666666671</v>
      </c>
      <c r="AE56">
        <v>1</v>
      </c>
    </row>
    <row r="57" spans="1:31">
      <c r="A57" s="1"/>
      <c r="B57" s="19" t="s">
        <v>168</v>
      </c>
      <c r="C57" s="6" t="s">
        <v>61</v>
      </c>
      <c r="D57" s="6" t="s">
        <v>96</v>
      </c>
      <c r="E57" s="6" t="s">
        <v>61</v>
      </c>
      <c r="F57" s="6" t="s">
        <v>61</v>
      </c>
      <c r="G57" s="6"/>
      <c r="H57" s="6" t="s">
        <v>145</v>
      </c>
      <c r="I57" s="6" t="s">
        <v>145</v>
      </c>
      <c r="J57" s="9" t="s">
        <v>63</v>
      </c>
      <c r="K57" s="9" t="s">
        <v>21</v>
      </c>
      <c r="L57" s="9" t="s">
        <v>66</v>
      </c>
      <c r="M57" s="6" t="s">
        <v>61</v>
      </c>
      <c r="N57" s="3">
        <v>0.89234816125000005</v>
      </c>
      <c r="O57" s="3">
        <v>0.72234090749999991</v>
      </c>
      <c r="P57" s="6">
        <f t="shared" si="5"/>
        <v>123.53559821752171</v>
      </c>
      <c r="Q57" s="5">
        <v>178.19062137505094</v>
      </c>
      <c r="R57" s="5">
        <v>108.95423157256592</v>
      </c>
      <c r="S57" s="5">
        <v>56.4</v>
      </c>
      <c r="T57" s="5">
        <v>31.9</v>
      </c>
      <c r="U57" s="5">
        <f t="shared" si="6"/>
        <v>1.7680250783699061</v>
      </c>
      <c r="V57" s="6" t="s">
        <v>69</v>
      </c>
      <c r="W57" s="6" t="s">
        <v>148</v>
      </c>
      <c r="X57" s="6"/>
      <c r="Y57" s="6"/>
      <c r="Z57" s="6"/>
      <c r="AA57" s="4">
        <v>110</v>
      </c>
      <c r="AB57" s="4">
        <v>110</v>
      </c>
      <c r="AC57" s="4">
        <f t="shared" si="7"/>
        <v>0</v>
      </c>
      <c r="AD57" s="14">
        <f t="shared" si="8"/>
        <v>0</v>
      </c>
      <c r="AE57">
        <v>1</v>
      </c>
    </row>
    <row r="58" spans="1:31">
      <c r="A58" s="1"/>
      <c r="B58" s="6" t="s">
        <v>168</v>
      </c>
      <c r="C58" s="6" t="s">
        <v>66</v>
      </c>
      <c r="D58" s="6" t="s">
        <v>123</v>
      </c>
      <c r="E58" s="6" t="s">
        <v>145</v>
      </c>
      <c r="F58" s="6" t="s">
        <v>66</v>
      </c>
      <c r="G58" s="6"/>
      <c r="H58" s="6" t="s">
        <v>145</v>
      </c>
      <c r="I58" s="6" t="s">
        <v>145</v>
      </c>
      <c r="J58" s="9" t="s">
        <v>66</v>
      </c>
      <c r="K58" s="9" t="s">
        <v>145</v>
      </c>
      <c r="L58" s="9" t="s">
        <v>66</v>
      </c>
      <c r="M58" s="6" t="s">
        <v>66</v>
      </c>
      <c r="N58" s="3">
        <v>0.95585839000000006</v>
      </c>
      <c r="O58" s="3">
        <v>1.4464158799999998</v>
      </c>
      <c r="P58" s="6">
        <f t="shared" si="5"/>
        <v>66.084616687145342</v>
      </c>
      <c r="Q58" s="5">
        <v>113.66718164378831</v>
      </c>
      <c r="R58" s="5">
        <v>122.47434240601515</v>
      </c>
      <c r="S58" s="5">
        <v>79.599999999999994</v>
      </c>
      <c r="T58" s="5">
        <v>17.600000000000001</v>
      </c>
      <c r="U58" s="5">
        <f t="shared" si="6"/>
        <v>4.5227272727272716</v>
      </c>
      <c r="V58" s="18" t="s">
        <v>152</v>
      </c>
      <c r="W58" s="6" t="s">
        <v>151</v>
      </c>
      <c r="X58" s="6"/>
      <c r="Y58" s="6"/>
      <c r="Z58" s="6"/>
      <c r="AA58" s="4">
        <v>36.666666666666664</v>
      </c>
      <c r="AB58" s="4">
        <v>17.5</v>
      </c>
      <c r="AC58" s="4">
        <f t="shared" si="7"/>
        <v>52.272727272727273</v>
      </c>
      <c r="AD58" s="14">
        <f t="shared" si="8"/>
        <v>19.166666666666664</v>
      </c>
      <c r="AE58">
        <v>0</v>
      </c>
    </row>
    <row r="59" spans="1:31">
      <c r="A59" s="1"/>
      <c r="B59" s="19" t="s">
        <v>168</v>
      </c>
      <c r="C59" s="6" t="s">
        <v>61</v>
      </c>
      <c r="D59" s="6" t="s">
        <v>129</v>
      </c>
      <c r="E59" s="6" t="s">
        <v>61</v>
      </c>
      <c r="F59" s="6" t="s">
        <v>61</v>
      </c>
      <c r="G59" s="6"/>
      <c r="H59" s="6" t="s">
        <v>145</v>
      </c>
      <c r="I59" s="6" t="s">
        <v>145</v>
      </c>
      <c r="J59" s="9" t="s">
        <v>66</v>
      </c>
      <c r="K59" s="9" t="s">
        <v>145</v>
      </c>
      <c r="L59" s="9" t="s">
        <v>66</v>
      </c>
      <c r="M59" s="6" t="s">
        <v>66</v>
      </c>
      <c r="N59" s="3">
        <v>1.3676772400000001</v>
      </c>
      <c r="O59" s="3">
        <v>0.7456985825000001</v>
      </c>
      <c r="P59" s="6">
        <f t="shared" si="5"/>
        <v>183.40885608428792</v>
      </c>
      <c r="Q59" s="5">
        <v>134.02066851718448</v>
      </c>
      <c r="R59" s="5">
        <v>155.6281050971719</v>
      </c>
      <c r="S59" s="5">
        <v>42</v>
      </c>
      <c r="T59" s="5">
        <v>49.6</v>
      </c>
      <c r="U59" s="5">
        <f t="shared" si="6"/>
        <v>0.84677419354838712</v>
      </c>
      <c r="V59" s="6" t="s">
        <v>20</v>
      </c>
      <c r="W59" s="6" t="s">
        <v>148</v>
      </c>
      <c r="X59" s="6"/>
      <c r="Y59" s="6"/>
      <c r="Z59" s="6"/>
      <c r="AA59" s="4">
        <v>29.166666666666668</v>
      </c>
      <c r="AB59" s="4">
        <v>7.5</v>
      </c>
      <c r="AC59" s="4">
        <f t="shared" si="7"/>
        <v>74.285714285714292</v>
      </c>
      <c r="AD59" s="14">
        <f t="shared" si="8"/>
        <v>21.666666666666668</v>
      </c>
      <c r="AE59">
        <v>0</v>
      </c>
    </row>
    <row r="60" spans="1:31">
      <c r="A60" s="1"/>
      <c r="B60" s="6" t="s">
        <v>168</v>
      </c>
      <c r="C60" s="6" t="s">
        <v>66</v>
      </c>
      <c r="D60" s="6" t="s">
        <v>131</v>
      </c>
      <c r="E60" s="6" t="s">
        <v>61</v>
      </c>
      <c r="F60" s="6" t="s">
        <v>66</v>
      </c>
      <c r="G60" s="6"/>
      <c r="H60" s="6" t="s">
        <v>145</v>
      </c>
      <c r="I60" s="6" t="s">
        <v>145</v>
      </c>
      <c r="J60" s="9" t="s">
        <v>68</v>
      </c>
      <c r="K60" s="9" t="s">
        <v>21</v>
      </c>
      <c r="L60" s="9" t="s">
        <v>66</v>
      </c>
      <c r="M60" s="6" t="s">
        <v>66</v>
      </c>
      <c r="N60" s="3">
        <v>1.2640038600000001</v>
      </c>
      <c r="O60" s="3">
        <v>1.3391460224999998</v>
      </c>
      <c r="P60" s="6">
        <f t="shared" si="5"/>
        <v>94.388799933877294</v>
      </c>
      <c r="Q60" s="5">
        <v>128.01184243660362</v>
      </c>
      <c r="R60" s="5">
        <v>96.371245875356507</v>
      </c>
      <c r="S60" s="5">
        <v>74.8</v>
      </c>
      <c r="T60" s="5">
        <v>22.2</v>
      </c>
      <c r="U60" s="5">
        <f t="shared" si="6"/>
        <v>3.3693693693693691</v>
      </c>
      <c r="V60" s="6" t="s">
        <v>145</v>
      </c>
      <c r="W60" s="6" t="s">
        <v>154</v>
      </c>
      <c r="X60" s="6"/>
      <c r="Y60" s="6"/>
      <c r="Z60" s="6"/>
      <c r="AA60" s="4">
        <v>39.166666666666664</v>
      </c>
      <c r="AB60" s="4">
        <v>12.5</v>
      </c>
      <c r="AC60" s="4">
        <f t="shared" si="7"/>
        <v>68.085106382978722</v>
      </c>
      <c r="AD60" s="14">
        <f t="shared" si="8"/>
        <v>26.666666666666664</v>
      </c>
      <c r="AE60">
        <v>0</v>
      </c>
    </row>
    <row r="61" spans="1:31">
      <c r="A61" s="1"/>
      <c r="B61" s="19" t="s">
        <v>168</v>
      </c>
      <c r="C61" s="6" t="s">
        <v>66</v>
      </c>
      <c r="D61" s="6" t="s">
        <v>134</v>
      </c>
      <c r="E61" s="6" t="s">
        <v>61</v>
      </c>
      <c r="F61" s="6" t="s">
        <v>61</v>
      </c>
      <c r="G61" s="6"/>
      <c r="H61" s="6" t="s">
        <v>145</v>
      </c>
      <c r="I61" s="6" t="s">
        <v>145</v>
      </c>
      <c r="J61" s="9" t="s">
        <v>66</v>
      </c>
      <c r="K61" s="9" t="s">
        <v>145</v>
      </c>
      <c r="L61" s="9" t="s">
        <v>66</v>
      </c>
      <c r="M61" s="6" t="s">
        <v>66</v>
      </c>
      <c r="N61" s="3">
        <v>0.86958865625000004</v>
      </c>
      <c r="O61" s="3">
        <v>1.06952325</v>
      </c>
      <c r="P61" s="6">
        <f t="shared" si="5"/>
        <v>81.30619472274212</v>
      </c>
      <c r="Q61" s="5">
        <v>160.26983486259766</v>
      </c>
      <c r="R61" s="5">
        <v>106.10442109542331</v>
      </c>
      <c r="S61" s="5">
        <v>71</v>
      </c>
      <c r="T61" s="5">
        <v>23.1</v>
      </c>
      <c r="U61" s="5">
        <f t="shared" si="6"/>
        <v>3.0735930735930732</v>
      </c>
      <c r="V61" s="18" t="s">
        <v>152</v>
      </c>
      <c r="W61" s="6" t="s">
        <v>148</v>
      </c>
      <c r="X61" s="6"/>
      <c r="Y61" s="6"/>
      <c r="Z61" s="6"/>
      <c r="AA61" s="4">
        <v>90.833333333333329</v>
      </c>
      <c r="AB61" s="4">
        <v>30.833333333333332</v>
      </c>
      <c r="AC61" s="4">
        <f t="shared" si="7"/>
        <v>66.055045871559642</v>
      </c>
      <c r="AD61" s="14">
        <f t="shared" si="8"/>
        <v>60</v>
      </c>
      <c r="AE61">
        <v>1</v>
      </c>
    </row>
    <row r="62" spans="1:31">
      <c r="A62" s="1"/>
      <c r="B62" s="5" t="s">
        <v>168</v>
      </c>
      <c r="C62" s="6" t="s">
        <v>20</v>
      </c>
      <c r="D62" s="6" t="s">
        <v>48</v>
      </c>
      <c r="E62" s="6" t="s">
        <v>61</v>
      </c>
      <c r="F62" s="6">
        <v>1</v>
      </c>
      <c r="G62" s="6" t="s">
        <v>20</v>
      </c>
      <c r="H62" s="6" t="s">
        <v>145</v>
      </c>
      <c r="I62" s="6" t="s">
        <v>61</v>
      </c>
      <c r="J62" s="9" t="s">
        <v>39</v>
      </c>
      <c r="K62" s="9" t="s">
        <v>21</v>
      </c>
      <c r="L62" s="9" t="s">
        <v>40</v>
      </c>
      <c r="M62" s="6" t="s">
        <v>20</v>
      </c>
      <c r="N62" s="3">
        <v>1.1237589000000001</v>
      </c>
      <c r="O62" s="3">
        <v>1.090499235</v>
      </c>
      <c r="P62" s="6">
        <f t="shared" si="5"/>
        <v>103.0499484944618</v>
      </c>
      <c r="Q62" s="5">
        <v>128.20727532448342</v>
      </c>
      <c r="R62" s="5">
        <v>110.00197963353023</v>
      </c>
      <c r="S62" s="5">
        <v>84</v>
      </c>
      <c r="T62" s="5">
        <v>13.7</v>
      </c>
      <c r="U62" s="5">
        <f t="shared" si="6"/>
        <v>6.1313868613138691</v>
      </c>
      <c r="V62" s="18" t="s">
        <v>41</v>
      </c>
      <c r="W62" s="6" t="s">
        <v>37</v>
      </c>
      <c r="X62" s="6"/>
      <c r="Y62" s="6"/>
      <c r="Z62" s="6"/>
      <c r="AA62" s="4">
        <v>79.166666666666671</v>
      </c>
      <c r="AB62" s="4">
        <v>21.666666666666668</v>
      </c>
      <c r="AC62" s="4">
        <f t="shared" si="7"/>
        <v>72.631578947368411</v>
      </c>
      <c r="AD62" s="14">
        <f t="shared" si="8"/>
        <v>57.5</v>
      </c>
      <c r="AE62">
        <v>0</v>
      </c>
    </row>
    <row r="63" spans="1:31" ht="17.399999999999999">
      <c r="A63" s="17"/>
      <c r="B63" s="21" t="s">
        <v>168</v>
      </c>
      <c r="C63" s="6">
        <v>1</v>
      </c>
      <c r="D63" s="6">
        <v>48</v>
      </c>
      <c r="E63" s="6" t="s">
        <v>61</v>
      </c>
      <c r="F63" s="6" t="s">
        <v>20</v>
      </c>
      <c r="G63" s="6" t="s">
        <v>21</v>
      </c>
      <c r="H63" s="6" t="s">
        <v>61</v>
      </c>
      <c r="I63" s="6" t="s">
        <v>145</v>
      </c>
      <c r="J63" s="9" t="s">
        <v>21</v>
      </c>
      <c r="K63" s="9" t="s">
        <v>145</v>
      </c>
      <c r="L63" s="9" t="s">
        <v>40</v>
      </c>
      <c r="M63" s="6" t="s">
        <v>21</v>
      </c>
      <c r="N63" s="3">
        <v>0.99789592500000002</v>
      </c>
      <c r="O63" s="3">
        <v>1.2148032</v>
      </c>
      <c r="P63" s="6">
        <f t="shared" si="5"/>
        <v>82.144657258064527</v>
      </c>
      <c r="Q63" s="5">
        <v>84.098099067594461</v>
      </c>
      <c r="R63" s="5">
        <v>117.92501894586684</v>
      </c>
      <c r="S63" s="5">
        <v>77.900000000000006</v>
      </c>
      <c r="T63" s="5">
        <v>15.7</v>
      </c>
      <c r="U63" s="5">
        <f t="shared" si="6"/>
        <v>4.9617834394904463</v>
      </c>
      <c r="V63" s="6" t="s">
        <v>20</v>
      </c>
      <c r="W63" s="6" t="s">
        <v>38</v>
      </c>
      <c r="X63" s="6"/>
      <c r="Y63" s="6"/>
      <c r="Z63" s="6"/>
      <c r="AA63" s="4">
        <v>110</v>
      </c>
      <c r="AB63" s="4">
        <v>110</v>
      </c>
      <c r="AC63" s="4">
        <f t="shared" si="7"/>
        <v>0</v>
      </c>
      <c r="AD63" s="14">
        <f t="shared" si="8"/>
        <v>0</v>
      </c>
      <c r="AE63" s="2">
        <v>1</v>
      </c>
    </row>
    <row r="64" spans="1:31" ht="17.399999999999999">
      <c r="A64" s="8"/>
      <c r="B64" s="21" t="s">
        <v>168</v>
      </c>
      <c r="C64" s="6">
        <v>2</v>
      </c>
      <c r="D64" s="6">
        <v>67</v>
      </c>
      <c r="E64" s="6" t="s">
        <v>61</v>
      </c>
      <c r="F64" s="6">
        <v>2</v>
      </c>
      <c r="G64" s="6" t="s">
        <v>22</v>
      </c>
      <c r="H64" s="6" t="s">
        <v>61</v>
      </c>
      <c r="I64" s="6" t="s">
        <v>61</v>
      </c>
      <c r="J64" s="9">
        <v>3</v>
      </c>
      <c r="K64" s="9" t="s">
        <v>145</v>
      </c>
      <c r="L64" s="9" t="s">
        <v>40</v>
      </c>
      <c r="M64" s="6" t="s">
        <v>20</v>
      </c>
      <c r="N64" s="3">
        <v>1.5251498100000001</v>
      </c>
      <c r="O64" s="3">
        <v>1.03089477375</v>
      </c>
      <c r="P64" s="6">
        <f t="shared" si="5"/>
        <v>147.9442760634133</v>
      </c>
      <c r="Q64" s="5">
        <v>125.23404847787918</v>
      </c>
      <c r="R64" s="5">
        <v>134.10172342092505</v>
      </c>
      <c r="S64" s="5">
        <v>54.4</v>
      </c>
      <c r="T64" s="5">
        <v>37.1</v>
      </c>
      <c r="U64" s="5">
        <f t="shared" si="6"/>
        <v>1.4663072776280321</v>
      </c>
      <c r="V64" s="18">
        <v>21</v>
      </c>
      <c r="W64" s="6">
        <v>0.33</v>
      </c>
      <c r="X64" s="6">
        <v>1</v>
      </c>
      <c r="Y64" s="6">
        <v>1</v>
      </c>
      <c r="Z64" s="6" t="s">
        <v>23</v>
      </c>
      <c r="AA64" s="4">
        <v>82.5</v>
      </c>
      <c r="AB64" s="4">
        <v>22.5</v>
      </c>
      <c r="AC64" s="4">
        <f t="shared" si="7"/>
        <v>72.727272727272734</v>
      </c>
      <c r="AD64" s="14">
        <f t="shared" si="8"/>
        <v>60</v>
      </c>
      <c r="AE64" s="2">
        <v>0</v>
      </c>
    </row>
    <row r="65" spans="1:31" ht="17.399999999999999">
      <c r="A65" s="17"/>
      <c r="B65" s="5" t="s">
        <v>168</v>
      </c>
      <c r="C65" s="6">
        <v>2</v>
      </c>
      <c r="D65" s="6">
        <v>57</v>
      </c>
      <c r="E65" s="6" t="s">
        <v>61</v>
      </c>
      <c r="F65" s="6" t="s">
        <v>21</v>
      </c>
      <c r="G65" s="6" t="s">
        <v>20</v>
      </c>
      <c r="H65" s="6" t="s">
        <v>145</v>
      </c>
      <c r="I65" s="6" t="s">
        <v>61</v>
      </c>
      <c r="J65" s="9" t="s">
        <v>39</v>
      </c>
      <c r="K65" s="9" t="s">
        <v>21</v>
      </c>
      <c r="L65" s="9" t="s">
        <v>40</v>
      </c>
      <c r="M65" s="6" t="s">
        <v>20</v>
      </c>
      <c r="N65" s="3">
        <v>1.0440276275</v>
      </c>
      <c r="O65" s="3">
        <v>1.0709142700000001</v>
      </c>
      <c r="P65" s="6">
        <f t="shared" si="5"/>
        <v>97.489374896461129</v>
      </c>
      <c r="Q65" s="5">
        <v>89.166715832325451</v>
      </c>
      <c r="R65" s="5">
        <v>107.85634039108164</v>
      </c>
      <c r="S65" s="5">
        <v>84</v>
      </c>
      <c r="T65" s="5">
        <v>13.7</v>
      </c>
      <c r="U65" s="5">
        <f t="shared" si="6"/>
        <v>6.1313868613138691</v>
      </c>
      <c r="V65" s="18" t="s">
        <v>41</v>
      </c>
      <c r="W65" s="6" t="s">
        <v>37</v>
      </c>
      <c r="X65" s="6" t="s">
        <v>21</v>
      </c>
      <c r="Y65" s="6" t="s">
        <v>21</v>
      </c>
      <c r="Z65" s="6" t="s">
        <v>23</v>
      </c>
      <c r="AA65" s="4">
        <v>79.166666666666671</v>
      </c>
      <c r="AB65" s="4">
        <v>21.666666666666668</v>
      </c>
      <c r="AC65" s="4">
        <f t="shared" si="7"/>
        <v>72.631578947368411</v>
      </c>
      <c r="AD65" s="14">
        <f t="shared" si="8"/>
        <v>57.5</v>
      </c>
      <c r="AE65">
        <v>0</v>
      </c>
    </row>
    <row r="66" spans="1:31" ht="17.399999999999999">
      <c r="A66" s="8"/>
      <c r="B66" s="5" t="s">
        <v>168</v>
      </c>
      <c r="C66" s="6">
        <v>1</v>
      </c>
      <c r="D66" s="6">
        <v>60</v>
      </c>
      <c r="E66" s="6" t="s">
        <v>61</v>
      </c>
      <c r="F66" s="6" t="s">
        <v>21</v>
      </c>
      <c r="G66" s="6"/>
      <c r="H66" s="6" t="s">
        <v>145</v>
      </c>
      <c r="I66" s="6" t="s">
        <v>145</v>
      </c>
      <c r="J66" s="9" t="s">
        <v>20</v>
      </c>
      <c r="K66" s="9" t="s">
        <v>145</v>
      </c>
      <c r="L66" s="9" t="s">
        <v>21</v>
      </c>
      <c r="M66" s="6" t="s">
        <v>20</v>
      </c>
      <c r="N66" s="3">
        <v>0.99258540000000006</v>
      </c>
      <c r="O66" s="3">
        <v>0.99533486250000003</v>
      </c>
      <c r="P66" s="6">
        <f t="shared" ref="P66:P97" si="9">N66/O66*100</f>
        <v>99.723765076097692</v>
      </c>
      <c r="Q66" s="5">
        <v>178.63005648057367</v>
      </c>
      <c r="R66" s="5">
        <v>75.167400293450712</v>
      </c>
      <c r="S66" s="5">
        <v>53.3</v>
      </c>
      <c r="T66" s="5">
        <v>37.1</v>
      </c>
      <c r="U66" s="5">
        <f t="shared" ref="U66:U97" si="10">S66/T66</f>
        <v>1.4366576819407006</v>
      </c>
      <c r="V66" s="19" t="s">
        <v>41</v>
      </c>
      <c r="W66" s="6" t="s">
        <v>37</v>
      </c>
      <c r="AA66" s="4">
        <v>77.5</v>
      </c>
      <c r="AB66" s="4">
        <v>22.5</v>
      </c>
      <c r="AC66" s="4">
        <f t="shared" ref="AC66:AC97" si="11">AD66/AA66*100</f>
        <v>70.967741935483872</v>
      </c>
      <c r="AD66" s="14">
        <f t="shared" si="8"/>
        <v>55</v>
      </c>
      <c r="AE66">
        <v>0</v>
      </c>
    </row>
    <row r="67" spans="1:31" ht="17.399999999999999">
      <c r="A67" s="8"/>
      <c r="B67" s="21" t="s">
        <v>168</v>
      </c>
      <c r="C67" s="6">
        <v>1</v>
      </c>
      <c r="D67" s="6">
        <v>30</v>
      </c>
      <c r="E67" s="6" t="s">
        <v>145</v>
      </c>
      <c r="F67" s="6" t="s">
        <v>20</v>
      </c>
      <c r="G67" s="6"/>
      <c r="H67" s="6" t="s">
        <v>145</v>
      </c>
      <c r="I67" s="6" t="s">
        <v>145</v>
      </c>
      <c r="J67" s="9">
        <v>2</v>
      </c>
      <c r="K67" s="9" t="s">
        <v>145</v>
      </c>
      <c r="L67" s="9" t="s">
        <v>20</v>
      </c>
      <c r="M67" s="6" t="s">
        <v>21</v>
      </c>
      <c r="N67" s="3">
        <v>0.90294938999999996</v>
      </c>
      <c r="O67" s="3">
        <v>1.16163063625</v>
      </c>
      <c r="P67" s="6">
        <f t="shared" si="9"/>
        <v>77.731196287566917</v>
      </c>
      <c r="Q67" s="5">
        <v>95.981014975364403</v>
      </c>
      <c r="R67" s="5">
        <v>106.6643780938531</v>
      </c>
      <c r="S67" s="5">
        <v>66.7</v>
      </c>
      <c r="T67" s="5">
        <v>26.3</v>
      </c>
      <c r="U67" s="5">
        <f t="shared" si="10"/>
        <v>2.5361216730038025</v>
      </c>
      <c r="V67" s="6" t="s">
        <v>29</v>
      </c>
      <c r="W67" s="6" t="s">
        <v>28</v>
      </c>
      <c r="X67" s="6" t="s">
        <v>21</v>
      </c>
      <c r="Y67" s="6" t="s">
        <v>21</v>
      </c>
      <c r="Z67" s="6" t="s">
        <v>23</v>
      </c>
      <c r="AA67" s="4">
        <v>110</v>
      </c>
      <c r="AB67" s="4">
        <v>110</v>
      </c>
      <c r="AC67" s="4">
        <f t="shared" si="11"/>
        <v>0</v>
      </c>
      <c r="AD67" s="14">
        <f t="shared" si="8"/>
        <v>0</v>
      </c>
      <c r="AE67">
        <v>1</v>
      </c>
    </row>
    <row r="68" spans="1:31" ht="17.399999999999999">
      <c r="A68" s="8"/>
      <c r="B68" s="5" t="s">
        <v>168</v>
      </c>
      <c r="C68" s="6">
        <v>2</v>
      </c>
      <c r="D68" s="6">
        <v>14</v>
      </c>
      <c r="E68" s="6" t="s">
        <v>145</v>
      </c>
      <c r="F68" s="6" t="s">
        <v>21</v>
      </c>
      <c r="G68" s="6"/>
      <c r="H68" s="6" t="s">
        <v>145</v>
      </c>
      <c r="I68" s="6" t="s">
        <v>145</v>
      </c>
      <c r="J68" s="9">
        <v>5</v>
      </c>
      <c r="K68" s="9" t="s">
        <v>21</v>
      </c>
      <c r="L68" s="9" t="s">
        <v>43</v>
      </c>
      <c r="M68" s="6" t="s">
        <v>20</v>
      </c>
      <c r="N68" s="3">
        <v>1.1388779999999998</v>
      </c>
      <c r="O68" s="3">
        <v>0.94530602749999981</v>
      </c>
      <c r="P68" s="6">
        <f t="shared" si="9"/>
        <v>120.47717531347277</v>
      </c>
      <c r="Q68" s="5">
        <v>106.71148529434748</v>
      </c>
      <c r="R68" s="5">
        <v>121.23658728608619</v>
      </c>
      <c r="S68" s="5">
        <v>62.4</v>
      </c>
      <c r="T68" s="5">
        <v>31.3</v>
      </c>
      <c r="U68" s="5">
        <f t="shared" si="10"/>
        <v>1.9936102236421724</v>
      </c>
      <c r="V68" s="6" t="s">
        <v>39</v>
      </c>
      <c r="W68" s="6" t="s">
        <v>37</v>
      </c>
      <c r="X68" s="6" t="s">
        <v>21</v>
      </c>
      <c r="Y68" s="6" t="s">
        <v>21</v>
      </c>
      <c r="Z68" s="6" t="s">
        <v>20</v>
      </c>
      <c r="AA68" s="4">
        <v>90.833333333333329</v>
      </c>
      <c r="AB68" s="4">
        <v>49.166666666666664</v>
      </c>
      <c r="AC68" s="4">
        <f t="shared" si="11"/>
        <v>45.871559633027523</v>
      </c>
      <c r="AD68" s="14">
        <f t="shared" si="8"/>
        <v>41.666666666666664</v>
      </c>
      <c r="AE68">
        <v>1</v>
      </c>
    </row>
    <row r="69" spans="1:31">
      <c r="A69" s="9"/>
      <c r="B69" s="5" t="s">
        <v>168</v>
      </c>
      <c r="C69" s="6" t="s">
        <v>61</v>
      </c>
      <c r="D69" s="6" t="s">
        <v>71</v>
      </c>
      <c r="E69" s="6" t="s">
        <v>145</v>
      </c>
      <c r="F69" s="6" t="s">
        <v>61</v>
      </c>
      <c r="G69" s="6"/>
      <c r="H69" s="6" t="s">
        <v>145</v>
      </c>
      <c r="I69" s="6" t="s">
        <v>145</v>
      </c>
      <c r="J69" s="9" t="s">
        <v>66</v>
      </c>
      <c r="K69" s="9" t="s">
        <v>145</v>
      </c>
      <c r="L69" s="9" t="s">
        <v>40</v>
      </c>
      <c r="M69" s="6"/>
      <c r="N69" s="3">
        <v>0.7869356137500001</v>
      </c>
      <c r="O69" s="3">
        <v>1.3998983500000002</v>
      </c>
      <c r="P69" s="6">
        <f t="shared" si="9"/>
        <v>56.213768217528084</v>
      </c>
      <c r="Q69" s="5">
        <v>94.554400113186205</v>
      </c>
      <c r="R69" s="5">
        <v>74.667123328394084</v>
      </c>
      <c r="S69" s="5">
        <v>78.900000000000006</v>
      </c>
      <c r="T69" s="5">
        <v>13.8</v>
      </c>
      <c r="U69" s="5">
        <f t="shared" si="10"/>
        <v>5.7173913043478262</v>
      </c>
      <c r="V69" s="6" t="s">
        <v>20</v>
      </c>
      <c r="W69" s="6" t="s">
        <v>136</v>
      </c>
      <c r="X69" s="6"/>
      <c r="Y69" s="6"/>
      <c r="Z69" s="6"/>
      <c r="AA69" s="4">
        <v>54.166666666666664</v>
      </c>
      <c r="AB69" s="4">
        <v>13.333333333333334</v>
      </c>
      <c r="AC69" s="4">
        <f t="shared" si="11"/>
        <v>75.384615384615387</v>
      </c>
      <c r="AD69" s="14">
        <f t="shared" si="8"/>
        <v>40.833333333333329</v>
      </c>
      <c r="AE69">
        <v>0</v>
      </c>
    </row>
    <row r="70" spans="1:31">
      <c r="A70" s="9"/>
      <c r="B70" s="21" t="s">
        <v>168</v>
      </c>
      <c r="C70" s="6" t="s">
        <v>61</v>
      </c>
      <c r="D70" s="6" t="s">
        <v>74</v>
      </c>
      <c r="E70" s="6" t="s">
        <v>145</v>
      </c>
      <c r="F70" s="6" t="s">
        <v>66</v>
      </c>
      <c r="G70" s="6"/>
      <c r="H70" s="6" t="s">
        <v>145</v>
      </c>
      <c r="I70" s="6" t="s">
        <v>145</v>
      </c>
      <c r="J70" s="9" t="s">
        <v>61</v>
      </c>
      <c r="K70" s="9" t="s">
        <v>145</v>
      </c>
      <c r="L70" s="9" t="s">
        <v>66</v>
      </c>
      <c r="M70" s="6" t="s">
        <v>61</v>
      </c>
      <c r="N70" s="3">
        <v>0.97861083000000015</v>
      </c>
      <c r="O70" s="3">
        <v>1.4279236350000004</v>
      </c>
      <c r="P70" s="6">
        <f t="shared" si="9"/>
        <v>68.533835144482353</v>
      </c>
      <c r="Q70" s="5">
        <v>100.79442114305928</v>
      </c>
      <c r="R70" s="5">
        <v>130.04546916890084</v>
      </c>
      <c r="S70" s="5">
        <v>47.5</v>
      </c>
      <c r="T70" s="5">
        <v>43.8</v>
      </c>
      <c r="U70" s="5">
        <f t="shared" si="10"/>
        <v>1.0844748858447488</v>
      </c>
      <c r="V70" s="6" t="s">
        <v>64</v>
      </c>
      <c r="W70" s="6" t="s">
        <v>136</v>
      </c>
      <c r="X70" s="6"/>
      <c r="Y70" s="6"/>
      <c r="Z70" s="6"/>
      <c r="AA70" s="4">
        <v>110</v>
      </c>
      <c r="AB70" s="4">
        <v>110</v>
      </c>
      <c r="AC70" s="4">
        <f t="shared" si="11"/>
        <v>0</v>
      </c>
      <c r="AD70" s="14">
        <f t="shared" si="8"/>
        <v>0</v>
      </c>
      <c r="AE70">
        <v>1</v>
      </c>
    </row>
    <row r="71" spans="1:31">
      <c r="A71" s="1"/>
      <c r="B71" s="21" t="s">
        <v>168</v>
      </c>
      <c r="C71" s="6" t="s">
        <v>61</v>
      </c>
      <c r="D71" s="6" t="s">
        <v>76</v>
      </c>
      <c r="E71" s="6" t="s">
        <v>61</v>
      </c>
      <c r="F71" s="6" t="s">
        <v>66</v>
      </c>
      <c r="G71" s="6"/>
      <c r="H71" s="6" t="s">
        <v>145</v>
      </c>
      <c r="I71" s="6" t="s">
        <v>145</v>
      </c>
      <c r="J71" s="9" t="s">
        <v>63</v>
      </c>
      <c r="K71" s="9" t="s">
        <v>21</v>
      </c>
      <c r="L71" s="10" t="s">
        <v>64</v>
      </c>
      <c r="M71" s="6" t="s">
        <v>61</v>
      </c>
      <c r="N71" s="3">
        <v>1.0658706449999999</v>
      </c>
      <c r="O71" s="3">
        <v>0.97374069000000008</v>
      </c>
      <c r="P71" s="6">
        <f t="shared" si="9"/>
        <v>109.46144655822074</v>
      </c>
      <c r="Q71" s="5">
        <v>105.74236514372561</v>
      </c>
      <c r="R71" s="5">
        <v>103.91723040191007</v>
      </c>
      <c r="S71" s="5">
        <v>58.8</v>
      </c>
      <c r="T71" s="5">
        <v>28.5</v>
      </c>
      <c r="U71" s="5">
        <f t="shared" si="10"/>
        <v>2.0631578947368419</v>
      </c>
      <c r="V71" s="6" t="s">
        <v>145</v>
      </c>
      <c r="W71" s="6" t="s">
        <v>136</v>
      </c>
      <c r="X71" s="6"/>
      <c r="Y71" s="6"/>
      <c r="Z71" s="6"/>
      <c r="AA71" s="4">
        <v>59.166666666666664</v>
      </c>
      <c r="AB71" s="4">
        <v>61.666666666666664</v>
      </c>
      <c r="AC71" s="4">
        <f t="shared" si="11"/>
        <v>0</v>
      </c>
      <c r="AD71" s="14">
        <v>0</v>
      </c>
      <c r="AE71">
        <v>1</v>
      </c>
    </row>
    <row r="72" spans="1:31">
      <c r="A72" s="9"/>
      <c r="B72" s="21" t="s">
        <v>168</v>
      </c>
      <c r="C72" s="6" t="s">
        <v>61</v>
      </c>
      <c r="D72" s="6" t="s">
        <v>79</v>
      </c>
      <c r="E72" s="6" t="s">
        <v>61</v>
      </c>
      <c r="F72" s="6" t="s">
        <v>66</v>
      </c>
      <c r="G72" s="6" t="s">
        <v>66</v>
      </c>
      <c r="H72" s="6" t="s">
        <v>145</v>
      </c>
      <c r="I72" s="6" t="s">
        <v>61</v>
      </c>
      <c r="J72" s="9" t="s">
        <v>61</v>
      </c>
      <c r="K72" s="9" t="s">
        <v>145</v>
      </c>
      <c r="L72" s="10" t="s">
        <v>66</v>
      </c>
      <c r="M72" s="6" t="s">
        <v>66</v>
      </c>
      <c r="N72" s="3">
        <v>1.0949658850000001</v>
      </c>
      <c r="O72" s="3">
        <v>0.6840205437500001</v>
      </c>
      <c r="P72" s="6">
        <f t="shared" si="9"/>
        <v>160.07792382917009</v>
      </c>
      <c r="Q72" s="5">
        <v>111.94154062959947</v>
      </c>
      <c r="R72" s="5">
        <v>56.876619792960227</v>
      </c>
      <c r="S72" s="5">
        <v>70</v>
      </c>
      <c r="T72" s="5">
        <v>21.3</v>
      </c>
      <c r="U72" s="5">
        <f t="shared" si="10"/>
        <v>3.2863849765258215</v>
      </c>
      <c r="V72" s="6" t="s">
        <v>139</v>
      </c>
      <c r="W72" s="6" t="s">
        <v>136</v>
      </c>
      <c r="X72" s="6"/>
      <c r="Y72" s="6"/>
      <c r="Z72" s="6"/>
      <c r="AA72" s="4">
        <v>79.166666666666671</v>
      </c>
      <c r="AB72" s="4">
        <v>26.666666666666668</v>
      </c>
      <c r="AC72" s="4">
        <f t="shared" si="11"/>
        <v>66.315789473684205</v>
      </c>
      <c r="AD72" s="14">
        <f t="shared" ref="AD72:AD99" si="12">AA72-AB72</f>
        <v>52.5</v>
      </c>
      <c r="AE72">
        <v>0</v>
      </c>
    </row>
    <row r="73" spans="1:31">
      <c r="A73" s="1"/>
      <c r="B73" s="21" t="s">
        <v>168</v>
      </c>
      <c r="C73" s="6" t="s">
        <v>61</v>
      </c>
      <c r="D73" s="6" t="s">
        <v>81</v>
      </c>
      <c r="E73" s="6" t="s">
        <v>61</v>
      </c>
      <c r="F73" s="6" t="s">
        <v>66</v>
      </c>
      <c r="G73" s="6"/>
      <c r="H73" s="6" t="s">
        <v>145</v>
      </c>
      <c r="I73" s="6" t="s">
        <v>145</v>
      </c>
      <c r="J73" s="9" t="s">
        <v>66</v>
      </c>
      <c r="K73" s="9" t="s">
        <v>145</v>
      </c>
      <c r="L73" s="11" t="s">
        <v>40</v>
      </c>
      <c r="M73" s="6" t="s">
        <v>66</v>
      </c>
      <c r="N73" s="3">
        <v>0.91969461750000003</v>
      </c>
      <c r="O73" s="3">
        <v>0.83170946249999989</v>
      </c>
      <c r="P73" s="6">
        <f t="shared" si="9"/>
        <v>110.57883299001183</v>
      </c>
      <c r="Q73" s="5">
        <v>97.483604666473752</v>
      </c>
      <c r="R73" s="5">
        <v>149.76993865030673</v>
      </c>
      <c r="S73" s="5">
        <v>75.3</v>
      </c>
      <c r="T73" s="5">
        <v>20.5</v>
      </c>
      <c r="U73" s="5">
        <f t="shared" si="10"/>
        <v>3.6731707317073168</v>
      </c>
      <c r="V73" s="6" t="s">
        <v>20</v>
      </c>
      <c r="W73" s="6" t="s">
        <v>136</v>
      </c>
      <c r="X73" s="6"/>
      <c r="Y73" s="6"/>
      <c r="Z73" s="6"/>
      <c r="AA73" s="4">
        <v>101.66666666666667</v>
      </c>
      <c r="AB73" s="4">
        <v>51.666666666666664</v>
      </c>
      <c r="AC73" s="4">
        <f t="shared" si="11"/>
        <v>49.180327868852466</v>
      </c>
      <c r="AD73" s="14">
        <f t="shared" si="12"/>
        <v>50.000000000000007</v>
      </c>
      <c r="AE73">
        <v>1</v>
      </c>
    </row>
    <row r="74" spans="1:31">
      <c r="A74" s="9"/>
      <c r="B74" s="21" t="s">
        <v>168</v>
      </c>
      <c r="C74" s="6" t="s">
        <v>61</v>
      </c>
      <c r="D74" s="6" t="s">
        <v>76</v>
      </c>
      <c r="E74" s="6" t="s">
        <v>61</v>
      </c>
      <c r="F74" s="6" t="s">
        <v>66</v>
      </c>
      <c r="G74" s="12"/>
      <c r="H74" s="12" t="s">
        <v>145</v>
      </c>
      <c r="I74" s="12" t="s">
        <v>145</v>
      </c>
      <c r="J74" s="9" t="s">
        <v>69</v>
      </c>
      <c r="K74" s="9" t="s">
        <v>21</v>
      </c>
      <c r="L74" s="11" t="s">
        <v>85</v>
      </c>
      <c r="M74" s="6" t="s">
        <v>61</v>
      </c>
      <c r="N74" s="3">
        <v>0.93526077499999993</v>
      </c>
      <c r="O74" s="3">
        <v>0.91962750000000004</v>
      </c>
      <c r="P74" s="6">
        <f t="shared" si="9"/>
        <v>101.69995731967563</v>
      </c>
      <c r="Q74" s="5">
        <v>71.821311020821526</v>
      </c>
      <c r="R74" s="5">
        <v>68.890388423592086</v>
      </c>
      <c r="S74" s="5">
        <v>49.4</v>
      </c>
      <c r="T74" s="5">
        <v>40.6</v>
      </c>
      <c r="U74" s="5">
        <f t="shared" si="10"/>
        <v>1.2167487684729064</v>
      </c>
      <c r="V74" s="6" t="s">
        <v>20</v>
      </c>
      <c r="W74" s="6" t="s">
        <v>136</v>
      </c>
      <c r="X74" s="6"/>
      <c r="Y74" s="6"/>
      <c r="Z74" s="6"/>
      <c r="AA74" s="4">
        <v>97.5</v>
      </c>
      <c r="AB74" s="4">
        <v>28.333333333333332</v>
      </c>
      <c r="AC74" s="4">
        <f t="shared" si="11"/>
        <v>70.940170940170944</v>
      </c>
      <c r="AD74" s="14">
        <f t="shared" si="12"/>
        <v>69.166666666666671</v>
      </c>
      <c r="AE74">
        <v>0</v>
      </c>
    </row>
    <row r="75" spans="1:31">
      <c r="A75" s="15"/>
      <c r="B75" s="21" t="s">
        <v>168</v>
      </c>
      <c r="C75" s="6" t="s">
        <v>66</v>
      </c>
      <c r="D75" s="6" t="s">
        <v>76</v>
      </c>
      <c r="E75" s="6" t="s">
        <v>61</v>
      </c>
      <c r="F75" s="6" t="s">
        <v>66</v>
      </c>
      <c r="G75" s="12"/>
      <c r="H75" s="12" t="s">
        <v>145</v>
      </c>
      <c r="I75" s="12" t="s">
        <v>145</v>
      </c>
      <c r="J75" s="9" t="s">
        <v>69</v>
      </c>
      <c r="K75" s="9" t="s">
        <v>21</v>
      </c>
      <c r="L75" s="9" t="s">
        <v>66</v>
      </c>
      <c r="M75" s="6" t="s">
        <v>66</v>
      </c>
      <c r="N75" s="3">
        <v>1.2005373949999998</v>
      </c>
      <c r="O75" s="3">
        <v>1.29934299</v>
      </c>
      <c r="P75" s="6">
        <f t="shared" si="9"/>
        <v>92.395726474038995</v>
      </c>
      <c r="Q75" s="5">
        <v>93.992194702230933</v>
      </c>
      <c r="R75" s="5">
        <v>121.31653566968789</v>
      </c>
      <c r="S75" s="5">
        <v>85.1</v>
      </c>
      <c r="T75" s="5">
        <v>12.6</v>
      </c>
      <c r="U75" s="5">
        <f t="shared" si="10"/>
        <v>6.753968253968254</v>
      </c>
      <c r="V75" s="6" t="s">
        <v>63</v>
      </c>
      <c r="W75" s="6" t="s">
        <v>142</v>
      </c>
      <c r="X75" s="6"/>
      <c r="Y75" s="6"/>
      <c r="Z75" s="6"/>
      <c r="AA75" s="4">
        <v>32.5</v>
      </c>
      <c r="AB75" s="4">
        <v>7.5</v>
      </c>
      <c r="AC75" s="4">
        <f t="shared" si="11"/>
        <v>76.923076923076934</v>
      </c>
      <c r="AD75" s="14">
        <f t="shared" si="12"/>
        <v>25</v>
      </c>
      <c r="AE75">
        <v>0</v>
      </c>
    </row>
    <row r="76" spans="1:31">
      <c r="A76" s="1"/>
      <c r="B76" s="21" t="s">
        <v>168</v>
      </c>
      <c r="C76" s="6" t="s">
        <v>66</v>
      </c>
      <c r="D76" s="6" t="s">
        <v>90</v>
      </c>
      <c r="E76" s="6" t="s">
        <v>61</v>
      </c>
      <c r="F76" s="6" t="s">
        <v>66</v>
      </c>
      <c r="G76" s="12"/>
      <c r="H76" s="12" t="s">
        <v>145</v>
      </c>
      <c r="I76" s="12" t="s">
        <v>145</v>
      </c>
      <c r="J76" s="9" t="s">
        <v>68</v>
      </c>
      <c r="K76" s="9" t="s">
        <v>21</v>
      </c>
      <c r="L76" s="9" t="s">
        <v>66</v>
      </c>
      <c r="M76" s="6" t="s">
        <v>61</v>
      </c>
      <c r="N76" s="3">
        <v>1.0492482700000001</v>
      </c>
      <c r="O76" s="3">
        <v>0.77715843875000001</v>
      </c>
      <c r="P76" s="6">
        <f t="shared" si="9"/>
        <v>135.01085720533843</v>
      </c>
      <c r="Q76" s="5">
        <v>179.49456714233199</v>
      </c>
      <c r="R76" s="5">
        <v>115.1274353839749</v>
      </c>
      <c r="S76" s="5">
        <v>77.5</v>
      </c>
      <c r="T76" s="5">
        <v>19.899999999999999</v>
      </c>
      <c r="U76" s="5">
        <f t="shared" si="10"/>
        <v>3.8944723618090453</v>
      </c>
      <c r="V76" s="1" t="s">
        <v>145</v>
      </c>
      <c r="W76" s="6" t="s">
        <v>142</v>
      </c>
      <c r="X76" s="6"/>
      <c r="Y76" s="6"/>
      <c r="Z76" s="6"/>
      <c r="AA76" s="4">
        <v>50.833333333333336</v>
      </c>
      <c r="AB76" s="4">
        <v>42.5</v>
      </c>
      <c r="AC76" s="4">
        <f t="shared" si="11"/>
        <v>16.393442622950825</v>
      </c>
      <c r="AD76" s="14">
        <f t="shared" si="12"/>
        <v>8.3333333333333357</v>
      </c>
      <c r="AE76">
        <v>1</v>
      </c>
    </row>
    <row r="77" spans="1:31">
      <c r="A77" s="1"/>
      <c r="B77" s="5" t="s">
        <v>168</v>
      </c>
      <c r="C77" s="6" t="s">
        <v>61</v>
      </c>
      <c r="D77" s="6" t="s">
        <v>91</v>
      </c>
      <c r="E77" s="6" t="s">
        <v>145</v>
      </c>
      <c r="F77" s="6" t="s">
        <v>61</v>
      </c>
      <c r="G77" s="12"/>
      <c r="H77" s="12" t="s">
        <v>145</v>
      </c>
      <c r="I77" s="12" t="s">
        <v>145</v>
      </c>
      <c r="J77" s="9" t="s">
        <v>68</v>
      </c>
      <c r="K77" s="9" t="s">
        <v>21</v>
      </c>
      <c r="L77" s="9" t="s">
        <v>40</v>
      </c>
      <c r="M77" s="6" t="s">
        <v>66</v>
      </c>
      <c r="N77" s="3">
        <v>1.2986647500000001</v>
      </c>
      <c r="O77" s="3">
        <v>1.1285607449999999</v>
      </c>
      <c r="P77" s="6">
        <f t="shared" si="9"/>
        <v>115.07264945672023</v>
      </c>
      <c r="Q77" s="5">
        <v>97.92483520854644</v>
      </c>
      <c r="R77" s="5">
        <v>80.323942511099204</v>
      </c>
      <c r="S77" s="5">
        <v>87.9</v>
      </c>
      <c r="T77" s="5">
        <v>8.4</v>
      </c>
      <c r="U77" s="5">
        <f t="shared" si="10"/>
        <v>10.464285714285715</v>
      </c>
      <c r="V77" s="6" t="s">
        <v>20</v>
      </c>
      <c r="W77" s="6" t="s">
        <v>142</v>
      </c>
      <c r="X77" s="6"/>
      <c r="Y77" s="6"/>
      <c r="Z77" s="6"/>
      <c r="AA77" s="4">
        <v>65.833333333333329</v>
      </c>
      <c r="AB77" s="4">
        <v>41.666666666666664</v>
      </c>
      <c r="AC77" s="4">
        <f t="shared" si="11"/>
        <v>36.708860759493675</v>
      </c>
      <c r="AD77" s="14">
        <f t="shared" si="12"/>
        <v>24.166666666666664</v>
      </c>
      <c r="AE77">
        <v>1</v>
      </c>
    </row>
    <row r="78" spans="1:31">
      <c r="A78" s="1"/>
      <c r="B78" s="6" t="s">
        <v>168</v>
      </c>
      <c r="C78" s="6" t="s">
        <v>66</v>
      </c>
      <c r="D78" s="6" t="s">
        <v>83</v>
      </c>
      <c r="E78" s="6" t="s">
        <v>61</v>
      </c>
      <c r="F78" s="6" t="s">
        <v>61</v>
      </c>
      <c r="G78" s="12"/>
      <c r="H78" s="12" t="s">
        <v>145</v>
      </c>
      <c r="I78" s="12" t="s">
        <v>145</v>
      </c>
      <c r="J78" s="9" t="s">
        <v>63</v>
      </c>
      <c r="K78" s="9" t="s">
        <v>21</v>
      </c>
      <c r="L78" s="9" t="s">
        <v>40</v>
      </c>
      <c r="M78" s="6" t="s">
        <v>66</v>
      </c>
      <c r="N78" s="3">
        <v>1.4587851250000001</v>
      </c>
      <c r="O78" s="3">
        <v>1.08248517</v>
      </c>
      <c r="P78" s="6">
        <f t="shared" si="9"/>
        <v>134.76259679382031</v>
      </c>
      <c r="Q78" s="5">
        <v>195.45278374218208</v>
      </c>
      <c r="R78" s="5">
        <v>98.584163007936439</v>
      </c>
      <c r="S78" s="5">
        <v>84.2</v>
      </c>
      <c r="T78" s="5">
        <v>12.9</v>
      </c>
      <c r="U78" s="5">
        <f t="shared" si="10"/>
        <v>6.5271317829457365</v>
      </c>
      <c r="V78" s="6" t="s">
        <v>138</v>
      </c>
      <c r="W78" s="6" t="s">
        <v>142</v>
      </c>
      <c r="X78" s="6"/>
      <c r="Y78" s="6"/>
      <c r="Z78" s="6"/>
      <c r="AA78" s="4">
        <v>66.666666666666671</v>
      </c>
      <c r="AB78" s="4">
        <v>66.666666666666671</v>
      </c>
      <c r="AC78" s="4">
        <f t="shared" si="11"/>
        <v>0</v>
      </c>
      <c r="AD78" s="14">
        <f t="shared" si="12"/>
        <v>0</v>
      </c>
      <c r="AE78">
        <v>1</v>
      </c>
    </row>
    <row r="79" spans="1:31">
      <c r="A79" s="1"/>
      <c r="B79" s="19" t="s">
        <v>168</v>
      </c>
      <c r="C79" s="6" t="s">
        <v>66</v>
      </c>
      <c r="D79" s="6" t="s">
        <v>79</v>
      </c>
      <c r="E79" s="6" t="s">
        <v>61</v>
      </c>
      <c r="F79" s="6" t="s">
        <v>66</v>
      </c>
      <c r="G79" s="12"/>
      <c r="H79" s="12" t="s">
        <v>145</v>
      </c>
      <c r="I79" s="12" t="s">
        <v>145</v>
      </c>
      <c r="J79" s="9" t="s">
        <v>61</v>
      </c>
      <c r="K79" s="9" t="s">
        <v>145</v>
      </c>
      <c r="L79" s="9" t="s">
        <v>61</v>
      </c>
      <c r="M79" s="6" t="s">
        <v>61</v>
      </c>
      <c r="N79" s="3">
        <v>1.1958996150000001</v>
      </c>
      <c r="O79" s="3">
        <v>0.82858614374999995</v>
      </c>
      <c r="P79" s="6">
        <f t="shared" si="9"/>
        <v>144.33014889527593</v>
      </c>
      <c r="Q79" s="5">
        <v>132.50118503507272</v>
      </c>
      <c r="R79" s="5">
        <v>106.79331330055241</v>
      </c>
      <c r="S79" s="5">
        <v>76.7</v>
      </c>
      <c r="T79" s="5">
        <v>19</v>
      </c>
      <c r="U79" s="5">
        <f t="shared" si="10"/>
        <v>4.0368421052631582</v>
      </c>
      <c r="V79" s="6" t="s">
        <v>124</v>
      </c>
      <c r="W79" s="6" t="s">
        <v>142</v>
      </c>
      <c r="X79" s="6"/>
      <c r="Y79" s="6"/>
      <c r="Z79" s="6"/>
      <c r="AA79" s="4">
        <v>89.166666666666671</v>
      </c>
      <c r="AB79" s="4">
        <v>57.5</v>
      </c>
      <c r="AC79" s="4">
        <f t="shared" si="11"/>
        <v>35.514018691588788</v>
      </c>
      <c r="AD79" s="14">
        <f t="shared" si="12"/>
        <v>31.666666666666671</v>
      </c>
      <c r="AE79">
        <v>1</v>
      </c>
    </row>
    <row r="80" spans="1:31">
      <c r="A80" s="1"/>
      <c r="B80" s="6" t="s">
        <v>168</v>
      </c>
      <c r="C80" s="6" t="s">
        <v>61</v>
      </c>
      <c r="D80" s="6" t="s">
        <v>99</v>
      </c>
      <c r="E80" s="6" t="s">
        <v>145</v>
      </c>
      <c r="F80" s="6" t="s">
        <v>61</v>
      </c>
      <c r="G80" s="12"/>
      <c r="H80" s="12" t="s">
        <v>145</v>
      </c>
      <c r="I80" s="12" t="s">
        <v>145</v>
      </c>
      <c r="J80" s="9" t="s">
        <v>66</v>
      </c>
      <c r="K80" s="9" t="s">
        <v>145</v>
      </c>
      <c r="L80" s="9" t="s">
        <v>66</v>
      </c>
      <c r="M80" s="6" t="s">
        <v>66</v>
      </c>
      <c r="N80" s="3">
        <v>1.0133565000000002</v>
      </c>
      <c r="O80" s="3">
        <v>1.1664786000000003</v>
      </c>
      <c r="P80" s="6">
        <f t="shared" si="9"/>
        <v>86.873132520390868</v>
      </c>
      <c r="Q80" s="5">
        <v>98.433125960888688</v>
      </c>
      <c r="R80" s="5">
        <v>101.44401177492206</v>
      </c>
      <c r="S80" s="5">
        <v>85.3</v>
      </c>
      <c r="T80" s="5">
        <v>7.9</v>
      </c>
      <c r="U80" s="5">
        <f t="shared" si="10"/>
        <v>10.797468354430379</v>
      </c>
      <c r="V80" s="6" t="s">
        <v>20</v>
      </c>
      <c r="W80" s="6" t="s">
        <v>148</v>
      </c>
      <c r="X80" s="6"/>
      <c r="Y80" s="6"/>
      <c r="Z80" s="6"/>
      <c r="AA80" s="4">
        <v>110</v>
      </c>
      <c r="AB80" s="4">
        <v>10</v>
      </c>
      <c r="AC80" s="4">
        <f t="shared" si="11"/>
        <v>90.909090909090907</v>
      </c>
      <c r="AD80" s="14">
        <f t="shared" si="12"/>
        <v>100</v>
      </c>
      <c r="AE80">
        <v>1</v>
      </c>
    </row>
    <row r="81" spans="1:31">
      <c r="A81" s="1"/>
      <c r="B81" s="19" t="s">
        <v>168</v>
      </c>
      <c r="C81" s="6" t="s">
        <v>61</v>
      </c>
      <c r="D81" s="6" t="s">
        <v>62</v>
      </c>
      <c r="E81" s="6" t="s">
        <v>61</v>
      </c>
      <c r="F81" s="6" t="s">
        <v>66</v>
      </c>
      <c r="G81" s="12"/>
      <c r="H81" s="12" t="s">
        <v>145</v>
      </c>
      <c r="I81" s="12" t="s">
        <v>145</v>
      </c>
      <c r="J81" s="9" t="s">
        <v>40</v>
      </c>
      <c r="K81" s="9" t="s">
        <v>145</v>
      </c>
      <c r="L81" s="9" t="s">
        <v>40</v>
      </c>
      <c r="M81" s="6" t="s">
        <v>66</v>
      </c>
      <c r="N81" s="3">
        <v>0.824960425</v>
      </c>
      <c r="O81" s="3">
        <v>1.0260799762500001</v>
      </c>
      <c r="P81" s="6">
        <f t="shared" si="9"/>
        <v>80.399232427765639</v>
      </c>
      <c r="Q81" s="5">
        <v>105.07736532933383</v>
      </c>
      <c r="R81" s="5">
        <v>121.02408730789773</v>
      </c>
      <c r="S81" s="5">
        <v>54.6</v>
      </c>
      <c r="T81" s="5">
        <v>36.799999999999997</v>
      </c>
      <c r="U81" s="5">
        <f t="shared" si="10"/>
        <v>1.4836956521739133</v>
      </c>
      <c r="V81" s="6" t="s">
        <v>68</v>
      </c>
      <c r="W81" s="6" t="s">
        <v>148</v>
      </c>
      <c r="X81" s="6"/>
      <c r="Y81" s="6"/>
      <c r="Z81" s="6"/>
      <c r="AA81" s="4">
        <v>35</v>
      </c>
      <c r="AB81" s="4">
        <v>5</v>
      </c>
      <c r="AC81" s="4">
        <f t="shared" si="11"/>
        <v>85.714285714285708</v>
      </c>
      <c r="AD81" s="14">
        <f t="shared" si="12"/>
        <v>30</v>
      </c>
      <c r="AE81">
        <v>0</v>
      </c>
    </row>
    <row r="82" spans="1:31">
      <c r="A82" s="1"/>
      <c r="B82" s="19" t="s">
        <v>168</v>
      </c>
      <c r="C82" s="6" t="s">
        <v>66</v>
      </c>
      <c r="D82" s="6" t="s">
        <v>105</v>
      </c>
      <c r="E82" s="6" t="s">
        <v>145</v>
      </c>
      <c r="F82" s="6" t="s">
        <v>66</v>
      </c>
      <c r="G82" s="12"/>
      <c r="H82" s="12" t="s">
        <v>145</v>
      </c>
      <c r="I82" s="12" t="s">
        <v>145</v>
      </c>
      <c r="J82" s="9" t="s">
        <v>66</v>
      </c>
      <c r="K82" s="9" t="s">
        <v>145</v>
      </c>
      <c r="L82" s="9" t="s">
        <v>66</v>
      </c>
      <c r="M82" s="6" t="s">
        <v>66</v>
      </c>
      <c r="N82" s="3">
        <v>1.2626467912500001</v>
      </c>
      <c r="O82" s="3">
        <v>1.08713865</v>
      </c>
      <c r="P82" s="6">
        <f t="shared" si="9"/>
        <v>116.14404393128697</v>
      </c>
      <c r="Q82" s="5">
        <v>138.17307593188195</v>
      </c>
      <c r="R82" s="5">
        <v>82.871482600318743</v>
      </c>
      <c r="S82" s="5">
        <v>87.7</v>
      </c>
      <c r="T82" s="5">
        <v>10.199999999999999</v>
      </c>
      <c r="U82" s="5">
        <f t="shared" si="10"/>
        <v>8.5980392156862759</v>
      </c>
      <c r="V82" s="6" t="s">
        <v>69</v>
      </c>
      <c r="W82" s="6" t="s">
        <v>148</v>
      </c>
      <c r="X82" s="6"/>
      <c r="Y82" s="6"/>
      <c r="Z82" s="6"/>
      <c r="AA82" s="4">
        <v>20</v>
      </c>
      <c r="AB82" s="4">
        <v>8.3333333333333339</v>
      </c>
      <c r="AC82" s="4">
        <f t="shared" si="11"/>
        <v>58.333333333333329</v>
      </c>
      <c r="AD82" s="14">
        <f t="shared" si="12"/>
        <v>11.666666666666666</v>
      </c>
      <c r="AE82">
        <v>0</v>
      </c>
    </row>
    <row r="83" spans="1:31">
      <c r="A83" s="16"/>
      <c r="B83" s="19" t="s">
        <v>168</v>
      </c>
      <c r="C83" s="6" t="s">
        <v>61</v>
      </c>
      <c r="D83" s="6" t="s">
        <v>111</v>
      </c>
      <c r="E83" s="6" t="s">
        <v>61</v>
      </c>
      <c r="F83" s="6" t="s">
        <v>66</v>
      </c>
      <c r="G83" s="6" t="s">
        <v>112</v>
      </c>
      <c r="H83" s="6" t="s">
        <v>145</v>
      </c>
      <c r="I83" s="6" t="s">
        <v>145</v>
      </c>
      <c r="J83" s="9" t="s">
        <v>66</v>
      </c>
      <c r="K83" s="9" t="s">
        <v>145</v>
      </c>
      <c r="L83" s="9" t="s">
        <v>66</v>
      </c>
      <c r="M83" s="6" t="s">
        <v>66</v>
      </c>
      <c r="N83" s="3">
        <v>1.2087749887499999</v>
      </c>
      <c r="O83" s="3">
        <v>0.8317971862500001</v>
      </c>
      <c r="P83" s="6">
        <f t="shared" si="9"/>
        <v>145.32087974468064</v>
      </c>
      <c r="Q83" s="5">
        <v>132.49401026418508</v>
      </c>
      <c r="R83" s="5">
        <v>101.49177784940126</v>
      </c>
      <c r="S83" s="5">
        <v>90</v>
      </c>
      <c r="T83" s="5">
        <v>6.5</v>
      </c>
      <c r="U83" s="5">
        <f t="shared" si="10"/>
        <v>13.846153846153847</v>
      </c>
      <c r="V83" s="6" t="s">
        <v>69</v>
      </c>
      <c r="W83" s="6" t="s">
        <v>148</v>
      </c>
      <c r="X83" s="6"/>
      <c r="Y83" s="6"/>
      <c r="Z83" s="6"/>
      <c r="AA83" s="4">
        <v>70.833333333333329</v>
      </c>
      <c r="AB83" s="4">
        <v>21.666666666666668</v>
      </c>
      <c r="AC83" s="4">
        <f t="shared" si="11"/>
        <v>69.411764705882334</v>
      </c>
      <c r="AD83" s="14">
        <f t="shared" si="12"/>
        <v>49.166666666666657</v>
      </c>
      <c r="AE83">
        <v>0</v>
      </c>
    </row>
    <row r="84" spans="1:31">
      <c r="A84" s="1"/>
      <c r="B84" s="6" t="s">
        <v>168</v>
      </c>
      <c r="C84" s="6" t="s">
        <v>61</v>
      </c>
      <c r="D84" s="6" t="s">
        <v>96</v>
      </c>
      <c r="E84" s="6" t="s">
        <v>61</v>
      </c>
      <c r="F84" s="6" t="s">
        <v>61</v>
      </c>
      <c r="G84" s="6"/>
      <c r="H84" s="6" t="s">
        <v>145</v>
      </c>
      <c r="I84" s="6" t="s">
        <v>145</v>
      </c>
      <c r="J84" s="9" t="s">
        <v>63</v>
      </c>
      <c r="K84" s="9" t="s">
        <v>21</v>
      </c>
      <c r="L84" s="9" t="s">
        <v>66</v>
      </c>
      <c r="M84" s="6" t="s">
        <v>61</v>
      </c>
      <c r="N84" s="3">
        <v>0.89234816125000005</v>
      </c>
      <c r="O84" s="3">
        <v>0.72234090749999991</v>
      </c>
      <c r="P84" s="6">
        <f t="shared" si="9"/>
        <v>123.53559821752171</v>
      </c>
      <c r="Q84" s="5">
        <v>178.19062137505094</v>
      </c>
      <c r="R84" s="5">
        <v>108.95423157256592</v>
      </c>
      <c r="S84" s="5">
        <v>56.4</v>
      </c>
      <c r="T84" s="5">
        <v>31.9</v>
      </c>
      <c r="U84" s="5">
        <f t="shared" si="10"/>
        <v>1.7680250783699061</v>
      </c>
      <c r="V84" s="6" t="s">
        <v>69</v>
      </c>
      <c r="W84" s="6" t="s">
        <v>148</v>
      </c>
      <c r="X84" s="6"/>
      <c r="Y84" s="6"/>
      <c r="Z84" s="6"/>
      <c r="AA84" s="4">
        <v>110</v>
      </c>
      <c r="AB84" s="4">
        <v>110</v>
      </c>
      <c r="AC84" s="4">
        <f t="shared" si="11"/>
        <v>0</v>
      </c>
      <c r="AD84" s="14">
        <f t="shared" si="12"/>
        <v>0</v>
      </c>
      <c r="AE84">
        <v>1</v>
      </c>
    </row>
    <row r="85" spans="1:31">
      <c r="A85" s="1"/>
      <c r="B85" s="6" t="s">
        <v>168</v>
      </c>
      <c r="C85" s="6" t="s">
        <v>61</v>
      </c>
      <c r="D85" s="6" t="s">
        <v>96</v>
      </c>
      <c r="E85" s="6" t="s">
        <v>61</v>
      </c>
      <c r="F85" s="6" t="s">
        <v>61</v>
      </c>
      <c r="G85" s="6"/>
      <c r="H85" s="6" t="s">
        <v>145</v>
      </c>
      <c r="I85" s="6" t="s">
        <v>145</v>
      </c>
      <c r="J85" s="9" t="s">
        <v>66</v>
      </c>
      <c r="K85" s="9" t="s">
        <v>145</v>
      </c>
      <c r="L85" s="9" t="s">
        <v>66</v>
      </c>
      <c r="M85" s="6" t="s">
        <v>66</v>
      </c>
      <c r="N85" s="3">
        <v>0.93937319374999995</v>
      </c>
      <c r="O85" s="3">
        <v>1.0325063787500002</v>
      </c>
      <c r="P85" s="6">
        <f t="shared" si="9"/>
        <v>90.979892529792266</v>
      </c>
      <c r="Q85" s="5">
        <v>91.124463908230808</v>
      </c>
      <c r="R85" s="5">
        <v>79.647856726540567</v>
      </c>
      <c r="S85" s="5">
        <v>55.8</v>
      </c>
      <c r="T85" s="5">
        <v>34</v>
      </c>
      <c r="U85" s="5">
        <f t="shared" si="10"/>
        <v>1.6411764705882352</v>
      </c>
      <c r="V85" s="6" t="s">
        <v>68</v>
      </c>
      <c r="W85" s="6" t="s">
        <v>148</v>
      </c>
      <c r="X85" s="6"/>
      <c r="Y85" s="6"/>
      <c r="Z85" s="6"/>
      <c r="AA85" s="4">
        <v>41.666666666666664</v>
      </c>
      <c r="AB85" s="4">
        <v>29.166666666666668</v>
      </c>
      <c r="AC85" s="4">
        <f t="shared" si="11"/>
        <v>29.999999999999993</v>
      </c>
      <c r="AD85" s="14">
        <f t="shared" si="12"/>
        <v>12.499999999999996</v>
      </c>
      <c r="AE85">
        <v>1</v>
      </c>
    </row>
    <row r="86" spans="1:31">
      <c r="A86" s="1"/>
      <c r="B86" s="6" t="s">
        <v>168</v>
      </c>
      <c r="C86" s="6" t="s">
        <v>61</v>
      </c>
      <c r="D86" s="6" t="s">
        <v>103</v>
      </c>
      <c r="E86" s="6" t="s">
        <v>145</v>
      </c>
      <c r="F86" s="6" t="s">
        <v>61</v>
      </c>
      <c r="G86" s="6"/>
      <c r="H86" s="6" t="s">
        <v>145</v>
      </c>
      <c r="I86" s="6" t="s">
        <v>145</v>
      </c>
      <c r="J86" s="9" t="s">
        <v>85</v>
      </c>
      <c r="K86" s="9" t="s">
        <v>21</v>
      </c>
      <c r="L86" s="9" t="s">
        <v>66</v>
      </c>
      <c r="M86" s="6" t="s">
        <v>66</v>
      </c>
      <c r="N86" s="3">
        <v>0.91131906000000029</v>
      </c>
      <c r="O86" s="3">
        <v>1.1163070912500002</v>
      </c>
      <c r="P86" s="6">
        <f t="shared" si="9"/>
        <v>81.636949827089083</v>
      </c>
      <c r="Q86" s="5">
        <v>108.90128383360258</v>
      </c>
      <c r="R86" s="5">
        <v>92.919121884666524</v>
      </c>
      <c r="S86" s="5">
        <v>82.8</v>
      </c>
      <c r="T86" s="5">
        <v>15.2</v>
      </c>
      <c r="U86" s="5">
        <f t="shared" si="10"/>
        <v>5.4473684210526319</v>
      </c>
      <c r="V86" s="6" t="s">
        <v>20</v>
      </c>
      <c r="W86" s="6" t="s">
        <v>148</v>
      </c>
      <c r="X86" s="6"/>
      <c r="Y86" s="6"/>
      <c r="Z86" s="6"/>
      <c r="AA86" s="4">
        <v>79.166666666666671</v>
      </c>
      <c r="AB86" s="4">
        <v>69.166666666666671</v>
      </c>
      <c r="AC86" s="4">
        <f t="shared" si="11"/>
        <v>12.631578947368421</v>
      </c>
      <c r="AD86" s="14">
        <f t="shared" si="12"/>
        <v>10</v>
      </c>
      <c r="AE86">
        <v>1</v>
      </c>
    </row>
    <row r="87" spans="1:31">
      <c r="A87" s="1"/>
      <c r="B87" s="19" t="s">
        <v>168</v>
      </c>
      <c r="C87" s="6" t="s">
        <v>61</v>
      </c>
      <c r="D87" s="6" t="s">
        <v>62</v>
      </c>
      <c r="E87" s="6" t="s">
        <v>61</v>
      </c>
      <c r="F87" s="6" t="s">
        <v>66</v>
      </c>
      <c r="G87" s="6"/>
      <c r="H87" s="6" t="s">
        <v>145</v>
      </c>
      <c r="I87" s="6" t="s">
        <v>145</v>
      </c>
      <c r="J87" s="9" t="s">
        <v>66</v>
      </c>
      <c r="K87" s="9" t="s">
        <v>145</v>
      </c>
      <c r="L87" s="9" t="s">
        <v>61</v>
      </c>
      <c r="M87" s="6" t="s">
        <v>61</v>
      </c>
      <c r="N87" s="3">
        <v>1.4277990162499998</v>
      </c>
      <c r="O87" s="3">
        <v>0.85770042000000002</v>
      </c>
      <c r="P87" s="6">
        <f t="shared" si="9"/>
        <v>166.4682659535132</v>
      </c>
      <c r="Q87" s="5">
        <v>105.73167144600239</v>
      </c>
      <c r="R87" s="5">
        <v>203.30407357271443</v>
      </c>
      <c r="S87" s="5">
        <v>79.7</v>
      </c>
      <c r="T87" s="5">
        <v>15.4</v>
      </c>
      <c r="U87" s="5">
        <f t="shared" si="10"/>
        <v>5.1753246753246751</v>
      </c>
      <c r="V87" s="6" t="s">
        <v>138</v>
      </c>
      <c r="W87" s="6" t="s">
        <v>148</v>
      </c>
      <c r="X87" s="6"/>
      <c r="Y87" s="6"/>
      <c r="Z87" s="6"/>
      <c r="AA87" s="4">
        <v>110</v>
      </c>
      <c r="AB87" s="4">
        <v>110</v>
      </c>
      <c r="AC87" s="4">
        <f t="shared" si="11"/>
        <v>0</v>
      </c>
      <c r="AD87" s="14">
        <f t="shared" si="12"/>
        <v>0</v>
      </c>
      <c r="AE87">
        <v>1</v>
      </c>
    </row>
    <row r="88" spans="1:31">
      <c r="A88" s="1"/>
      <c r="B88" s="6" t="s">
        <v>168</v>
      </c>
      <c r="C88" s="6" t="s">
        <v>66</v>
      </c>
      <c r="D88" s="6" t="s">
        <v>134</v>
      </c>
      <c r="E88" s="6" t="s">
        <v>61</v>
      </c>
      <c r="F88" s="6" t="s">
        <v>61</v>
      </c>
      <c r="G88" s="6"/>
      <c r="H88" s="6" t="s">
        <v>145</v>
      </c>
      <c r="I88" s="6" t="s">
        <v>145</v>
      </c>
      <c r="J88" s="9" t="s">
        <v>66</v>
      </c>
      <c r="K88" s="9" t="s">
        <v>145</v>
      </c>
      <c r="L88" s="9" t="s">
        <v>66</v>
      </c>
      <c r="M88" s="6" t="s">
        <v>66</v>
      </c>
      <c r="N88" s="3">
        <v>0.86958865625000004</v>
      </c>
      <c r="O88" s="3">
        <v>1.06952325</v>
      </c>
      <c r="P88" s="6">
        <f t="shared" si="9"/>
        <v>81.30619472274212</v>
      </c>
      <c r="Q88" s="5">
        <v>160.26983486259766</v>
      </c>
      <c r="R88" s="5">
        <v>106.10442109542331</v>
      </c>
      <c r="S88" s="5">
        <v>71</v>
      </c>
      <c r="T88" s="5">
        <v>23.1</v>
      </c>
      <c r="U88" s="5">
        <f t="shared" si="10"/>
        <v>3.0735930735930732</v>
      </c>
      <c r="V88" s="18" t="s">
        <v>152</v>
      </c>
      <c r="W88" s="6" t="s">
        <v>148</v>
      </c>
      <c r="X88" s="6"/>
      <c r="Y88" s="6"/>
      <c r="Z88" s="6"/>
      <c r="AA88" s="4">
        <v>90.833333333333329</v>
      </c>
      <c r="AB88" s="4">
        <v>30.833333333333332</v>
      </c>
      <c r="AC88" s="4">
        <f t="shared" si="11"/>
        <v>66.055045871559642</v>
      </c>
      <c r="AD88" s="14">
        <f t="shared" si="12"/>
        <v>60</v>
      </c>
      <c r="AE88">
        <v>1</v>
      </c>
    </row>
    <row r="89" spans="1:31">
      <c r="A89" s="1"/>
      <c r="B89" s="21" t="s">
        <v>180</v>
      </c>
      <c r="C89" s="6" t="s">
        <v>66</v>
      </c>
      <c r="D89" s="6" t="s">
        <v>83</v>
      </c>
      <c r="E89" s="6" t="s">
        <v>61</v>
      </c>
      <c r="F89" s="6" t="s">
        <v>61</v>
      </c>
      <c r="G89" s="12"/>
      <c r="H89" s="12" t="s">
        <v>145</v>
      </c>
      <c r="I89" s="12" t="s">
        <v>145</v>
      </c>
      <c r="J89" s="9" t="s">
        <v>66</v>
      </c>
      <c r="K89" s="9" t="s">
        <v>145</v>
      </c>
      <c r="L89" s="11" t="s">
        <v>40</v>
      </c>
      <c r="M89" s="6" t="s">
        <v>61</v>
      </c>
      <c r="N89" s="3">
        <v>1.0180099799999998</v>
      </c>
      <c r="O89" s="3">
        <v>1.2850444112499999</v>
      </c>
      <c r="P89" s="6">
        <f t="shared" si="9"/>
        <v>79.219828597966668</v>
      </c>
      <c r="Q89" s="5">
        <v>155.67901619900741</v>
      </c>
      <c r="R89" s="5">
        <v>112.75951662859221</v>
      </c>
      <c r="S89" s="5">
        <v>48.4</v>
      </c>
      <c r="T89" s="5">
        <v>43.4</v>
      </c>
      <c r="U89" s="5">
        <f t="shared" si="10"/>
        <v>1.1152073732718895</v>
      </c>
      <c r="V89" s="6" t="s">
        <v>69</v>
      </c>
      <c r="W89" s="6" t="s">
        <v>136</v>
      </c>
      <c r="X89" s="6"/>
      <c r="Y89" s="6"/>
      <c r="Z89" s="6"/>
      <c r="AA89" s="4">
        <v>110</v>
      </c>
      <c r="AB89" s="4">
        <v>110</v>
      </c>
      <c r="AC89" s="4">
        <f t="shared" si="11"/>
        <v>0</v>
      </c>
      <c r="AD89" s="14">
        <f t="shared" si="12"/>
        <v>0</v>
      </c>
      <c r="AE89">
        <v>1</v>
      </c>
    </row>
    <row r="90" spans="1:31">
      <c r="A90" s="15"/>
      <c r="B90" s="5" t="s">
        <v>180</v>
      </c>
      <c r="C90" s="6" t="s">
        <v>66</v>
      </c>
      <c r="D90" s="6" t="s">
        <v>76</v>
      </c>
      <c r="E90" s="6" t="s">
        <v>61</v>
      </c>
      <c r="F90" s="6" t="s">
        <v>66</v>
      </c>
      <c r="G90" s="12"/>
      <c r="H90" s="12" t="s">
        <v>145</v>
      </c>
      <c r="I90" s="12" t="s">
        <v>145</v>
      </c>
      <c r="J90" s="9" t="s">
        <v>69</v>
      </c>
      <c r="K90" s="9" t="s">
        <v>21</v>
      </c>
      <c r="L90" s="9" t="s">
        <v>66</v>
      </c>
      <c r="M90" s="6" t="s">
        <v>66</v>
      </c>
      <c r="N90" s="3">
        <v>1.2005373949999998</v>
      </c>
      <c r="O90" s="3">
        <v>1.29934299</v>
      </c>
      <c r="P90" s="6">
        <f t="shared" si="9"/>
        <v>92.395726474038995</v>
      </c>
      <c r="Q90" s="5">
        <v>93.992194702230933</v>
      </c>
      <c r="R90" s="5">
        <v>121.31653566968789</v>
      </c>
      <c r="S90" s="5">
        <v>85.1</v>
      </c>
      <c r="T90" s="5">
        <v>12.6</v>
      </c>
      <c r="U90" s="5">
        <f t="shared" si="10"/>
        <v>6.753968253968254</v>
      </c>
      <c r="V90" s="6" t="s">
        <v>63</v>
      </c>
      <c r="W90" s="6" t="s">
        <v>142</v>
      </c>
      <c r="X90" s="6"/>
      <c r="Y90" s="6"/>
      <c r="Z90" s="6"/>
      <c r="AA90" s="4">
        <v>32.5</v>
      </c>
      <c r="AB90" s="4">
        <v>7.5</v>
      </c>
      <c r="AC90" s="4">
        <f t="shared" si="11"/>
        <v>76.923076923076934</v>
      </c>
      <c r="AD90" s="14">
        <f t="shared" si="12"/>
        <v>25</v>
      </c>
      <c r="AE90">
        <v>0</v>
      </c>
    </row>
    <row r="91" spans="1:31">
      <c r="A91" s="1"/>
      <c r="B91" s="19" t="s">
        <v>180</v>
      </c>
      <c r="C91" s="6" t="s">
        <v>66</v>
      </c>
      <c r="D91" s="6" t="s">
        <v>83</v>
      </c>
      <c r="E91" s="6" t="s">
        <v>61</v>
      </c>
      <c r="F91" s="6" t="s">
        <v>61</v>
      </c>
      <c r="G91" s="12"/>
      <c r="H91" s="12" t="s">
        <v>145</v>
      </c>
      <c r="I91" s="12" t="s">
        <v>145</v>
      </c>
      <c r="J91" s="9" t="s">
        <v>63</v>
      </c>
      <c r="K91" s="9" t="s">
        <v>21</v>
      </c>
      <c r="L91" s="9" t="s">
        <v>40</v>
      </c>
      <c r="M91" s="6" t="s">
        <v>66</v>
      </c>
      <c r="N91" s="3">
        <v>1.4587851250000001</v>
      </c>
      <c r="O91" s="3">
        <v>1.08248517</v>
      </c>
      <c r="P91" s="6">
        <f t="shared" si="9"/>
        <v>134.76259679382031</v>
      </c>
      <c r="Q91" s="5">
        <v>195.45278374218208</v>
      </c>
      <c r="R91" s="5">
        <v>98.584163007936439</v>
      </c>
      <c r="S91" s="5">
        <v>84.2</v>
      </c>
      <c r="T91" s="5">
        <v>12.9</v>
      </c>
      <c r="U91" s="5">
        <f t="shared" si="10"/>
        <v>6.5271317829457365</v>
      </c>
      <c r="V91" s="6" t="s">
        <v>138</v>
      </c>
      <c r="W91" s="6" t="s">
        <v>142</v>
      </c>
      <c r="X91" s="6"/>
      <c r="Y91" s="6"/>
      <c r="Z91" s="6"/>
      <c r="AA91" s="4">
        <v>66.666666666666671</v>
      </c>
      <c r="AB91" s="4">
        <v>66.666666666666671</v>
      </c>
      <c r="AC91" s="4">
        <f t="shared" si="11"/>
        <v>0</v>
      </c>
      <c r="AD91" s="14">
        <f t="shared" si="12"/>
        <v>0</v>
      </c>
      <c r="AE91">
        <v>1</v>
      </c>
    </row>
    <row r="92" spans="1:31">
      <c r="A92" s="1"/>
      <c r="B92" s="6" t="s">
        <v>180</v>
      </c>
      <c r="C92" s="6" t="s">
        <v>61</v>
      </c>
      <c r="D92" s="6" t="s">
        <v>95</v>
      </c>
      <c r="E92" s="6" t="s">
        <v>61</v>
      </c>
      <c r="F92" s="6" t="s">
        <v>66</v>
      </c>
      <c r="G92" s="12"/>
      <c r="H92" s="12" t="s">
        <v>145</v>
      </c>
      <c r="I92" s="12" t="s">
        <v>145</v>
      </c>
      <c r="J92" s="9" t="s">
        <v>63</v>
      </c>
      <c r="K92" s="9" t="s">
        <v>21</v>
      </c>
      <c r="L92" s="9" t="s">
        <v>40</v>
      </c>
      <c r="M92" s="6" t="s">
        <v>66</v>
      </c>
      <c r="N92" s="3">
        <v>1.4945177362500002</v>
      </c>
      <c r="O92" s="3">
        <v>1.29145315125</v>
      </c>
      <c r="P92" s="6">
        <f t="shared" si="9"/>
        <v>115.72372832908833</v>
      </c>
      <c r="Q92" s="5">
        <v>112.71353087443016</v>
      </c>
      <c r="R92" s="5">
        <v>117.66327825283433</v>
      </c>
      <c r="S92" s="5">
        <v>87</v>
      </c>
      <c r="T92" s="5">
        <v>10.6</v>
      </c>
      <c r="U92" s="5">
        <f t="shared" si="10"/>
        <v>8.2075471698113205</v>
      </c>
      <c r="V92" s="6" t="s">
        <v>68</v>
      </c>
      <c r="W92" s="6" t="s">
        <v>142</v>
      </c>
      <c r="X92" s="6"/>
      <c r="Y92" s="6"/>
      <c r="Z92" s="6"/>
      <c r="AA92" s="4">
        <v>51.666666666666664</v>
      </c>
      <c r="AB92" s="4">
        <v>21.666666666666668</v>
      </c>
      <c r="AC92" s="4">
        <f t="shared" si="11"/>
        <v>58.064516129032249</v>
      </c>
      <c r="AD92" s="14">
        <f t="shared" si="12"/>
        <v>29.999999999999996</v>
      </c>
      <c r="AE92">
        <v>0</v>
      </c>
    </row>
    <row r="93" spans="1:31">
      <c r="A93" s="1"/>
      <c r="B93" s="6" t="s">
        <v>180</v>
      </c>
      <c r="C93" s="6" t="s">
        <v>61</v>
      </c>
      <c r="D93" s="6" t="s">
        <v>62</v>
      </c>
      <c r="E93" s="6" t="s">
        <v>61</v>
      </c>
      <c r="F93" s="6" t="s">
        <v>66</v>
      </c>
      <c r="G93" s="12"/>
      <c r="H93" s="12" t="s">
        <v>145</v>
      </c>
      <c r="I93" s="12" t="s">
        <v>145</v>
      </c>
      <c r="J93" s="9" t="s">
        <v>40</v>
      </c>
      <c r="K93" s="9" t="s">
        <v>145</v>
      </c>
      <c r="L93" s="9" t="s">
        <v>40</v>
      </c>
      <c r="M93" s="6" t="s">
        <v>66</v>
      </c>
      <c r="N93" s="3">
        <v>0.824960425</v>
      </c>
      <c r="O93" s="3">
        <v>1.0260799762500001</v>
      </c>
      <c r="P93" s="6">
        <f t="shared" si="9"/>
        <v>80.399232427765639</v>
      </c>
      <c r="Q93" s="5">
        <v>105.07736532933383</v>
      </c>
      <c r="R93" s="5">
        <v>121.02408730789773</v>
      </c>
      <c r="S93" s="5">
        <v>54.6</v>
      </c>
      <c r="T93" s="5">
        <v>36.799999999999997</v>
      </c>
      <c r="U93" s="5">
        <f t="shared" si="10"/>
        <v>1.4836956521739133</v>
      </c>
      <c r="V93" s="6" t="s">
        <v>68</v>
      </c>
      <c r="W93" s="6" t="s">
        <v>148</v>
      </c>
      <c r="X93" s="6"/>
      <c r="Y93" s="6"/>
      <c r="Z93" s="6"/>
      <c r="AA93" s="4">
        <v>35</v>
      </c>
      <c r="AB93" s="4">
        <v>5</v>
      </c>
      <c r="AC93" s="4">
        <f t="shared" si="11"/>
        <v>85.714285714285708</v>
      </c>
      <c r="AD93" s="14">
        <f t="shared" si="12"/>
        <v>30</v>
      </c>
      <c r="AE93">
        <v>0</v>
      </c>
    </row>
    <row r="94" spans="1:31">
      <c r="A94" s="1"/>
      <c r="B94" s="6" t="s">
        <v>180</v>
      </c>
      <c r="C94" s="6" t="s">
        <v>61</v>
      </c>
      <c r="D94" s="6" t="s">
        <v>107</v>
      </c>
      <c r="E94" s="6" t="s">
        <v>61</v>
      </c>
      <c r="F94" s="6" t="s">
        <v>66</v>
      </c>
      <c r="G94" s="6" t="s">
        <v>108</v>
      </c>
      <c r="H94" s="6" t="s">
        <v>61</v>
      </c>
      <c r="I94" s="6" t="s">
        <v>61</v>
      </c>
      <c r="J94" s="9" t="s">
        <v>66</v>
      </c>
      <c r="K94" s="9" t="s">
        <v>145</v>
      </c>
      <c r="L94" s="9" t="s">
        <v>66</v>
      </c>
      <c r="M94" s="6" t="s">
        <v>66</v>
      </c>
      <c r="N94" s="3">
        <v>1.1782310312500002</v>
      </c>
      <c r="O94" s="3">
        <v>0.82769065499999994</v>
      </c>
      <c r="P94" s="6">
        <f t="shared" si="9"/>
        <v>142.35161701203455</v>
      </c>
      <c r="Q94" s="5">
        <v>82.647031453564139</v>
      </c>
      <c r="R94" s="5">
        <v>88.79949468365092</v>
      </c>
      <c r="S94" s="5">
        <v>56.2</v>
      </c>
      <c r="T94" s="5">
        <v>32.1</v>
      </c>
      <c r="U94" s="5">
        <f t="shared" si="10"/>
        <v>1.7507788161993769</v>
      </c>
      <c r="V94" s="6" t="s">
        <v>138</v>
      </c>
      <c r="W94" s="6" t="s">
        <v>148</v>
      </c>
      <c r="X94" s="6"/>
      <c r="Y94" s="6"/>
      <c r="Z94" s="6"/>
      <c r="AA94" s="4">
        <v>92.5</v>
      </c>
      <c r="AB94" s="4">
        <v>45</v>
      </c>
      <c r="AC94" s="4">
        <f t="shared" si="11"/>
        <v>51.351351351351347</v>
      </c>
      <c r="AD94" s="14">
        <f t="shared" si="12"/>
        <v>47.5</v>
      </c>
      <c r="AE94">
        <v>1</v>
      </c>
    </row>
    <row r="95" spans="1:31">
      <c r="A95" s="1"/>
      <c r="B95" s="6" t="s">
        <v>180</v>
      </c>
      <c r="C95" s="6" t="s">
        <v>61</v>
      </c>
      <c r="D95" s="6" t="s">
        <v>62</v>
      </c>
      <c r="E95" s="6" t="s">
        <v>61</v>
      </c>
      <c r="F95" s="6" t="s">
        <v>66</v>
      </c>
      <c r="G95" s="6"/>
      <c r="H95" s="6" t="s">
        <v>145</v>
      </c>
      <c r="I95" s="6" t="s">
        <v>145</v>
      </c>
      <c r="J95" s="9" t="s">
        <v>66</v>
      </c>
      <c r="K95" s="9" t="s">
        <v>145</v>
      </c>
      <c r="L95" s="9" t="s">
        <v>61</v>
      </c>
      <c r="M95" s="6" t="s">
        <v>61</v>
      </c>
      <c r="N95" s="3">
        <v>1.4277990162499998</v>
      </c>
      <c r="O95" s="3">
        <v>0.85770042000000002</v>
      </c>
      <c r="P95" s="6">
        <f t="shared" si="9"/>
        <v>166.4682659535132</v>
      </c>
      <c r="Q95" s="5">
        <v>105.73167144600239</v>
      </c>
      <c r="R95" s="5">
        <v>203.30407357271443</v>
      </c>
      <c r="S95" s="5">
        <v>79.7</v>
      </c>
      <c r="T95" s="5">
        <v>15.4</v>
      </c>
      <c r="U95" s="5">
        <f t="shared" si="10"/>
        <v>5.1753246753246751</v>
      </c>
      <c r="V95" s="6" t="s">
        <v>138</v>
      </c>
      <c r="W95" s="6" t="s">
        <v>148</v>
      </c>
      <c r="X95" s="6"/>
      <c r="Y95" s="6"/>
      <c r="Z95" s="6"/>
      <c r="AA95" s="4">
        <v>110</v>
      </c>
      <c r="AB95" s="4">
        <v>110</v>
      </c>
      <c r="AC95" s="4">
        <f t="shared" si="11"/>
        <v>0</v>
      </c>
      <c r="AD95" s="14">
        <f t="shared" si="12"/>
        <v>0</v>
      </c>
      <c r="AE95">
        <v>1</v>
      </c>
    </row>
    <row r="96" spans="1:31">
      <c r="A96" s="15"/>
      <c r="B96" s="6" t="s">
        <v>180</v>
      </c>
      <c r="C96" s="6" t="s">
        <v>61</v>
      </c>
      <c r="D96" s="6" t="s">
        <v>87</v>
      </c>
      <c r="E96" s="6" t="s">
        <v>61</v>
      </c>
      <c r="F96" s="6" t="s">
        <v>61</v>
      </c>
      <c r="G96" s="12"/>
      <c r="H96" s="12" t="s">
        <v>145</v>
      </c>
      <c r="I96" s="12" t="s">
        <v>145</v>
      </c>
      <c r="J96" s="9" t="s">
        <v>63</v>
      </c>
      <c r="K96" s="9" t="s">
        <v>21</v>
      </c>
      <c r="L96" s="9" t="s">
        <v>68</v>
      </c>
      <c r="M96" s="6" t="s">
        <v>66</v>
      </c>
      <c r="N96" s="3">
        <v>2.0598400000000003</v>
      </c>
      <c r="O96" s="3">
        <v>0.99637538000000025</v>
      </c>
      <c r="P96" s="6">
        <f t="shared" si="9"/>
        <v>206.73332976172091</v>
      </c>
      <c r="Q96" s="5">
        <v>728.34111567480852</v>
      </c>
      <c r="R96" s="5">
        <v>99.66089863921718</v>
      </c>
      <c r="S96" s="5">
        <v>87</v>
      </c>
      <c r="T96" s="5">
        <v>9.9</v>
      </c>
      <c r="U96" s="5">
        <f t="shared" si="10"/>
        <v>8.7878787878787872</v>
      </c>
      <c r="V96" s="6" t="s">
        <v>138</v>
      </c>
      <c r="W96" s="6" t="s">
        <v>142</v>
      </c>
      <c r="X96" s="6"/>
      <c r="Y96" s="6"/>
      <c r="Z96" s="6"/>
      <c r="AA96" s="4">
        <v>53.333333333333336</v>
      </c>
      <c r="AB96" s="4">
        <v>52.5</v>
      </c>
      <c r="AC96" s="4">
        <f t="shared" si="11"/>
        <v>1.5625000000000044</v>
      </c>
      <c r="AD96" s="14">
        <f t="shared" si="12"/>
        <v>0.8333333333333357</v>
      </c>
      <c r="AE96">
        <v>1</v>
      </c>
    </row>
    <row r="97" spans="1:31">
      <c r="A97" s="1"/>
      <c r="B97" s="19" t="s">
        <v>180</v>
      </c>
      <c r="C97" s="6" t="s">
        <v>61</v>
      </c>
      <c r="D97" s="6" t="s">
        <v>95</v>
      </c>
      <c r="E97" s="6" t="s">
        <v>61</v>
      </c>
      <c r="F97" s="6" t="s">
        <v>66</v>
      </c>
      <c r="G97" s="12"/>
      <c r="H97" s="12" t="s">
        <v>145</v>
      </c>
      <c r="I97" s="12" t="s">
        <v>145</v>
      </c>
      <c r="J97" s="9" t="s">
        <v>63</v>
      </c>
      <c r="K97" s="9" t="s">
        <v>21</v>
      </c>
      <c r="L97" s="9" t="s">
        <v>40</v>
      </c>
      <c r="M97" s="6" t="s">
        <v>66</v>
      </c>
      <c r="N97" s="3">
        <v>1.4945177362500002</v>
      </c>
      <c r="O97" s="3">
        <v>1.29145315125</v>
      </c>
      <c r="P97" s="6">
        <f t="shared" si="9"/>
        <v>115.72372832908833</v>
      </c>
      <c r="Q97" s="5">
        <v>112.71353087443016</v>
      </c>
      <c r="R97" s="5">
        <v>117.66327825283433</v>
      </c>
      <c r="S97" s="5">
        <v>87</v>
      </c>
      <c r="T97" s="5">
        <v>10.6</v>
      </c>
      <c r="U97" s="5">
        <f t="shared" si="10"/>
        <v>8.2075471698113205</v>
      </c>
      <c r="V97" s="6" t="s">
        <v>68</v>
      </c>
      <c r="W97" s="6" t="s">
        <v>142</v>
      </c>
      <c r="X97" s="6"/>
      <c r="Y97" s="6"/>
      <c r="Z97" s="6"/>
      <c r="AA97" s="4">
        <v>51.666666666666664</v>
      </c>
      <c r="AB97" s="4">
        <v>21.666666666666668</v>
      </c>
      <c r="AC97" s="4">
        <f t="shared" si="11"/>
        <v>58.064516129032249</v>
      </c>
      <c r="AD97" s="14">
        <f t="shared" si="12"/>
        <v>29.999999999999996</v>
      </c>
      <c r="AE97">
        <v>0</v>
      </c>
    </row>
    <row r="98" spans="1:31">
      <c r="A98" s="1"/>
      <c r="B98" s="6" t="s">
        <v>180</v>
      </c>
      <c r="C98" s="6" t="s">
        <v>66</v>
      </c>
      <c r="D98" s="6" t="s">
        <v>107</v>
      </c>
      <c r="E98" s="6" t="s">
        <v>61</v>
      </c>
      <c r="F98" s="6" t="s">
        <v>61</v>
      </c>
      <c r="G98" s="6" t="s">
        <v>108</v>
      </c>
      <c r="H98" s="6" t="s">
        <v>61</v>
      </c>
      <c r="I98" s="6" t="s">
        <v>61</v>
      </c>
      <c r="J98" s="9" t="s">
        <v>63</v>
      </c>
      <c r="K98" s="9" t="s">
        <v>21</v>
      </c>
      <c r="L98" s="9" t="s">
        <v>66</v>
      </c>
      <c r="M98" s="6" t="s">
        <v>66</v>
      </c>
      <c r="N98" s="3">
        <v>1.0109108324999998</v>
      </c>
      <c r="O98" s="3">
        <v>1.4492664112500002</v>
      </c>
      <c r="P98" s="6">
        <f t="shared" ref="P98:P99" si="13">N98/O98*100</f>
        <v>69.753278255312892</v>
      </c>
      <c r="Q98" s="5">
        <v>96.536293375512514</v>
      </c>
      <c r="R98" s="5">
        <v>109.12134730814546</v>
      </c>
      <c r="S98" s="5">
        <v>57.9</v>
      </c>
      <c r="T98" s="5">
        <v>32.799999999999997</v>
      </c>
      <c r="U98" s="5">
        <f t="shared" ref="U98:U99" si="14">S98/T98</f>
        <v>1.7652439024390245</v>
      </c>
      <c r="V98" s="18" t="s">
        <v>150</v>
      </c>
      <c r="W98" s="6" t="s">
        <v>148</v>
      </c>
      <c r="X98" s="6"/>
      <c r="Y98" s="6"/>
      <c r="Z98" s="6"/>
      <c r="AA98" s="4">
        <v>100</v>
      </c>
      <c r="AB98" s="4">
        <v>44.166666666666664</v>
      </c>
      <c r="AC98" s="4">
        <f t="shared" ref="AC98:AC99" si="15">AD98/AA98*100</f>
        <v>55.833333333333336</v>
      </c>
      <c r="AD98" s="14">
        <f t="shared" si="12"/>
        <v>55.833333333333336</v>
      </c>
      <c r="AE98">
        <v>1</v>
      </c>
    </row>
    <row r="99" spans="1:31">
      <c r="A99" s="1"/>
      <c r="B99" s="19" t="s">
        <v>180</v>
      </c>
      <c r="C99" s="6" t="s">
        <v>66</v>
      </c>
      <c r="D99" s="6" t="s">
        <v>131</v>
      </c>
      <c r="E99" s="6" t="s">
        <v>61</v>
      </c>
      <c r="F99" s="6" t="s">
        <v>66</v>
      </c>
      <c r="G99" s="6"/>
      <c r="H99" s="6" t="s">
        <v>145</v>
      </c>
      <c r="I99" s="6" t="s">
        <v>145</v>
      </c>
      <c r="J99" s="9" t="s">
        <v>68</v>
      </c>
      <c r="K99" s="9" t="s">
        <v>21</v>
      </c>
      <c r="L99" s="9" t="s">
        <v>66</v>
      </c>
      <c r="M99" s="6" t="s">
        <v>66</v>
      </c>
      <c r="N99" s="3">
        <v>1.2640038600000001</v>
      </c>
      <c r="O99" s="3">
        <v>1.3391460224999998</v>
      </c>
      <c r="P99" s="6">
        <f t="shared" si="13"/>
        <v>94.388799933877294</v>
      </c>
      <c r="Q99" s="5">
        <v>128.01184243660362</v>
      </c>
      <c r="R99" s="5">
        <v>96.371245875356507</v>
      </c>
      <c r="S99" s="5">
        <v>74.8</v>
      </c>
      <c r="T99" s="5">
        <v>22.2</v>
      </c>
      <c r="U99" s="5">
        <f t="shared" si="14"/>
        <v>3.3693693693693691</v>
      </c>
      <c r="V99" s="6" t="s">
        <v>145</v>
      </c>
      <c r="W99" s="6" t="s">
        <v>154</v>
      </c>
      <c r="X99" s="6"/>
      <c r="Y99" s="6"/>
      <c r="Z99" s="6"/>
      <c r="AA99" s="4">
        <v>39.166666666666664</v>
      </c>
      <c r="AB99" s="4">
        <v>12.5</v>
      </c>
      <c r="AC99" s="4">
        <f t="shared" si="15"/>
        <v>68.085106382978722</v>
      </c>
      <c r="AD99" s="14">
        <f t="shared" si="12"/>
        <v>26.666666666666664</v>
      </c>
      <c r="AE99">
        <v>0</v>
      </c>
    </row>
  </sheetData>
  <sortState ref="A1:AE101">
    <sortCondition ref="B1"/>
  </sortState>
  <phoneticPr fontId="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zoomScale="90" zoomScaleNormal="90" workbookViewId="0">
      <selection sqref="A1:XFD1"/>
    </sheetView>
  </sheetViews>
  <sheetFormatPr defaultRowHeight="14.4"/>
  <sheetData>
    <row r="1" spans="1:22">
      <c r="A1" s="1"/>
      <c r="B1" s="5" t="s">
        <v>183</v>
      </c>
      <c r="C1" s="5" t="s">
        <v>184</v>
      </c>
      <c r="D1" s="5" t="s">
        <v>185</v>
      </c>
      <c r="E1" s="5" t="s">
        <v>186</v>
      </c>
      <c r="F1" s="5" t="s">
        <v>187</v>
      </c>
      <c r="G1" s="5" t="s">
        <v>192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193</v>
      </c>
      <c r="M1" s="5" t="s">
        <v>195</v>
      </c>
      <c r="N1" s="5" t="s">
        <v>183</v>
      </c>
      <c r="O1">
        <v>500</v>
      </c>
      <c r="P1">
        <v>1000</v>
      </c>
      <c r="Q1">
        <v>4000</v>
      </c>
      <c r="R1">
        <v>8000</v>
      </c>
      <c r="S1" t="s">
        <v>197</v>
      </c>
    </row>
    <row r="2" spans="1:22">
      <c r="A2" s="1"/>
      <c r="B2" s="20" t="s">
        <v>167</v>
      </c>
      <c r="C2">
        <v>90</v>
      </c>
      <c r="D2">
        <v>80</v>
      </c>
      <c r="E2">
        <v>75</v>
      </c>
      <c r="F2">
        <v>95</v>
      </c>
      <c r="G2">
        <v>0</v>
      </c>
      <c r="H2">
        <v>15</v>
      </c>
      <c r="I2">
        <v>15</v>
      </c>
      <c r="J2">
        <v>30</v>
      </c>
      <c r="K2">
        <v>55</v>
      </c>
      <c r="L2">
        <v>96</v>
      </c>
      <c r="M2">
        <v>1</v>
      </c>
      <c r="N2" s="20" t="s">
        <v>167</v>
      </c>
      <c r="O2">
        <f t="shared" ref="O2:O33" si="0">C2-H2</f>
        <v>75</v>
      </c>
      <c r="P2">
        <f t="shared" ref="P2:P33" si="1">D2-I2</f>
        <v>65</v>
      </c>
      <c r="Q2">
        <f t="shared" ref="Q2:Q33" si="2">E2-J2</f>
        <v>45</v>
      </c>
      <c r="R2">
        <f t="shared" ref="R2:R33" si="3">F2-K2</f>
        <v>40</v>
      </c>
      <c r="S2">
        <f t="shared" ref="S2:S33" si="4">L2-G2</f>
        <v>96</v>
      </c>
    </row>
    <row r="3" spans="1:22" ht="17.399999999999999">
      <c r="A3" s="17"/>
      <c r="B3" s="21" t="s">
        <v>167</v>
      </c>
      <c r="C3">
        <v>40</v>
      </c>
      <c r="D3">
        <v>75</v>
      </c>
      <c r="E3">
        <v>95</v>
      </c>
      <c r="F3">
        <v>85</v>
      </c>
      <c r="G3">
        <v>8</v>
      </c>
      <c r="H3">
        <v>15</v>
      </c>
      <c r="I3">
        <v>20</v>
      </c>
      <c r="J3">
        <v>30</v>
      </c>
      <c r="K3">
        <v>35</v>
      </c>
      <c r="L3">
        <v>100</v>
      </c>
      <c r="M3">
        <v>1</v>
      </c>
      <c r="N3" s="21" t="s">
        <v>167</v>
      </c>
      <c r="O3">
        <f t="shared" si="0"/>
        <v>25</v>
      </c>
      <c r="P3">
        <f t="shared" si="1"/>
        <v>55</v>
      </c>
      <c r="Q3">
        <f t="shared" si="2"/>
        <v>65</v>
      </c>
      <c r="R3">
        <f t="shared" si="3"/>
        <v>50</v>
      </c>
      <c r="S3">
        <f t="shared" si="4"/>
        <v>92</v>
      </c>
      <c r="U3">
        <f>AVERAGE(O2:O26)</f>
        <v>38.6</v>
      </c>
      <c r="V3">
        <f>STDEV(O2:O26)</f>
        <v>34.111337313763194</v>
      </c>
    </row>
    <row r="4" spans="1:22" ht="17.399999999999999">
      <c r="A4" s="8"/>
      <c r="B4" s="20" t="s">
        <v>167</v>
      </c>
      <c r="C4">
        <v>100</v>
      </c>
      <c r="D4">
        <v>110</v>
      </c>
      <c r="E4">
        <v>110</v>
      </c>
      <c r="F4">
        <v>110</v>
      </c>
      <c r="G4">
        <v>0</v>
      </c>
      <c r="H4">
        <v>100</v>
      </c>
      <c r="I4">
        <v>110</v>
      </c>
      <c r="J4">
        <v>110</v>
      </c>
      <c r="K4">
        <v>110</v>
      </c>
      <c r="L4">
        <v>0</v>
      </c>
      <c r="M4">
        <v>1</v>
      </c>
      <c r="N4" s="20" t="s">
        <v>167</v>
      </c>
      <c r="O4">
        <f t="shared" si="0"/>
        <v>0</v>
      </c>
      <c r="P4">
        <f t="shared" si="1"/>
        <v>0</v>
      </c>
      <c r="Q4">
        <f t="shared" si="2"/>
        <v>0</v>
      </c>
      <c r="R4">
        <f t="shared" si="3"/>
        <v>0</v>
      </c>
      <c r="S4">
        <f t="shared" si="4"/>
        <v>0</v>
      </c>
      <c r="U4">
        <f>AVERAGE(O27:O48)</f>
        <v>20.454545454545453</v>
      </c>
      <c r="V4">
        <f>STDEV(O27:O48)</f>
        <v>33.626417155800745</v>
      </c>
    </row>
    <row r="5" spans="1:22" ht="17.399999999999999">
      <c r="A5" s="8"/>
      <c r="B5" s="21" t="s">
        <v>167</v>
      </c>
      <c r="C5">
        <v>95</v>
      </c>
      <c r="D5">
        <v>110</v>
      </c>
      <c r="E5">
        <v>110</v>
      </c>
      <c r="F5">
        <v>110</v>
      </c>
      <c r="G5">
        <v>0</v>
      </c>
      <c r="H5">
        <v>95</v>
      </c>
      <c r="I5">
        <v>95</v>
      </c>
      <c r="J5">
        <v>105</v>
      </c>
      <c r="K5">
        <v>110</v>
      </c>
      <c r="L5">
        <v>0</v>
      </c>
      <c r="M5">
        <v>0</v>
      </c>
      <c r="N5" s="21" t="s">
        <v>167</v>
      </c>
      <c r="O5">
        <f t="shared" si="0"/>
        <v>0</v>
      </c>
      <c r="P5">
        <f t="shared" si="1"/>
        <v>15</v>
      </c>
      <c r="Q5">
        <f t="shared" si="2"/>
        <v>5</v>
      </c>
      <c r="R5">
        <f t="shared" si="3"/>
        <v>0</v>
      </c>
      <c r="S5">
        <f t="shared" si="4"/>
        <v>0</v>
      </c>
      <c r="U5">
        <f>AVERAGE(O49:O50)</f>
        <v>20</v>
      </c>
      <c r="V5">
        <f>STDEV(O49:O50)</f>
        <v>21.213203435596427</v>
      </c>
    </row>
    <row r="6" spans="1:22">
      <c r="A6" s="9"/>
      <c r="B6" s="21" t="s">
        <v>167</v>
      </c>
      <c r="C6">
        <v>15</v>
      </c>
      <c r="D6">
        <v>5</v>
      </c>
      <c r="E6">
        <v>65</v>
      </c>
      <c r="F6">
        <v>85</v>
      </c>
      <c r="G6">
        <v>100</v>
      </c>
      <c r="H6">
        <v>10</v>
      </c>
      <c r="I6">
        <v>10</v>
      </c>
      <c r="J6">
        <v>45</v>
      </c>
      <c r="K6">
        <v>70</v>
      </c>
      <c r="L6">
        <v>100</v>
      </c>
      <c r="M6">
        <v>1</v>
      </c>
      <c r="N6" s="21" t="s">
        <v>167</v>
      </c>
      <c r="O6">
        <f t="shared" si="0"/>
        <v>5</v>
      </c>
      <c r="P6">
        <f t="shared" si="1"/>
        <v>-5</v>
      </c>
      <c r="Q6">
        <f t="shared" si="2"/>
        <v>20</v>
      </c>
      <c r="R6">
        <f t="shared" si="3"/>
        <v>15</v>
      </c>
      <c r="S6">
        <f t="shared" si="4"/>
        <v>0</v>
      </c>
    </row>
    <row r="7" spans="1:22">
      <c r="A7" s="1"/>
      <c r="B7" s="21" t="s">
        <v>167</v>
      </c>
      <c r="C7">
        <v>85</v>
      </c>
      <c r="D7">
        <v>70</v>
      </c>
      <c r="E7">
        <v>55</v>
      </c>
      <c r="F7">
        <v>50</v>
      </c>
      <c r="G7">
        <v>48</v>
      </c>
      <c r="H7">
        <v>5</v>
      </c>
      <c r="I7">
        <v>5</v>
      </c>
      <c r="J7">
        <v>5</v>
      </c>
      <c r="K7">
        <v>0</v>
      </c>
      <c r="L7">
        <v>100</v>
      </c>
      <c r="M7">
        <v>1</v>
      </c>
      <c r="N7" s="21" t="s">
        <v>167</v>
      </c>
      <c r="O7">
        <f t="shared" si="0"/>
        <v>80</v>
      </c>
      <c r="P7">
        <f t="shared" si="1"/>
        <v>65</v>
      </c>
      <c r="Q7">
        <f t="shared" si="2"/>
        <v>50</v>
      </c>
      <c r="R7">
        <f t="shared" si="3"/>
        <v>50</v>
      </c>
      <c r="S7">
        <f t="shared" si="4"/>
        <v>52</v>
      </c>
    </row>
    <row r="8" spans="1:22">
      <c r="A8" s="9"/>
      <c r="B8" s="21" t="s">
        <v>167</v>
      </c>
      <c r="C8">
        <v>60</v>
      </c>
      <c r="D8">
        <v>60</v>
      </c>
      <c r="E8">
        <v>35</v>
      </c>
      <c r="F8">
        <v>20</v>
      </c>
      <c r="G8">
        <v>84</v>
      </c>
      <c r="H8">
        <v>5</v>
      </c>
      <c r="I8">
        <v>5</v>
      </c>
      <c r="J8">
        <v>0</v>
      </c>
      <c r="K8">
        <v>5</v>
      </c>
      <c r="L8">
        <v>100</v>
      </c>
      <c r="M8">
        <v>1</v>
      </c>
      <c r="N8" s="21" t="s">
        <v>167</v>
      </c>
      <c r="O8">
        <f t="shared" si="0"/>
        <v>55</v>
      </c>
      <c r="P8">
        <f t="shared" si="1"/>
        <v>55</v>
      </c>
      <c r="Q8">
        <f t="shared" si="2"/>
        <v>35</v>
      </c>
      <c r="R8">
        <f t="shared" si="3"/>
        <v>15</v>
      </c>
      <c r="S8">
        <f t="shared" si="4"/>
        <v>16</v>
      </c>
    </row>
    <row r="9" spans="1:22">
      <c r="A9" s="9"/>
      <c r="B9" s="20" t="s">
        <v>167</v>
      </c>
      <c r="C9">
        <v>110</v>
      </c>
      <c r="D9">
        <v>110</v>
      </c>
      <c r="E9">
        <v>110</v>
      </c>
      <c r="F9">
        <v>110</v>
      </c>
      <c r="G9">
        <v>0</v>
      </c>
      <c r="H9">
        <v>110</v>
      </c>
      <c r="I9">
        <v>110</v>
      </c>
      <c r="J9">
        <v>110</v>
      </c>
      <c r="K9">
        <v>110</v>
      </c>
      <c r="L9">
        <v>0</v>
      </c>
      <c r="M9">
        <v>1</v>
      </c>
      <c r="N9" s="20" t="s">
        <v>167</v>
      </c>
      <c r="O9">
        <f t="shared" si="0"/>
        <v>0</v>
      </c>
      <c r="P9">
        <f t="shared" si="1"/>
        <v>0</v>
      </c>
      <c r="Q9">
        <f t="shared" si="2"/>
        <v>0</v>
      </c>
      <c r="R9">
        <f t="shared" si="3"/>
        <v>0</v>
      </c>
      <c r="S9">
        <f t="shared" si="4"/>
        <v>0</v>
      </c>
      <c r="U9">
        <f>AVERAGE(P2:P26)</f>
        <v>41.4</v>
      </c>
      <c r="V9">
        <f>STDEV(P2:P26)</f>
        <v>31.902194281898542</v>
      </c>
    </row>
    <row r="10" spans="1:22">
      <c r="A10" s="9"/>
      <c r="B10" s="21" t="s">
        <v>167</v>
      </c>
      <c r="C10">
        <v>90</v>
      </c>
      <c r="D10">
        <v>80</v>
      </c>
      <c r="E10">
        <v>75</v>
      </c>
      <c r="F10">
        <v>70</v>
      </c>
      <c r="G10">
        <v>0</v>
      </c>
      <c r="H10">
        <v>20</v>
      </c>
      <c r="I10">
        <v>10</v>
      </c>
      <c r="J10">
        <v>35</v>
      </c>
      <c r="K10">
        <v>35</v>
      </c>
      <c r="L10">
        <v>100</v>
      </c>
      <c r="M10">
        <v>1</v>
      </c>
      <c r="N10" s="21" t="s">
        <v>167</v>
      </c>
      <c r="O10">
        <f t="shared" si="0"/>
        <v>70</v>
      </c>
      <c r="P10">
        <f t="shared" si="1"/>
        <v>70</v>
      </c>
      <c r="Q10">
        <f t="shared" si="2"/>
        <v>40</v>
      </c>
      <c r="R10">
        <f t="shared" si="3"/>
        <v>35</v>
      </c>
      <c r="S10">
        <f t="shared" si="4"/>
        <v>100</v>
      </c>
      <c r="U10">
        <f>AVERAGE(P27:P48)</f>
        <v>20.454545454545453</v>
      </c>
      <c r="V10">
        <f>STDEV(P27:P48)</f>
        <v>32.510404594935551</v>
      </c>
    </row>
    <row r="11" spans="1:22">
      <c r="A11" s="1"/>
      <c r="B11" s="21" t="s">
        <v>167</v>
      </c>
      <c r="C11">
        <v>110</v>
      </c>
      <c r="D11">
        <v>105</v>
      </c>
      <c r="E11">
        <v>100</v>
      </c>
      <c r="F11">
        <v>105</v>
      </c>
      <c r="G11">
        <v>0</v>
      </c>
      <c r="H11">
        <v>20</v>
      </c>
      <c r="I11">
        <v>30</v>
      </c>
      <c r="J11">
        <v>80</v>
      </c>
      <c r="K11">
        <v>75</v>
      </c>
      <c r="L11">
        <v>88</v>
      </c>
      <c r="M11">
        <v>1</v>
      </c>
      <c r="N11" s="21" t="s">
        <v>167</v>
      </c>
      <c r="O11">
        <f t="shared" si="0"/>
        <v>90</v>
      </c>
      <c r="P11">
        <f t="shared" si="1"/>
        <v>75</v>
      </c>
      <c r="Q11">
        <f t="shared" si="2"/>
        <v>20</v>
      </c>
      <c r="R11">
        <f t="shared" si="3"/>
        <v>30</v>
      </c>
      <c r="S11">
        <f t="shared" si="4"/>
        <v>88</v>
      </c>
      <c r="U11">
        <f>AVERAGE(P49:P50)</f>
        <v>32.5</v>
      </c>
      <c r="V11">
        <f>STDEV(P49:P50)</f>
        <v>31.81980515339464</v>
      </c>
    </row>
    <row r="12" spans="1:22">
      <c r="A12" s="1"/>
      <c r="B12" s="20" t="s">
        <v>167</v>
      </c>
      <c r="C12">
        <v>110</v>
      </c>
      <c r="D12">
        <v>110</v>
      </c>
      <c r="E12">
        <v>110</v>
      </c>
      <c r="F12">
        <v>110</v>
      </c>
      <c r="G12">
        <v>0</v>
      </c>
      <c r="H12">
        <v>110</v>
      </c>
      <c r="I12">
        <v>110</v>
      </c>
      <c r="J12">
        <v>110</v>
      </c>
      <c r="K12">
        <v>110</v>
      </c>
      <c r="L12">
        <v>0</v>
      </c>
      <c r="M12">
        <v>1</v>
      </c>
      <c r="N12" s="20" t="s">
        <v>167</v>
      </c>
      <c r="O12">
        <f t="shared" si="0"/>
        <v>0</v>
      </c>
      <c r="P12">
        <f t="shared" si="1"/>
        <v>0</v>
      </c>
      <c r="Q12">
        <f t="shared" si="2"/>
        <v>0</v>
      </c>
      <c r="R12">
        <f t="shared" si="3"/>
        <v>0</v>
      </c>
      <c r="S12">
        <f t="shared" si="4"/>
        <v>0</v>
      </c>
    </row>
    <row r="13" spans="1:22">
      <c r="A13" s="9"/>
      <c r="B13" s="20" t="s">
        <v>167</v>
      </c>
      <c r="C13">
        <v>95</v>
      </c>
      <c r="D13">
        <v>95</v>
      </c>
      <c r="E13">
        <v>90</v>
      </c>
      <c r="F13">
        <v>90</v>
      </c>
      <c r="G13">
        <v>0</v>
      </c>
      <c r="H13">
        <v>15</v>
      </c>
      <c r="I13">
        <v>20</v>
      </c>
      <c r="J13">
        <v>65</v>
      </c>
      <c r="K13">
        <v>90</v>
      </c>
      <c r="L13">
        <v>88</v>
      </c>
      <c r="M13">
        <v>1</v>
      </c>
      <c r="N13" s="20" t="s">
        <v>167</v>
      </c>
      <c r="O13">
        <f t="shared" si="0"/>
        <v>80</v>
      </c>
      <c r="P13">
        <f t="shared" si="1"/>
        <v>75</v>
      </c>
      <c r="Q13">
        <f t="shared" si="2"/>
        <v>25</v>
      </c>
      <c r="R13">
        <f t="shared" si="3"/>
        <v>0</v>
      </c>
      <c r="S13">
        <f t="shared" si="4"/>
        <v>88</v>
      </c>
    </row>
    <row r="14" spans="1:22">
      <c r="A14" s="1"/>
      <c r="B14" s="21" t="s">
        <v>167</v>
      </c>
      <c r="C14">
        <v>40</v>
      </c>
      <c r="D14">
        <v>75</v>
      </c>
      <c r="E14">
        <v>95</v>
      </c>
      <c r="F14">
        <v>85</v>
      </c>
      <c r="G14">
        <v>8</v>
      </c>
      <c r="H14">
        <v>15</v>
      </c>
      <c r="I14">
        <v>20</v>
      </c>
      <c r="J14">
        <v>30</v>
      </c>
      <c r="K14">
        <v>35</v>
      </c>
      <c r="L14">
        <v>100</v>
      </c>
      <c r="M14">
        <v>1</v>
      </c>
      <c r="N14" s="21" t="s">
        <v>167</v>
      </c>
      <c r="O14">
        <f t="shared" si="0"/>
        <v>25</v>
      </c>
      <c r="P14">
        <f t="shared" si="1"/>
        <v>55</v>
      </c>
      <c r="Q14">
        <f t="shared" si="2"/>
        <v>65</v>
      </c>
      <c r="R14">
        <f t="shared" si="3"/>
        <v>50</v>
      </c>
      <c r="S14">
        <f t="shared" si="4"/>
        <v>92</v>
      </c>
    </row>
    <row r="15" spans="1:22">
      <c r="A15" s="1"/>
      <c r="B15" s="21" t="s">
        <v>167</v>
      </c>
      <c r="C15">
        <v>60</v>
      </c>
      <c r="D15">
        <v>55</v>
      </c>
      <c r="E15">
        <v>35</v>
      </c>
      <c r="F15">
        <v>35</v>
      </c>
      <c r="G15">
        <v>80</v>
      </c>
      <c r="H15">
        <v>40</v>
      </c>
      <c r="I15">
        <v>30</v>
      </c>
      <c r="J15">
        <v>30</v>
      </c>
      <c r="K15">
        <v>45</v>
      </c>
      <c r="L15">
        <v>100</v>
      </c>
      <c r="M15">
        <v>0</v>
      </c>
      <c r="N15" s="21" t="s">
        <v>167</v>
      </c>
      <c r="O15">
        <f t="shared" si="0"/>
        <v>20</v>
      </c>
      <c r="P15">
        <f t="shared" si="1"/>
        <v>25</v>
      </c>
      <c r="Q15">
        <f t="shared" si="2"/>
        <v>5</v>
      </c>
      <c r="R15">
        <f t="shared" si="3"/>
        <v>-10</v>
      </c>
      <c r="S15">
        <f t="shared" si="4"/>
        <v>20</v>
      </c>
      <c r="U15">
        <f>AVERAGE(Q2:Q26)</f>
        <v>30.4</v>
      </c>
      <c r="V15">
        <f>STDEV(Q2:Q26)</f>
        <v>26.017622233145492</v>
      </c>
    </row>
    <row r="16" spans="1:22">
      <c r="A16" s="15"/>
      <c r="B16" s="19" t="s">
        <v>167</v>
      </c>
      <c r="C16">
        <v>65</v>
      </c>
      <c r="D16">
        <v>55</v>
      </c>
      <c r="E16">
        <v>55</v>
      </c>
      <c r="F16">
        <v>50</v>
      </c>
      <c r="G16">
        <v>76</v>
      </c>
      <c r="H16">
        <v>55</v>
      </c>
      <c r="I16">
        <v>45</v>
      </c>
      <c r="J16">
        <v>40</v>
      </c>
      <c r="K16">
        <v>40</v>
      </c>
      <c r="L16">
        <v>84</v>
      </c>
      <c r="M16">
        <v>1</v>
      </c>
      <c r="N16" s="19" t="s">
        <v>167</v>
      </c>
      <c r="O16">
        <f t="shared" si="0"/>
        <v>10</v>
      </c>
      <c r="P16">
        <f t="shared" si="1"/>
        <v>10</v>
      </c>
      <c r="Q16">
        <f t="shared" si="2"/>
        <v>15</v>
      </c>
      <c r="R16">
        <f t="shared" si="3"/>
        <v>10</v>
      </c>
      <c r="S16">
        <f t="shared" si="4"/>
        <v>8</v>
      </c>
      <c r="U16">
        <f>AVERAGE(Q27:Q48)</f>
        <v>15.909090909090908</v>
      </c>
      <c r="V16">
        <f>STDEV(Q27:Q48)</f>
        <v>26.709921628861313</v>
      </c>
    </row>
    <row r="17" spans="1:22">
      <c r="A17" s="1"/>
      <c r="B17" s="19" t="s">
        <v>167</v>
      </c>
      <c r="C17">
        <v>60</v>
      </c>
      <c r="D17">
        <v>100</v>
      </c>
      <c r="E17">
        <v>95</v>
      </c>
      <c r="F17">
        <v>90</v>
      </c>
      <c r="G17">
        <v>12</v>
      </c>
      <c r="H17">
        <v>20</v>
      </c>
      <c r="I17">
        <v>55</v>
      </c>
      <c r="J17">
        <v>70</v>
      </c>
      <c r="K17">
        <v>75</v>
      </c>
      <c r="L17">
        <v>24</v>
      </c>
      <c r="M17">
        <v>1</v>
      </c>
      <c r="N17" s="19" t="s">
        <v>167</v>
      </c>
      <c r="O17">
        <f t="shared" si="0"/>
        <v>40</v>
      </c>
      <c r="P17">
        <f t="shared" si="1"/>
        <v>45</v>
      </c>
      <c r="Q17">
        <f t="shared" si="2"/>
        <v>25</v>
      </c>
      <c r="R17">
        <f t="shared" si="3"/>
        <v>15</v>
      </c>
      <c r="S17">
        <f t="shared" si="4"/>
        <v>12</v>
      </c>
      <c r="U17">
        <f>AVERAGE(Q49:Q50)</f>
        <v>10</v>
      </c>
      <c r="V17">
        <f>STDEV(Q49:Q50)</f>
        <v>0</v>
      </c>
    </row>
    <row r="18" spans="1:22">
      <c r="A18" s="1"/>
      <c r="B18" s="18" t="s">
        <v>167</v>
      </c>
      <c r="C18">
        <v>110</v>
      </c>
      <c r="D18">
        <v>110</v>
      </c>
      <c r="E18">
        <v>110</v>
      </c>
      <c r="F18">
        <v>110</v>
      </c>
      <c r="G18">
        <v>0</v>
      </c>
      <c r="H18">
        <v>15</v>
      </c>
      <c r="I18">
        <v>10</v>
      </c>
      <c r="J18">
        <v>5</v>
      </c>
      <c r="K18">
        <v>15</v>
      </c>
      <c r="L18">
        <v>100</v>
      </c>
      <c r="M18">
        <v>0</v>
      </c>
      <c r="N18" s="18" t="s">
        <v>167</v>
      </c>
      <c r="O18">
        <f t="shared" si="0"/>
        <v>95</v>
      </c>
      <c r="P18">
        <f t="shared" si="1"/>
        <v>100</v>
      </c>
      <c r="Q18">
        <f t="shared" si="2"/>
        <v>105</v>
      </c>
      <c r="R18">
        <f t="shared" si="3"/>
        <v>95</v>
      </c>
      <c r="S18">
        <f t="shared" si="4"/>
        <v>100</v>
      </c>
    </row>
    <row r="19" spans="1:22">
      <c r="A19" s="1"/>
      <c r="B19" s="18" t="s">
        <v>167</v>
      </c>
      <c r="C19">
        <v>110</v>
      </c>
      <c r="D19">
        <v>110</v>
      </c>
      <c r="E19">
        <v>110</v>
      </c>
      <c r="F19">
        <v>110</v>
      </c>
      <c r="G19">
        <v>0</v>
      </c>
      <c r="H19">
        <v>80</v>
      </c>
      <c r="I19">
        <v>85</v>
      </c>
      <c r="J19">
        <v>95</v>
      </c>
      <c r="K19">
        <v>90</v>
      </c>
      <c r="L19">
        <v>32</v>
      </c>
      <c r="M19">
        <v>1</v>
      </c>
      <c r="N19" s="18" t="s">
        <v>167</v>
      </c>
      <c r="O19">
        <f t="shared" si="0"/>
        <v>30</v>
      </c>
      <c r="P19">
        <f t="shared" si="1"/>
        <v>25</v>
      </c>
      <c r="Q19">
        <f t="shared" si="2"/>
        <v>15</v>
      </c>
      <c r="R19">
        <f t="shared" si="3"/>
        <v>20</v>
      </c>
      <c r="S19">
        <f t="shared" si="4"/>
        <v>32</v>
      </c>
    </row>
    <row r="20" spans="1:22">
      <c r="A20" s="1"/>
      <c r="B20" s="18" t="s">
        <v>167</v>
      </c>
      <c r="C20">
        <v>10</v>
      </c>
      <c r="D20">
        <v>10</v>
      </c>
      <c r="E20">
        <v>50</v>
      </c>
      <c r="F20">
        <v>30</v>
      </c>
      <c r="G20">
        <v>100</v>
      </c>
      <c r="H20">
        <v>10</v>
      </c>
      <c r="I20">
        <v>5</v>
      </c>
      <c r="J20">
        <v>10</v>
      </c>
      <c r="K20">
        <v>30</v>
      </c>
      <c r="L20">
        <v>100</v>
      </c>
      <c r="M20">
        <v>0</v>
      </c>
      <c r="N20" s="18" t="s">
        <v>167</v>
      </c>
      <c r="O20">
        <f t="shared" si="0"/>
        <v>0</v>
      </c>
      <c r="P20">
        <f t="shared" si="1"/>
        <v>5</v>
      </c>
      <c r="Q20">
        <f t="shared" si="2"/>
        <v>40</v>
      </c>
      <c r="R20">
        <f t="shared" si="3"/>
        <v>0</v>
      </c>
      <c r="S20">
        <f t="shared" si="4"/>
        <v>0</v>
      </c>
    </row>
    <row r="21" spans="1:22">
      <c r="A21" s="1"/>
      <c r="B21" s="19" t="s">
        <v>167</v>
      </c>
      <c r="C21">
        <v>75</v>
      </c>
      <c r="D21">
        <v>95</v>
      </c>
      <c r="E21">
        <v>100</v>
      </c>
      <c r="F21">
        <v>90</v>
      </c>
      <c r="G21">
        <v>0</v>
      </c>
      <c r="H21">
        <v>10</v>
      </c>
      <c r="I21">
        <v>10</v>
      </c>
      <c r="J21">
        <v>80</v>
      </c>
      <c r="K21">
        <v>80</v>
      </c>
      <c r="L21">
        <v>72</v>
      </c>
      <c r="M21">
        <v>1</v>
      </c>
      <c r="N21" s="19" t="s">
        <v>167</v>
      </c>
      <c r="O21">
        <f t="shared" si="0"/>
        <v>65</v>
      </c>
      <c r="P21">
        <f t="shared" si="1"/>
        <v>85</v>
      </c>
      <c r="Q21">
        <f t="shared" si="2"/>
        <v>20</v>
      </c>
      <c r="R21">
        <f t="shared" si="3"/>
        <v>10</v>
      </c>
      <c r="S21">
        <f t="shared" si="4"/>
        <v>72</v>
      </c>
      <c r="U21">
        <f>AVERAGE(R2:R26)</f>
        <v>21</v>
      </c>
      <c r="V21">
        <f>STDEV(R2:R26)</f>
        <v>24.706611800622657</v>
      </c>
    </row>
    <row r="22" spans="1:22">
      <c r="A22" s="1"/>
      <c r="B22" s="19" t="s">
        <v>167</v>
      </c>
      <c r="C22">
        <v>75</v>
      </c>
      <c r="D22">
        <v>80</v>
      </c>
      <c r="E22">
        <v>60</v>
      </c>
      <c r="F22">
        <v>65</v>
      </c>
      <c r="G22">
        <v>20</v>
      </c>
      <c r="H22">
        <v>10</v>
      </c>
      <c r="I22">
        <v>10</v>
      </c>
      <c r="J22">
        <v>10</v>
      </c>
      <c r="K22">
        <v>10</v>
      </c>
      <c r="L22">
        <v>100</v>
      </c>
      <c r="M22">
        <v>1</v>
      </c>
      <c r="N22" s="19" t="s">
        <v>167</v>
      </c>
      <c r="O22">
        <f t="shared" si="0"/>
        <v>65</v>
      </c>
      <c r="P22">
        <f t="shared" si="1"/>
        <v>70</v>
      </c>
      <c r="Q22">
        <f t="shared" si="2"/>
        <v>50</v>
      </c>
      <c r="R22">
        <f t="shared" si="3"/>
        <v>55</v>
      </c>
      <c r="S22">
        <f t="shared" si="4"/>
        <v>80</v>
      </c>
      <c r="U22">
        <f>AVERAGE(R27:R48)</f>
        <v>11.590909090909092</v>
      </c>
      <c r="V22">
        <f>STDEV(R27:R48)</f>
        <v>23.113918896484144</v>
      </c>
    </row>
    <row r="23" spans="1:22">
      <c r="A23" s="1"/>
      <c r="B23" s="18" t="s">
        <v>167</v>
      </c>
      <c r="C23">
        <v>105</v>
      </c>
      <c r="D23">
        <v>100</v>
      </c>
      <c r="E23">
        <v>105</v>
      </c>
      <c r="F23">
        <v>90</v>
      </c>
      <c r="G23">
        <v>0</v>
      </c>
      <c r="H23">
        <v>15</v>
      </c>
      <c r="I23">
        <v>20</v>
      </c>
      <c r="J23">
        <v>40</v>
      </c>
      <c r="K23">
        <v>60</v>
      </c>
      <c r="L23">
        <v>100</v>
      </c>
      <c r="M23">
        <v>1</v>
      </c>
      <c r="N23" s="18" t="s">
        <v>167</v>
      </c>
      <c r="O23">
        <f t="shared" si="0"/>
        <v>90</v>
      </c>
      <c r="P23">
        <f t="shared" si="1"/>
        <v>80</v>
      </c>
      <c r="Q23">
        <f t="shared" si="2"/>
        <v>65</v>
      </c>
      <c r="R23">
        <f t="shared" si="3"/>
        <v>30</v>
      </c>
      <c r="S23">
        <f t="shared" si="4"/>
        <v>100</v>
      </c>
      <c r="U23">
        <f>AVERAGE(R49:R50)</f>
        <v>2.5</v>
      </c>
      <c r="V23">
        <f>STDEV(R49:R50)</f>
        <v>3.5355339059327378</v>
      </c>
    </row>
    <row r="24" spans="1:22">
      <c r="A24" s="1"/>
      <c r="B24" s="19" t="s">
        <v>167</v>
      </c>
      <c r="C24">
        <v>60</v>
      </c>
      <c r="D24">
        <v>75</v>
      </c>
      <c r="E24">
        <v>85</v>
      </c>
      <c r="F24">
        <v>90</v>
      </c>
      <c r="G24">
        <v>32</v>
      </c>
      <c r="H24">
        <v>55</v>
      </c>
      <c r="I24">
        <v>55</v>
      </c>
      <c r="J24">
        <v>85</v>
      </c>
      <c r="K24">
        <v>90</v>
      </c>
      <c r="L24">
        <v>28</v>
      </c>
      <c r="M24">
        <v>1</v>
      </c>
      <c r="N24" s="19" t="s">
        <v>167</v>
      </c>
      <c r="O24">
        <f t="shared" si="0"/>
        <v>5</v>
      </c>
      <c r="P24">
        <f t="shared" si="1"/>
        <v>20</v>
      </c>
      <c r="Q24">
        <f t="shared" si="2"/>
        <v>0</v>
      </c>
      <c r="R24">
        <f t="shared" si="3"/>
        <v>0</v>
      </c>
      <c r="S24">
        <f t="shared" si="4"/>
        <v>-4</v>
      </c>
    </row>
    <row r="25" spans="1:22">
      <c r="A25" s="1"/>
      <c r="B25" s="18" t="s">
        <v>167</v>
      </c>
      <c r="C25">
        <v>35</v>
      </c>
      <c r="D25">
        <v>35</v>
      </c>
      <c r="E25">
        <v>35</v>
      </c>
      <c r="F25">
        <v>35</v>
      </c>
      <c r="G25">
        <v>100</v>
      </c>
      <c r="H25">
        <v>10</v>
      </c>
      <c r="I25">
        <v>10</v>
      </c>
      <c r="J25">
        <v>10</v>
      </c>
      <c r="K25">
        <v>25</v>
      </c>
      <c r="L25">
        <v>96</v>
      </c>
      <c r="M25">
        <v>1</v>
      </c>
      <c r="N25" s="18" t="s">
        <v>167</v>
      </c>
      <c r="O25">
        <f t="shared" si="0"/>
        <v>25</v>
      </c>
      <c r="P25">
        <f t="shared" si="1"/>
        <v>25</v>
      </c>
      <c r="Q25">
        <f t="shared" si="2"/>
        <v>25</v>
      </c>
      <c r="R25">
        <f t="shared" si="3"/>
        <v>10</v>
      </c>
      <c r="S25">
        <f t="shared" si="4"/>
        <v>-4</v>
      </c>
    </row>
    <row r="26" spans="1:22">
      <c r="A26" s="1"/>
      <c r="B26" s="18" t="s">
        <v>167</v>
      </c>
      <c r="C26">
        <v>25</v>
      </c>
      <c r="D26">
        <v>25</v>
      </c>
      <c r="E26">
        <v>40</v>
      </c>
      <c r="F26">
        <v>40</v>
      </c>
      <c r="G26">
        <v>92</v>
      </c>
      <c r="H26">
        <v>10</v>
      </c>
      <c r="I26">
        <v>5</v>
      </c>
      <c r="J26">
        <v>15</v>
      </c>
      <c r="K26">
        <v>35</v>
      </c>
      <c r="L26">
        <v>100</v>
      </c>
      <c r="M26">
        <v>1</v>
      </c>
      <c r="N26" s="18" t="s">
        <v>167</v>
      </c>
      <c r="O26">
        <f t="shared" si="0"/>
        <v>15</v>
      </c>
      <c r="P26">
        <f t="shared" si="1"/>
        <v>20</v>
      </c>
      <c r="Q26">
        <f t="shared" si="2"/>
        <v>25</v>
      </c>
      <c r="R26">
        <f t="shared" si="3"/>
        <v>5</v>
      </c>
      <c r="S26">
        <f t="shared" si="4"/>
        <v>8</v>
      </c>
    </row>
    <row r="27" spans="1:22">
      <c r="A27" s="1"/>
      <c r="B27" s="20" t="s">
        <v>170</v>
      </c>
      <c r="C27">
        <v>55</v>
      </c>
      <c r="D27">
        <v>60</v>
      </c>
      <c r="E27">
        <v>70</v>
      </c>
      <c r="F27">
        <v>80</v>
      </c>
      <c r="G27">
        <v>84</v>
      </c>
      <c r="H27">
        <v>100</v>
      </c>
      <c r="I27">
        <v>110</v>
      </c>
      <c r="J27">
        <v>110</v>
      </c>
      <c r="K27">
        <v>110</v>
      </c>
      <c r="L27">
        <v>0</v>
      </c>
      <c r="M27">
        <v>1</v>
      </c>
      <c r="N27" s="20" t="s">
        <v>170</v>
      </c>
      <c r="O27">
        <f t="shared" si="0"/>
        <v>-45</v>
      </c>
      <c r="P27">
        <f t="shared" si="1"/>
        <v>-50</v>
      </c>
      <c r="Q27">
        <f t="shared" si="2"/>
        <v>-40</v>
      </c>
      <c r="R27">
        <f t="shared" si="3"/>
        <v>-30</v>
      </c>
      <c r="S27">
        <f t="shared" si="4"/>
        <v>-84</v>
      </c>
      <c r="U27">
        <f>AVERAGE(S2:S26)</f>
        <v>41.92</v>
      </c>
      <c r="V27">
        <f>STDEV(S2:S26)</f>
        <v>42.803738154511692</v>
      </c>
    </row>
    <row r="28" spans="1:22" ht="17.399999999999999">
      <c r="A28" s="17"/>
      <c r="B28" s="21" t="s">
        <v>170</v>
      </c>
      <c r="C28" s="2">
        <v>110</v>
      </c>
      <c r="D28" s="2">
        <v>110</v>
      </c>
      <c r="E28" s="2">
        <v>110</v>
      </c>
      <c r="F28" s="2">
        <v>110</v>
      </c>
      <c r="G28" s="2">
        <v>0</v>
      </c>
      <c r="H28" s="2">
        <v>110</v>
      </c>
      <c r="I28" s="2">
        <v>110</v>
      </c>
      <c r="J28" s="2">
        <v>110</v>
      </c>
      <c r="K28" s="2">
        <v>110</v>
      </c>
      <c r="L28" s="2">
        <v>0</v>
      </c>
      <c r="M28" s="2">
        <v>1</v>
      </c>
      <c r="N28" s="21" t="s">
        <v>170</v>
      </c>
      <c r="O28">
        <f t="shared" si="0"/>
        <v>0</v>
      </c>
      <c r="P28">
        <f t="shared" si="1"/>
        <v>0</v>
      </c>
      <c r="Q28">
        <f t="shared" si="2"/>
        <v>0</v>
      </c>
      <c r="R28">
        <f t="shared" si="3"/>
        <v>0</v>
      </c>
      <c r="S28">
        <f t="shared" si="4"/>
        <v>0</v>
      </c>
      <c r="U28">
        <f>AVERAGE(S27:S48)</f>
        <v>31.818181818181817</v>
      </c>
      <c r="V28">
        <f>STDEV(S27:S48)</f>
        <v>48.292399445004222</v>
      </c>
    </row>
    <row r="29" spans="1:22" ht="17.399999999999999">
      <c r="A29" s="8"/>
      <c r="B29" s="21" t="s">
        <v>170</v>
      </c>
      <c r="C29" s="2">
        <v>95</v>
      </c>
      <c r="D29" s="2">
        <v>85</v>
      </c>
      <c r="E29" s="2">
        <v>80</v>
      </c>
      <c r="F29" s="2">
        <v>90</v>
      </c>
      <c r="G29" s="2">
        <v>0</v>
      </c>
      <c r="H29" s="2">
        <v>20</v>
      </c>
      <c r="I29" s="2">
        <v>30</v>
      </c>
      <c r="J29" s="2">
        <v>20</v>
      </c>
      <c r="K29" s="2">
        <v>35</v>
      </c>
      <c r="L29" s="2">
        <v>100</v>
      </c>
      <c r="M29" s="2">
        <v>1</v>
      </c>
      <c r="N29" s="21" t="s">
        <v>170</v>
      </c>
      <c r="O29">
        <f t="shared" si="0"/>
        <v>75</v>
      </c>
      <c r="P29">
        <f t="shared" si="1"/>
        <v>55</v>
      </c>
      <c r="Q29">
        <f t="shared" si="2"/>
        <v>60</v>
      </c>
      <c r="R29">
        <f t="shared" si="3"/>
        <v>55</v>
      </c>
      <c r="S29">
        <f t="shared" si="4"/>
        <v>100</v>
      </c>
      <c r="U29">
        <f>AVERAGE(S49:S50)</f>
        <v>6</v>
      </c>
      <c r="V29">
        <f>STDEV(S49:S50)</f>
        <v>8.4852813742385695</v>
      </c>
    </row>
    <row r="30" spans="1:22" ht="17.399999999999999">
      <c r="A30" s="13"/>
      <c r="B30" s="20" t="s">
        <v>170</v>
      </c>
      <c r="C30">
        <v>95</v>
      </c>
      <c r="D30">
        <v>95</v>
      </c>
      <c r="E30">
        <v>90</v>
      </c>
      <c r="F30">
        <v>90</v>
      </c>
      <c r="G30">
        <v>0</v>
      </c>
      <c r="H30">
        <v>15</v>
      </c>
      <c r="I30">
        <v>20</v>
      </c>
      <c r="J30">
        <v>65</v>
      </c>
      <c r="K30">
        <v>90</v>
      </c>
      <c r="L30">
        <v>88</v>
      </c>
      <c r="M30">
        <v>1</v>
      </c>
      <c r="N30" s="20" t="s">
        <v>170</v>
      </c>
      <c r="O30">
        <f t="shared" si="0"/>
        <v>80</v>
      </c>
      <c r="P30">
        <f t="shared" si="1"/>
        <v>75</v>
      </c>
      <c r="Q30">
        <f t="shared" si="2"/>
        <v>25</v>
      </c>
      <c r="R30">
        <f t="shared" si="3"/>
        <v>0</v>
      </c>
      <c r="S30">
        <f t="shared" si="4"/>
        <v>88</v>
      </c>
    </row>
    <row r="31" spans="1:22" ht="17.399999999999999">
      <c r="A31" s="8"/>
      <c r="B31" s="21" t="s">
        <v>170</v>
      </c>
      <c r="C31">
        <v>80</v>
      </c>
      <c r="D31">
        <v>80</v>
      </c>
      <c r="E31">
        <v>75</v>
      </c>
      <c r="F31">
        <v>75</v>
      </c>
      <c r="G31">
        <v>0</v>
      </c>
      <c r="H31">
        <v>15</v>
      </c>
      <c r="I31">
        <v>20</v>
      </c>
      <c r="J31">
        <v>40</v>
      </c>
      <c r="K31">
        <v>75</v>
      </c>
      <c r="L31">
        <v>100</v>
      </c>
      <c r="M31">
        <v>1</v>
      </c>
      <c r="N31" s="21" t="s">
        <v>170</v>
      </c>
      <c r="O31">
        <f t="shared" si="0"/>
        <v>65</v>
      </c>
      <c r="P31">
        <f t="shared" si="1"/>
        <v>60</v>
      </c>
      <c r="Q31">
        <f t="shared" si="2"/>
        <v>35</v>
      </c>
      <c r="R31">
        <f t="shared" si="3"/>
        <v>0</v>
      </c>
      <c r="S31">
        <f t="shared" si="4"/>
        <v>100</v>
      </c>
    </row>
    <row r="32" spans="1:22" ht="17.399999999999999">
      <c r="A32" s="8"/>
      <c r="B32" s="21" t="s">
        <v>170</v>
      </c>
      <c r="C32">
        <v>110</v>
      </c>
      <c r="D32">
        <v>110</v>
      </c>
      <c r="E32">
        <v>110</v>
      </c>
      <c r="F32">
        <v>110</v>
      </c>
      <c r="G32">
        <v>0</v>
      </c>
      <c r="H32">
        <v>110</v>
      </c>
      <c r="I32">
        <v>110</v>
      </c>
      <c r="J32">
        <v>110</v>
      </c>
      <c r="K32">
        <v>110</v>
      </c>
      <c r="L32">
        <v>0</v>
      </c>
      <c r="M32">
        <v>1</v>
      </c>
      <c r="N32" s="21" t="s">
        <v>170</v>
      </c>
      <c r="O32">
        <f t="shared" si="0"/>
        <v>0</v>
      </c>
      <c r="P32">
        <f t="shared" si="1"/>
        <v>0</v>
      </c>
      <c r="Q32">
        <f t="shared" si="2"/>
        <v>0</v>
      </c>
      <c r="R32">
        <f t="shared" si="3"/>
        <v>0</v>
      </c>
      <c r="S32">
        <f t="shared" si="4"/>
        <v>0</v>
      </c>
    </row>
    <row r="33" spans="1:19" ht="17.399999999999999">
      <c r="A33" s="8"/>
      <c r="B33" s="20" t="s">
        <v>170</v>
      </c>
      <c r="C33">
        <v>110</v>
      </c>
      <c r="D33">
        <v>110</v>
      </c>
      <c r="E33">
        <v>110</v>
      </c>
      <c r="F33">
        <v>110</v>
      </c>
      <c r="G33">
        <v>0</v>
      </c>
      <c r="H33">
        <v>110</v>
      </c>
      <c r="I33">
        <v>110</v>
      </c>
      <c r="J33">
        <v>110</v>
      </c>
      <c r="K33">
        <v>110</v>
      </c>
      <c r="L33">
        <v>0</v>
      </c>
      <c r="M33">
        <v>0</v>
      </c>
      <c r="N33" s="20" t="s">
        <v>170</v>
      </c>
      <c r="O33">
        <f t="shared" si="0"/>
        <v>0</v>
      </c>
      <c r="P33">
        <f t="shared" si="1"/>
        <v>0</v>
      </c>
      <c r="Q33">
        <f t="shared" si="2"/>
        <v>0</v>
      </c>
      <c r="R33">
        <f t="shared" si="3"/>
        <v>0</v>
      </c>
      <c r="S33">
        <f t="shared" si="4"/>
        <v>0</v>
      </c>
    </row>
    <row r="34" spans="1:19" ht="17.399999999999999">
      <c r="A34" s="8"/>
      <c r="B34" s="20" t="s">
        <v>170</v>
      </c>
      <c r="C34">
        <v>70</v>
      </c>
      <c r="D34">
        <v>70</v>
      </c>
      <c r="E34">
        <v>60</v>
      </c>
      <c r="F34">
        <v>55</v>
      </c>
      <c r="G34">
        <v>16</v>
      </c>
      <c r="H34">
        <v>65</v>
      </c>
      <c r="I34">
        <v>55</v>
      </c>
      <c r="J34">
        <v>35</v>
      </c>
      <c r="K34">
        <v>25</v>
      </c>
      <c r="L34">
        <v>48</v>
      </c>
      <c r="M34">
        <v>1</v>
      </c>
      <c r="N34" s="20" t="s">
        <v>170</v>
      </c>
      <c r="O34">
        <f t="shared" ref="O34:O50" si="5">C34-H34</f>
        <v>5</v>
      </c>
      <c r="P34">
        <f t="shared" ref="P34:P50" si="6">D34-I34</f>
        <v>15</v>
      </c>
      <c r="Q34">
        <f t="shared" ref="Q34:Q50" si="7">E34-J34</f>
        <v>25</v>
      </c>
      <c r="R34">
        <f t="shared" ref="R34:R50" si="8">F34-K34</f>
        <v>30</v>
      </c>
      <c r="S34">
        <f t="shared" ref="S34:S50" si="9">L34-G34</f>
        <v>32</v>
      </c>
    </row>
    <row r="35" spans="1:19" ht="17.399999999999999">
      <c r="A35" s="8"/>
      <c r="B35" s="20" t="s">
        <v>170</v>
      </c>
      <c r="C35">
        <v>50</v>
      </c>
      <c r="D35">
        <v>110</v>
      </c>
      <c r="E35">
        <v>85</v>
      </c>
      <c r="F35">
        <v>65</v>
      </c>
      <c r="G35">
        <v>8</v>
      </c>
      <c r="H35">
        <v>5</v>
      </c>
      <c r="I35">
        <v>45</v>
      </c>
      <c r="J35">
        <v>0</v>
      </c>
      <c r="K35">
        <v>0</v>
      </c>
      <c r="L35">
        <v>100</v>
      </c>
      <c r="M35">
        <v>0</v>
      </c>
      <c r="N35" s="20" t="s">
        <v>170</v>
      </c>
      <c r="O35">
        <f t="shared" si="5"/>
        <v>45</v>
      </c>
      <c r="P35">
        <f t="shared" si="6"/>
        <v>65</v>
      </c>
      <c r="Q35">
        <f t="shared" si="7"/>
        <v>85</v>
      </c>
      <c r="R35">
        <f t="shared" si="8"/>
        <v>65</v>
      </c>
      <c r="S35">
        <f t="shared" si="9"/>
        <v>92</v>
      </c>
    </row>
    <row r="36" spans="1:19">
      <c r="A36" s="1"/>
      <c r="B36" s="21" t="s">
        <v>170</v>
      </c>
      <c r="C36">
        <v>5</v>
      </c>
      <c r="D36">
        <v>10</v>
      </c>
      <c r="E36">
        <v>80</v>
      </c>
      <c r="F36">
        <v>70</v>
      </c>
      <c r="G36">
        <v>68</v>
      </c>
      <c r="H36">
        <v>5</v>
      </c>
      <c r="I36">
        <v>5</v>
      </c>
      <c r="J36">
        <v>60</v>
      </c>
      <c r="K36">
        <v>60</v>
      </c>
      <c r="L36">
        <v>100</v>
      </c>
      <c r="M36">
        <v>0</v>
      </c>
      <c r="N36" s="21" t="s">
        <v>170</v>
      </c>
      <c r="O36">
        <f t="shared" si="5"/>
        <v>0</v>
      </c>
      <c r="P36">
        <f t="shared" si="6"/>
        <v>5</v>
      </c>
      <c r="Q36">
        <f t="shared" si="7"/>
        <v>20</v>
      </c>
      <c r="R36">
        <f t="shared" si="8"/>
        <v>10</v>
      </c>
      <c r="S36">
        <f t="shared" si="9"/>
        <v>32</v>
      </c>
    </row>
    <row r="37" spans="1:19">
      <c r="A37" s="1"/>
      <c r="B37" s="21" t="s">
        <v>170</v>
      </c>
      <c r="C37">
        <v>55</v>
      </c>
      <c r="D37">
        <v>55</v>
      </c>
      <c r="E37">
        <v>70</v>
      </c>
      <c r="F37">
        <v>80</v>
      </c>
      <c r="G37">
        <v>84</v>
      </c>
      <c r="H37">
        <v>60</v>
      </c>
      <c r="I37">
        <v>55</v>
      </c>
      <c r="J37">
        <v>65</v>
      </c>
      <c r="K37">
        <v>80</v>
      </c>
      <c r="L37">
        <v>80</v>
      </c>
      <c r="M37">
        <v>0</v>
      </c>
      <c r="N37" s="21" t="s">
        <v>170</v>
      </c>
      <c r="O37">
        <f t="shared" si="5"/>
        <v>-5</v>
      </c>
      <c r="P37">
        <f t="shared" si="6"/>
        <v>0</v>
      </c>
      <c r="Q37">
        <f t="shared" si="7"/>
        <v>5</v>
      </c>
      <c r="R37">
        <f t="shared" si="8"/>
        <v>0</v>
      </c>
      <c r="S37">
        <f t="shared" si="9"/>
        <v>-4</v>
      </c>
    </row>
    <row r="38" spans="1:19">
      <c r="A38" s="15"/>
      <c r="B38" s="21" t="s">
        <v>170</v>
      </c>
      <c r="C38">
        <v>55</v>
      </c>
      <c r="D38">
        <v>35</v>
      </c>
      <c r="E38">
        <v>20</v>
      </c>
      <c r="F38">
        <v>30</v>
      </c>
      <c r="G38">
        <v>80</v>
      </c>
      <c r="H38">
        <v>15</v>
      </c>
      <c r="I38">
        <v>10</v>
      </c>
      <c r="J38">
        <v>10</v>
      </c>
      <c r="K38">
        <v>30</v>
      </c>
      <c r="L38">
        <v>100</v>
      </c>
      <c r="M38">
        <v>0</v>
      </c>
      <c r="N38" s="21" t="s">
        <v>170</v>
      </c>
      <c r="O38">
        <f t="shared" si="5"/>
        <v>40</v>
      </c>
      <c r="P38">
        <f t="shared" si="6"/>
        <v>25</v>
      </c>
      <c r="Q38">
        <f t="shared" si="7"/>
        <v>10</v>
      </c>
      <c r="R38">
        <f t="shared" si="8"/>
        <v>0</v>
      </c>
      <c r="S38">
        <f t="shared" si="9"/>
        <v>20</v>
      </c>
    </row>
    <row r="39" spans="1:19">
      <c r="A39" s="1"/>
      <c r="B39" s="20" t="s">
        <v>170</v>
      </c>
      <c r="C39">
        <v>65</v>
      </c>
      <c r="D39">
        <v>65</v>
      </c>
      <c r="E39">
        <v>55</v>
      </c>
      <c r="F39">
        <v>55</v>
      </c>
      <c r="G39">
        <v>44</v>
      </c>
      <c r="H39">
        <v>60</v>
      </c>
      <c r="I39">
        <v>55</v>
      </c>
      <c r="J39">
        <v>20</v>
      </c>
      <c r="K39">
        <v>10</v>
      </c>
      <c r="L39">
        <v>88</v>
      </c>
      <c r="M39">
        <v>1</v>
      </c>
      <c r="N39" s="20" t="s">
        <v>170</v>
      </c>
      <c r="O39">
        <f t="shared" si="5"/>
        <v>5</v>
      </c>
      <c r="P39">
        <f t="shared" si="6"/>
        <v>10</v>
      </c>
      <c r="Q39">
        <f t="shared" si="7"/>
        <v>35</v>
      </c>
      <c r="R39">
        <f t="shared" si="8"/>
        <v>45</v>
      </c>
      <c r="S39">
        <f t="shared" si="9"/>
        <v>44</v>
      </c>
    </row>
    <row r="40" spans="1:19">
      <c r="A40" s="1"/>
      <c r="B40" s="19" t="s">
        <v>170</v>
      </c>
      <c r="C40">
        <v>65</v>
      </c>
      <c r="D40">
        <v>65</v>
      </c>
      <c r="E40">
        <v>65</v>
      </c>
      <c r="F40">
        <v>55</v>
      </c>
      <c r="G40">
        <v>56</v>
      </c>
      <c r="H40">
        <v>65</v>
      </c>
      <c r="I40">
        <v>70</v>
      </c>
      <c r="J40">
        <v>65</v>
      </c>
      <c r="K40">
        <v>25</v>
      </c>
      <c r="L40">
        <v>48</v>
      </c>
      <c r="M40">
        <v>0</v>
      </c>
      <c r="N40" s="19" t="s">
        <v>170</v>
      </c>
      <c r="O40">
        <f t="shared" si="5"/>
        <v>0</v>
      </c>
      <c r="P40">
        <f t="shared" si="6"/>
        <v>-5</v>
      </c>
      <c r="Q40">
        <f t="shared" si="7"/>
        <v>0</v>
      </c>
      <c r="R40">
        <f t="shared" si="8"/>
        <v>30</v>
      </c>
      <c r="S40">
        <f t="shared" si="9"/>
        <v>-8</v>
      </c>
    </row>
    <row r="41" spans="1:19">
      <c r="A41" s="1"/>
      <c r="B41" s="18" t="s">
        <v>170</v>
      </c>
      <c r="C41">
        <v>55</v>
      </c>
      <c r="D41">
        <v>60</v>
      </c>
      <c r="E41">
        <v>45</v>
      </c>
      <c r="F41">
        <v>30</v>
      </c>
      <c r="G41">
        <v>76</v>
      </c>
      <c r="H41">
        <v>50</v>
      </c>
      <c r="I41">
        <v>50</v>
      </c>
      <c r="J41">
        <v>40</v>
      </c>
      <c r="K41">
        <v>25</v>
      </c>
      <c r="L41">
        <v>100</v>
      </c>
      <c r="M41">
        <v>1</v>
      </c>
      <c r="N41" s="18" t="s">
        <v>170</v>
      </c>
      <c r="O41">
        <f t="shared" si="5"/>
        <v>5</v>
      </c>
      <c r="P41">
        <f t="shared" si="6"/>
        <v>10</v>
      </c>
      <c r="Q41">
        <f t="shared" si="7"/>
        <v>5</v>
      </c>
      <c r="R41">
        <f t="shared" si="8"/>
        <v>5</v>
      </c>
      <c r="S41">
        <f t="shared" si="9"/>
        <v>24</v>
      </c>
    </row>
    <row r="42" spans="1:19">
      <c r="A42" s="1"/>
      <c r="B42" s="18" t="s">
        <v>170</v>
      </c>
      <c r="C42">
        <v>50</v>
      </c>
      <c r="D42">
        <v>40</v>
      </c>
      <c r="E42">
        <v>10</v>
      </c>
      <c r="F42">
        <v>35</v>
      </c>
      <c r="G42">
        <v>96</v>
      </c>
      <c r="H42">
        <v>15</v>
      </c>
      <c r="I42">
        <v>5</v>
      </c>
      <c r="J42">
        <v>5</v>
      </c>
      <c r="K42">
        <v>30</v>
      </c>
      <c r="L42">
        <v>100</v>
      </c>
      <c r="M42">
        <v>1</v>
      </c>
      <c r="N42" s="18" t="s">
        <v>170</v>
      </c>
      <c r="O42">
        <f t="shared" si="5"/>
        <v>35</v>
      </c>
      <c r="P42">
        <f t="shared" si="6"/>
        <v>35</v>
      </c>
      <c r="Q42">
        <f t="shared" si="7"/>
        <v>5</v>
      </c>
      <c r="R42">
        <f t="shared" si="8"/>
        <v>5</v>
      </c>
      <c r="S42">
        <f t="shared" si="9"/>
        <v>4</v>
      </c>
    </row>
    <row r="43" spans="1:19">
      <c r="A43" s="16"/>
      <c r="B43" s="19" t="s">
        <v>170</v>
      </c>
      <c r="C43">
        <v>75</v>
      </c>
      <c r="D43">
        <v>75</v>
      </c>
      <c r="E43">
        <v>80</v>
      </c>
      <c r="F43">
        <v>65</v>
      </c>
      <c r="G43">
        <v>8</v>
      </c>
      <c r="H43">
        <v>15</v>
      </c>
      <c r="I43">
        <v>15</v>
      </c>
      <c r="J43">
        <v>65</v>
      </c>
      <c r="K43">
        <v>70</v>
      </c>
      <c r="L43">
        <v>96</v>
      </c>
      <c r="M43">
        <v>1</v>
      </c>
      <c r="N43" s="19" t="s">
        <v>170</v>
      </c>
      <c r="O43">
        <f t="shared" si="5"/>
        <v>60</v>
      </c>
      <c r="P43">
        <f t="shared" si="6"/>
        <v>60</v>
      </c>
      <c r="Q43">
        <f t="shared" si="7"/>
        <v>15</v>
      </c>
      <c r="R43">
        <f t="shared" si="8"/>
        <v>-5</v>
      </c>
      <c r="S43">
        <f t="shared" si="9"/>
        <v>88</v>
      </c>
    </row>
    <row r="44" spans="1:19">
      <c r="A44" s="1"/>
      <c r="B44" s="19" t="s">
        <v>170</v>
      </c>
      <c r="C44">
        <v>110</v>
      </c>
      <c r="D44">
        <v>110</v>
      </c>
      <c r="E44">
        <v>110</v>
      </c>
      <c r="F44">
        <v>110</v>
      </c>
      <c r="G44">
        <v>0</v>
      </c>
      <c r="H44">
        <v>110</v>
      </c>
      <c r="I44">
        <v>110</v>
      </c>
      <c r="J44">
        <v>110</v>
      </c>
      <c r="K44">
        <v>110</v>
      </c>
      <c r="L44">
        <v>0</v>
      </c>
      <c r="M44">
        <v>1</v>
      </c>
      <c r="N44" s="19" t="s">
        <v>170</v>
      </c>
      <c r="O44">
        <f t="shared" si="5"/>
        <v>0</v>
      </c>
      <c r="P44">
        <f t="shared" si="6"/>
        <v>0</v>
      </c>
      <c r="Q44">
        <f t="shared" si="7"/>
        <v>0</v>
      </c>
      <c r="R44">
        <f t="shared" si="8"/>
        <v>0</v>
      </c>
      <c r="S44">
        <f t="shared" si="9"/>
        <v>0</v>
      </c>
    </row>
    <row r="45" spans="1:19">
      <c r="A45" s="1"/>
      <c r="B45" s="18" t="s">
        <v>170</v>
      </c>
      <c r="C45">
        <v>90</v>
      </c>
      <c r="D45">
        <v>100</v>
      </c>
      <c r="E45">
        <v>110</v>
      </c>
      <c r="F45">
        <v>110</v>
      </c>
      <c r="G45">
        <v>0</v>
      </c>
      <c r="H45">
        <v>100</v>
      </c>
      <c r="I45">
        <v>100</v>
      </c>
      <c r="J45">
        <v>110</v>
      </c>
      <c r="K45">
        <v>110</v>
      </c>
      <c r="L45">
        <v>0</v>
      </c>
      <c r="M45">
        <v>1</v>
      </c>
      <c r="N45" s="18" t="s">
        <v>170</v>
      </c>
      <c r="O45">
        <f t="shared" si="5"/>
        <v>-10</v>
      </c>
      <c r="P45">
        <f t="shared" si="6"/>
        <v>0</v>
      </c>
      <c r="Q45">
        <f t="shared" si="7"/>
        <v>0</v>
      </c>
      <c r="R45">
        <f t="shared" si="8"/>
        <v>0</v>
      </c>
      <c r="S45">
        <f t="shared" si="9"/>
        <v>0</v>
      </c>
    </row>
    <row r="46" spans="1:19">
      <c r="A46" s="1"/>
      <c r="B46" s="18" t="s">
        <v>170</v>
      </c>
      <c r="C46">
        <v>40</v>
      </c>
      <c r="D46">
        <v>35</v>
      </c>
      <c r="E46">
        <v>80</v>
      </c>
      <c r="F46">
        <v>90</v>
      </c>
      <c r="G46">
        <v>8</v>
      </c>
      <c r="H46">
        <v>20</v>
      </c>
      <c r="I46">
        <v>25</v>
      </c>
      <c r="J46">
        <v>75</v>
      </c>
      <c r="K46">
        <v>90</v>
      </c>
      <c r="L46">
        <v>80</v>
      </c>
      <c r="M46">
        <v>1</v>
      </c>
      <c r="N46" s="18" t="s">
        <v>170</v>
      </c>
      <c r="O46">
        <f t="shared" si="5"/>
        <v>20</v>
      </c>
      <c r="P46">
        <f t="shared" si="6"/>
        <v>10</v>
      </c>
      <c r="Q46">
        <f t="shared" si="7"/>
        <v>5</v>
      </c>
      <c r="R46">
        <f t="shared" si="8"/>
        <v>0</v>
      </c>
      <c r="S46">
        <f t="shared" si="9"/>
        <v>72</v>
      </c>
    </row>
    <row r="47" spans="1:19">
      <c r="A47" s="1"/>
      <c r="B47" s="19" t="s">
        <v>170</v>
      </c>
      <c r="C47">
        <v>110</v>
      </c>
      <c r="D47">
        <v>110</v>
      </c>
      <c r="E47">
        <v>110</v>
      </c>
      <c r="F47">
        <v>110</v>
      </c>
      <c r="G47">
        <v>0</v>
      </c>
      <c r="H47">
        <v>110</v>
      </c>
      <c r="I47">
        <v>110</v>
      </c>
      <c r="J47">
        <v>110</v>
      </c>
      <c r="K47">
        <v>110</v>
      </c>
      <c r="L47">
        <v>0</v>
      </c>
      <c r="M47">
        <v>1</v>
      </c>
      <c r="N47" s="19" t="s">
        <v>170</v>
      </c>
      <c r="O47">
        <f t="shared" si="5"/>
        <v>0</v>
      </c>
      <c r="P47">
        <f t="shared" si="6"/>
        <v>0</v>
      </c>
      <c r="Q47">
        <f t="shared" si="7"/>
        <v>0</v>
      </c>
      <c r="R47">
        <f t="shared" si="8"/>
        <v>0</v>
      </c>
      <c r="S47">
        <f t="shared" si="9"/>
        <v>0</v>
      </c>
    </row>
    <row r="48" spans="1:19">
      <c r="A48" s="1"/>
      <c r="B48" s="18" t="s">
        <v>170</v>
      </c>
      <c r="C48">
        <v>85</v>
      </c>
      <c r="D48">
        <v>95</v>
      </c>
      <c r="E48">
        <v>80</v>
      </c>
      <c r="F48">
        <v>80</v>
      </c>
      <c r="G48">
        <v>0</v>
      </c>
      <c r="H48">
        <v>10</v>
      </c>
      <c r="I48">
        <v>15</v>
      </c>
      <c r="J48">
        <v>20</v>
      </c>
      <c r="K48">
        <v>35</v>
      </c>
      <c r="L48">
        <v>100</v>
      </c>
      <c r="M48">
        <v>1</v>
      </c>
      <c r="N48" s="18" t="s">
        <v>170</v>
      </c>
      <c r="O48">
        <f t="shared" si="5"/>
        <v>75</v>
      </c>
      <c r="P48">
        <f t="shared" si="6"/>
        <v>80</v>
      </c>
      <c r="Q48">
        <f t="shared" si="7"/>
        <v>60</v>
      </c>
      <c r="R48">
        <f t="shared" si="8"/>
        <v>45</v>
      </c>
      <c r="S48">
        <f t="shared" si="9"/>
        <v>100</v>
      </c>
    </row>
    <row r="49" spans="1:19">
      <c r="A49" s="1"/>
      <c r="B49" s="19" t="s">
        <v>168</v>
      </c>
      <c r="C49">
        <v>105</v>
      </c>
      <c r="D49">
        <v>95</v>
      </c>
      <c r="E49">
        <v>85</v>
      </c>
      <c r="F49">
        <v>90</v>
      </c>
      <c r="G49">
        <v>0</v>
      </c>
      <c r="H49">
        <v>100</v>
      </c>
      <c r="I49">
        <v>85</v>
      </c>
      <c r="J49">
        <v>75</v>
      </c>
      <c r="K49">
        <v>85</v>
      </c>
      <c r="L49">
        <v>0</v>
      </c>
      <c r="M49">
        <v>1</v>
      </c>
      <c r="N49" s="19" t="s">
        <v>168</v>
      </c>
      <c r="O49">
        <f t="shared" si="5"/>
        <v>5</v>
      </c>
      <c r="P49">
        <f t="shared" si="6"/>
        <v>10</v>
      </c>
      <c r="Q49">
        <f t="shared" si="7"/>
        <v>10</v>
      </c>
      <c r="R49">
        <f t="shared" si="8"/>
        <v>5</v>
      </c>
      <c r="S49">
        <f t="shared" si="9"/>
        <v>0</v>
      </c>
    </row>
    <row r="50" spans="1:19">
      <c r="A50" s="1"/>
      <c r="B50" s="18" t="s">
        <v>168</v>
      </c>
      <c r="C50">
        <v>40</v>
      </c>
      <c r="D50">
        <v>55</v>
      </c>
      <c r="E50">
        <v>35</v>
      </c>
      <c r="F50">
        <v>25</v>
      </c>
      <c r="G50">
        <v>84</v>
      </c>
      <c r="H50">
        <v>5</v>
      </c>
      <c r="I50">
        <v>0</v>
      </c>
      <c r="J50">
        <v>25</v>
      </c>
      <c r="K50">
        <v>25</v>
      </c>
      <c r="L50">
        <v>96</v>
      </c>
      <c r="M50">
        <v>0</v>
      </c>
      <c r="N50" s="18" t="s">
        <v>168</v>
      </c>
      <c r="O50">
        <f t="shared" si="5"/>
        <v>35</v>
      </c>
      <c r="P50">
        <f t="shared" si="6"/>
        <v>55</v>
      </c>
      <c r="Q50">
        <f t="shared" si="7"/>
        <v>10</v>
      </c>
      <c r="R50">
        <f t="shared" si="8"/>
        <v>0</v>
      </c>
      <c r="S50">
        <f t="shared" si="9"/>
        <v>12</v>
      </c>
    </row>
  </sheetData>
  <sortState ref="A2:S50">
    <sortCondition ref="B1"/>
  </sortState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0"/>
  <sheetViews>
    <sheetView topLeftCell="A37" zoomScale="90" zoomScaleNormal="90" workbookViewId="0">
      <selection sqref="A1:A1048576"/>
    </sheetView>
  </sheetViews>
  <sheetFormatPr defaultRowHeight="14.4"/>
  <sheetData>
    <row r="1" spans="1:23">
      <c r="A1" s="1"/>
      <c r="B1" s="5" t="s">
        <v>196</v>
      </c>
      <c r="C1" s="5" t="s">
        <v>184</v>
      </c>
      <c r="D1" s="5" t="s">
        <v>185</v>
      </c>
      <c r="E1" s="5" t="s">
        <v>186</v>
      </c>
      <c r="F1" s="5" t="s">
        <v>187</v>
      </c>
      <c r="G1" s="5" t="s">
        <v>192</v>
      </c>
      <c r="H1" s="5" t="s">
        <v>188</v>
      </c>
      <c r="I1" s="5" t="s">
        <v>189</v>
      </c>
      <c r="J1" s="5" t="s">
        <v>190</v>
      </c>
      <c r="K1" s="5" t="s">
        <v>191</v>
      </c>
      <c r="L1" s="5" t="s">
        <v>193</v>
      </c>
      <c r="M1" s="5" t="s">
        <v>195</v>
      </c>
      <c r="N1" s="5" t="s">
        <v>196</v>
      </c>
      <c r="O1">
        <v>500</v>
      </c>
      <c r="P1">
        <v>1000</v>
      </c>
      <c r="Q1">
        <v>4000</v>
      </c>
      <c r="R1">
        <v>8000</v>
      </c>
      <c r="S1" t="s">
        <v>197</v>
      </c>
    </row>
    <row r="2" spans="1:23">
      <c r="A2" s="1"/>
      <c r="B2" s="21" t="s">
        <v>167</v>
      </c>
      <c r="C2">
        <v>55</v>
      </c>
      <c r="D2">
        <v>60</v>
      </c>
      <c r="E2">
        <v>70</v>
      </c>
      <c r="F2">
        <v>80</v>
      </c>
      <c r="G2">
        <v>84</v>
      </c>
      <c r="H2">
        <v>100</v>
      </c>
      <c r="I2">
        <v>110</v>
      </c>
      <c r="J2">
        <v>110</v>
      </c>
      <c r="K2">
        <v>110</v>
      </c>
      <c r="L2">
        <v>0</v>
      </c>
      <c r="M2">
        <v>1</v>
      </c>
      <c r="N2" s="21" t="s">
        <v>167</v>
      </c>
      <c r="O2">
        <f t="shared" ref="O2:O33" si="0">C2-H2</f>
        <v>-45</v>
      </c>
      <c r="P2">
        <f t="shared" ref="P2:P33" si="1">D2-I2</f>
        <v>-50</v>
      </c>
      <c r="Q2">
        <f t="shared" ref="Q2:Q33" si="2">E2-J2</f>
        <v>-40</v>
      </c>
      <c r="R2">
        <f t="shared" ref="R2:R33" si="3">F2-K2</f>
        <v>-30</v>
      </c>
      <c r="S2">
        <f t="shared" ref="S2:S33" si="4">L2-G2</f>
        <v>-84</v>
      </c>
      <c r="V2">
        <f>AVERAGE(O2:O8)</f>
        <v>15</v>
      </c>
      <c r="W2">
        <f>STDEV(O2:O8)</f>
        <v>42.328083664000978</v>
      </c>
    </row>
    <row r="3" spans="1:23" ht="17.399999999999999">
      <c r="A3" s="8"/>
      <c r="B3" s="21" t="s">
        <v>167</v>
      </c>
      <c r="C3">
        <v>100</v>
      </c>
      <c r="D3">
        <v>110</v>
      </c>
      <c r="E3">
        <v>110</v>
      </c>
      <c r="F3">
        <v>110</v>
      </c>
      <c r="G3">
        <v>0</v>
      </c>
      <c r="H3">
        <v>100</v>
      </c>
      <c r="I3">
        <v>110</v>
      </c>
      <c r="J3">
        <v>110</v>
      </c>
      <c r="K3">
        <v>110</v>
      </c>
      <c r="L3">
        <v>0</v>
      </c>
      <c r="M3">
        <v>1</v>
      </c>
      <c r="N3" s="21" t="s">
        <v>167</v>
      </c>
      <c r="O3">
        <f t="shared" si="0"/>
        <v>0</v>
      </c>
      <c r="P3">
        <f t="shared" si="1"/>
        <v>0</v>
      </c>
      <c r="Q3">
        <f t="shared" si="2"/>
        <v>0</v>
      </c>
      <c r="R3">
        <f t="shared" si="3"/>
        <v>0</v>
      </c>
      <c r="S3">
        <f t="shared" si="4"/>
        <v>0</v>
      </c>
      <c r="V3">
        <f>AVERAGE(O9:O17)</f>
        <v>37.222222222222221</v>
      </c>
      <c r="W3">
        <f>STDEV(O9:O17)</f>
        <v>34.920544732928271</v>
      </c>
    </row>
    <row r="4" spans="1:23" ht="17.399999999999999">
      <c r="A4" s="8"/>
      <c r="B4" s="21" t="s">
        <v>167</v>
      </c>
      <c r="C4">
        <v>95</v>
      </c>
      <c r="D4">
        <v>110</v>
      </c>
      <c r="E4">
        <v>110</v>
      </c>
      <c r="F4">
        <v>110</v>
      </c>
      <c r="G4">
        <v>0</v>
      </c>
      <c r="H4">
        <v>95</v>
      </c>
      <c r="I4">
        <v>95</v>
      </c>
      <c r="J4">
        <v>105</v>
      </c>
      <c r="K4">
        <v>110</v>
      </c>
      <c r="L4">
        <v>0</v>
      </c>
      <c r="M4">
        <v>0</v>
      </c>
      <c r="N4" s="21" t="s">
        <v>167</v>
      </c>
      <c r="O4">
        <f t="shared" si="0"/>
        <v>0</v>
      </c>
      <c r="P4">
        <f t="shared" si="1"/>
        <v>15</v>
      </c>
      <c r="Q4">
        <f t="shared" si="2"/>
        <v>5</v>
      </c>
      <c r="R4">
        <f t="shared" si="3"/>
        <v>0</v>
      </c>
      <c r="S4">
        <f t="shared" si="4"/>
        <v>0</v>
      </c>
      <c r="V4">
        <f>AVERAGE(O18:O46)</f>
        <v>33.620689655172413</v>
      </c>
      <c r="W4">
        <f>STDEV(O18:O46)</f>
        <v>33.163462891199416</v>
      </c>
    </row>
    <row r="5" spans="1:23">
      <c r="A5" s="9"/>
      <c r="B5" s="21" t="s">
        <v>167</v>
      </c>
      <c r="C5">
        <v>15</v>
      </c>
      <c r="D5">
        <v>5</v>
      </c>
      <c r="E5">
        <v>65</v>
      </c>
      <c r="F5">
        <v>85</v>
      </c>
      <c r="G5">
        <v>100</v>
      </c>
      <c r="H5">
        <v>10</v>
      </c>
      <c r="I5">
        <v>10</v>
      </c>
      <c r="J5">
        <v>45</v>
      </c>
      <c r="K5">
        <v>70</v>
      </c>
      <c r="L5">
        <v>100</v>
      </c>
      <c r="M5">
        <v>1</v>
      </c>
      <c r="N5" s="21" t="s">
        <v>167</v>
      </c>
      <c r="O5">
        <f t="shared" si="0"/>
        <v>5</v>
      </c>
      <c r="P5">
        <f t="shared" si="1"/>
        <v>-5</v>
      </c>
      <c r="Q5">
        <f t="shared" si="2"/>
        <v>20</v>
      </c>
      <c r="R5">
        <f t="shared" si="3"/>
        <v>15</v>
      </c>
      <c r="S5">
        <f t="shared" si="4"/>
        <v>0</v>
      </c>
      <c r="V5">
        <f>AVERAGE(O47:O50)</f>
        <v>10</v>
      </c>
      <c r="W5">
        <f>STDEV(O47:O50)</f>
        <v>16.832508230603462</v>
      </c>
    </row>
    <row r="6" spans="1:23">
      <c r="A6" s="1"/>
      <c r="B6" s="21" t="s">
        <v>167</v>
      </c>
      <c r="C6">
        <v>40</v>
      </c>
      <c r="D6">
        <v>75</v>
      </c>
      <c r="E6">
        <v>95</v>
      </c>
      <c r="F6">
        <v>85</v>
      </c>
      <c r="G6">
        <v>8</v>
      </c>
      <c r="H6">
        <v>15</v>
      </c>
      <c r="I6">
        <v>20</v>
      </c>
      <c r="J6">
        <v>30</v>
      </c>
      <c r="K6">
        <v>35</v>
      </c>
      <c r="L6">
        <v>100</v>
      </c>
      <c r="M6">
        <v>1</v>
      </c>
      <c r="N6" s="21" t="s">
        <v>167</v>
      </c>
      <c r="O6">
        <f t="shared" si="0"/>
        <v>25</v>
      </c>
      <c r="P6">
        <f t="shared" si="1"/>
        <v>55</v>
      </c>
      <c r="Q6">
        <f t="shared" si="2"/>
        <v>65</v>
      </c>
      <c r="R6">
        <f t="shared" si="3"/>
        <v>50</v>
      </c>
      <c r="S6">
        <f t="shared" si="4"/>
        <v>92</v>
      </c>
    </row>
    <row r="7" spans="1:23">
      <c r="A7" s="1"/>
      <c r="B7" s="19" t="s">
        <v>167</v>
      </c>
      <c r="C7">
        <v>110</v>
      </c>
      <c r="D7">
        <v>110</v>
      </c>
      <c r="E7">
        <v>110</v>
      </c>
      <c r="F7">
        <v>110</v>
      </c>
      <c r="G7">
        <v>0</v>
      </c>
      <c r="H7">
        <v>15</v>
      </c>
      <c r="I7">
        <v>10</v>
      </c>
      <c r="J7">
        <v>5</v>
      </c>
      <c r="K7">
        <v>15</v>
      </c>
      <c r="L7">
        <v>100</v>
      </c>
      <c r="M7">
        <v>0</v>
      </c>
      <c r="N7" s="19" t="s">
        <v>167</v>
      </c>
      <c r="O7">
        <f t="shared" si="0"/>
        <v>95</v>
      </c>
      <c r="P7">
        <f t="shared" si="1"/>
        <v>100</v>
      </c>
      <c r="Q7">
        <f t="shared" si="2"/>
        <v>105</v>
      </c>
      <c r="R7">
        <f t="shared" si="3"/>
        <v>95</v>
      </c>
      <c r="S7">
        <f t="shared" si="4"/>
        <v>100</v>
      </c>
    </row>
    <row r="8" spans="1:23">
      <c r="A8" s="1"/>
      <c r="B8" s="19" t="s">
        <v>167</v>
      </c>
      <c r="C8">
        <v>35</v>
      </c>
      <c r="D8">
        <v>35</v>
      </c>
      <c r="E8">
        <v>35</v>
      </c>
      <c r="F8">
        <v>35</v>
      </c>
      <c r="G8">
        <v>100</v>
      </c>
      <c r="H8">
        <v>10</v>
      </c>
      <c r="I8">
        <v>10</v>
      </c>
      <c r="J8">
        <v>10</v>
      </c>
      <c r="K8">
        <v>25</v>
      </c>
      <c r="L8">
        <v>96</v>
      </c>
      <c r="M8">
        <v>1</v>
      </c>
      <c r="N8" s="19" t="s">
        <v>167</v>
      </c>
      <c r="O8">
        <f t="shared" si="0"/>
        <v>25</v>
      </c>
      <c r="P8">
        <f t="shared" si="1"/>
        <v>25</v>
      </c>
      <c r="Q8">
        <f t="shared" si="2"/>
        <v>25</v>
      </c>
      <c r="R8">
        <f t="shared" si="3"/>
        <v>10</v>
      </c>
      <c r="S8">
        <f t="shared" si="4"/>
        <v>-4</v>
      </c>
    </row>
    <row r="9" spans="1:23" ht="17.399999999999999">
      <c r="A9" s="8"/>
      <c r="B9" s="21" t="s">
        <v>170</v>
      </c>
      <c r="C9">
        <v>80</v>
      </c>
      <c r="D9">
        <v>80</v>
      </c>
      <c r="E9">
        <v>75</v>
      </c>
      <c r="F9">
        <v>75</v>
      </c>
      <c r="G9">
        <v>0</v>
      </c>
      <c r="H9">
        <v>15</v>
      </c>
      <c r="I9">
        <v>20</v>
      </c>
      <c r="J9">
        <v>40</v>
      </c>
      <c r="K9">
        <v>75</v>
      </c>
      <c r="L9">
        <v>100</v>
      </c>
      <c r="M9">
        <v>1</v>
      </c>
      <c r="N9" s="21" t="s">
        <v>170</v>
      </c>
      <c r="O9">
        <f t="shared" si="0"/>
        <v>65</v>
      </c>
      <c r="P9">
        <f t="shared" si="1"/>
        <v>60</v>
      </c>
      <c r="Q9">
        <f t="shared" si="2"/>
        <v>35</v>
      </c>
      <c r="R9">
        <f t="shared" si="3"/>
        <v>0</v>
      </c>
      <c r="S9">
        <f t="shared" si="4"/>
        <v>100</v>
      </c>
      <c r="V9">
        <f>AVERAGE(P2:P8)</f>
        <v>20</v>
      </c>
      <c r="W9">
        <f>STDEV(P2:P8)</f>
        <v>47.609522856952331</v>
      </c>
    </row>
    <row r="10" spans="1:23" ht="17.399999999999999">
      <c r="A10" s="8"/>
      <c r="B10" s="21" t="s">
        <v>170</v>
      </c>
      <c r="C10">
        <v>70</v>
      </c>
      <c r="D10">
        <v>70</v>
      </c>
      <c r="E10">
        <v>60</v>
      </c>
      <c r="F10">
        <v>55</v>
      </c>
      <c r="G10">
        <v>16</v>
      </c>
      <c r="H10">
        <v>65</v>
      </c>
      <c r="I10">
        <v>55</v>
      </c>
      <c r="J10">
        <v>35</v>
      </c>
      <c r="K10">
        <v>25</v>
      </c>
      <c r="L10">
        <v>48</v>
      </c>
      <c r="M10">
        <v>1</v>
      </c>
      <c r="N10" s="21" t="s">
        <v>170</v>
      </c>
      <c r="O10">
        <f t="shared" si="0"/>
        <v>5</v>
      </c>
      <c r="P10">
        <f t="shared" si="1"/>
        <v>15</v>
      </c>
      <c r="Q10">
        <f t="shared" si="2"/>
        <v>25</v>
      </c>
      <c r="R10">
        <f t="shared" si="3"/>
        <v>30</v>
      </c>
      <c r="S10">
        <f t="shared" si="4"/>
        <v>32</v>
      </c>
      <c r="V10">
        <f>AVERAGE(P9:P17)</f>
        <v>40.555555555555557</v>
      </c>
      <c r="W10">
        <f>STDEV(P9:P17)</f>
        <v>32.924577108564016</v>
      </c>
    </row>
    <row r="11" spans="1:23">
      <c r="A11" s="1"/>
      <c r="B11" s="19" t="s">
        <v>170</v>
      </c>
      <c r="C11">
        <v>110</v>
      </c>
      <c r="D11">
        <v>110</v>
      </c>
      <c r="E11">
        <v>110</v>
      </c>
      <c r="F11">
        <v>110</v>
      </c>
      <c r="G11">
        <v>0</v>
      </c>
      <c r="H11">
        <v>80</v>
      </c>
      <c r="I11">
        <v>85</v>
      </c>
      <c r="J11">
        <v>95</v>
      </c>
      <c r="K11">
        <v>90</v>
      </c>
      <c r="L11">
        <v>32</v>
      </c>
      <c r="M11">
        <v>1</v>
      </c>
      <c r="N11" s="19" t="s">
        <v>170</v>
      </c>
      <c r="O11">
        <f t="shared" si="0"/>
        <v>30</v>
      </c>
      <c r="P11">
        <f t="shared" si="1"/>
        <v>25</v>
      </c>
      <c r="Q11">
        <f t="shared" si="2"/>
        <v>15</v>
      </c>
      <c r="R11">
        <f t="shared" si="3"/>
        <v>20</v>
      </c>
      <c r="S11">
        <f t="shared" si="4"/>
        <v>32</v>
      </c>
      <c r="V11">
        <f>AVERAGE(P18:P46)</f>
        <v>33.96551724137931</v>
      </c>
      <c r="W11">
        <f>STDEV(P18:P46)</f>
        <v>30.07072943034316</v>
      </c>
    </row>
    <row r="12" spans="1:23">
      <c r="A12" s="1"/>
      <c r="B12" s="19" t="s">
        <v>170</v>
      </c>
      <c r="C12">
        <v>75</v>
      </c>
      <c r="D12">
        <v>95</v>
      </c>
      <c r="E12">
        <v>100</v>
      </c>
      <c r="F12">
        <v>90</v>
      </c>
      <c r="G12">
        <v>0</v>
      </c>
      <c r="H12">
        <v>10</v>
      </c>
      <c r="I12">
        <v>10</v>
      </c>
      <c r="J12">
        <v>80</v>
      </c>
      <c r="K12">
        <v>80</v>
      </c>
      <c r="L12">
        <v>72</v>
      </c>
      <c r="M12">
        <v>1</v>
      </c>
      <c r="N12" s="19" t="s">
        <v>170</v>
      </c>
      <c r="O12">
        <f t="shared" si="0"/>
        <v>65</v>
      </c>
      <c r="P12">
        <f t="shared" si="1"/>
        <v>85</v>
      </c>
      <c r="Q12">
        <f t="shared" si="2"/>
        <v>20</v>
      </c>
      <c r="R12">
        <f t="shared" si="3"/>
        <v>10</v>
      </c>
      <c r="S12">
        <f t="shared" si="4"/>
        <v>72</v>
      </c>
      <c r="V12">
        <f>AVERAGE(P47:P50)</f>
        <v>15</v>
      </c>
      <c r="W12">
        <f>STDEV(P47:P50)</f>
        <v>27.386127875258307</v>
      </c>
    </row>
    <row r="13" spans="1:23">
      <c r="A13" s="1"/>
      <c r="B13" s="19" t="s">
        <v>170</v>
      </c>
      <c r="C13">
        <v>75</v>
      </c>
      <c r="D13">
        <v>80</v>
      </c>
      <c r="E13">
        <v>60</v>
      </c>
      <c r="F13">
        <v>65</v>
      </c>
      <c r="G13">
        <v>20</v>
      </c>
      <c r="H13">
        <v>10</v>
      </c>
      <c r="I13">
        <v>10</v>
      </c>
      <c r="J13">
        <v>10</v>
      </c>
      <c r="K13">
        <v>10</v>
      </c>
      <c r="L13">
        <v>100</v>
      </c>
      <c r="M13">
        <v>1</v>
      </c>
      <c r="N13" s="19" t="s">
        <v>170</v>
      </c>
      <c r="O13">
        <f t="shared" si="0"/>
        <v>65</v>
      </c>
      <c r="P13">
        <f t="shared" si="1"/>
        <v>70</v>
      </c>
      <c r="Q13">
        <f t="shared" si="2"/>
        <v>50</v>
      </c>
      <c r="R13">
        <f t="shared" si="3"/>
        <v>55</v>
      </c>
      <c r="S13">
        <f t="shared" si="4"/>
        <v>80</v>
      </c>
    </row>
    <row r="14" spans="1:23">
      <c r="A14" s="1"/>
      <c r="B14" s="19" t="s">
        <v>170</v>
      </c>
      <c r="C14">
        <v>105</v>
      </c>
      <c r="D14">
        <v>100</v>
      </c>
      <c r="E14">
        <v>105</v>
      </c>
      <c r="F14">
        <v>90</v>
      </c>
      <c r="G14">
        <v>0</v>
      </c>
      <c r="H14">
        <v>15</v>
      </c>
      <c r="I14">
        <v>20</v>
      </c>
      <c r="J14">
        <v>40</v>
      </c>
      <c r="K14">
        <v>60</v>
      </c>
      <c r="L14">
        <v>100</v>
      </c>
      <c r="M14">
        <v>1</v>
      </c>
      <c r="N14" s="19" t="s">
        <v>170</v>
      </c>
      <c r="O14">
        <f t="shared" si="0"/>
        <v>90</v>
      </c>
      <c r="P14">
        <f t="shared" si="1"/>
        <v>80</v>
      </c>
      <c r="Q14">
        <f t="shared" si="2"/>
        <v>65</v>
      </c>
      <c r="R14">
        <f t="shared" si="3"/>
        <v>30</v>
      </c>
      <c r="S14">
        <f t="shared" si="4"/>
        <v>100</v>
      </c>
    </row>
    <row r="15" spans="1:23">
      <c r="A15" s="1"/>
      <c r="B15" s="19" t="s">
        <v>170</v>
      </c>
      <c r="C15">
        <v>90</v>
      </c>
      <c r="D15">
        <v>100</v>
      </c>
      <c r="E15">
        <v>110</v>
      </c>
      <c r="F15">
        <v>110</v>
      </c>
      <c r="G15">
        <v>0</v>
      </c>
      <c r="H15">
        <v>100</v>
      </c>
      <c r="I15">
        <v>100</v>
      </c>
      <c r="J15">
        <v>110</v>
      </c>
      <c r="K15">
        <v>110</v>
      </c>
      <c r="L15">
        <v>0</v>
      </c>
      <c r="M15">
        <v>1</v>
      </c>
      <c r="N15" s="19" t="s">
        <v>170</v>
      </c>
      <c r="O15">
        <f t="shared" si="0"/>
        <v>-10</v>
      </c>
      <c r="P15">
        <f t="shared" si="1"/>
        <v>0</v>
      </c>
      <c r="Q15">
        <f t="shared" si="2"/>
        <v>0</v>
      </c>
      <c r="R15">
        <f t="shared" si="3"/>
        <v>0</v>
      </c>
      <c r="S15">
        <f t="shared" si="4"/>
        <v>0</v>
      </c>
    </row>
    <row r="16" spans="1:23">
      <c r="A16" s="1"/>
      <c r="B16" s="19" t="s">
        <v>170</v>
      </c>
      <c r="C16">
        <v>40</v>
      </c>
      <c r="D16">
        <v>35</v>
      </c>
      <c r="E16">
        <v>80</v>
      </c>
      <c r="F16">
        <v>90</v>
      </c>
      <c r="G16">
        <v>8</v>
      </c>
      <c r="H16">
        <v>20</v>
      </c>
      <c r="I16">
        <v>25</v>
      </c>
      <c r="J16">
        <v>75</v>
      </c>
      <c r="K16">
        <v>90</v>
      </c>
      <c r="L16">
        <v>80</v>
      </c>
      <c r="M16">
        <v>1</v>
      </c>
      <c r="N16" s="19" t="s">
        <v>170</v>
      </c>
      <c r="O16">
        <f t="shared" si="0"/>
        <v>20</v>
      </c>
      <c r="P16">
        <f t="shared" si="1"/>
        <v>10</v>
      </c>
      <c r="Q16">
        <f t="shared" si="2"/>
        <v>5</v>
      </c>
      <c r="R16">
        <f t="shared" si="3"/>
        <v>0</v>
      </c>
      <c r="S16">
        <f t="shared" si="4"/>
        <v>72</v>
      </c>
      <c r="V16">
        <f>AVERAGE(Q2:Q8)</f>
        <v>25.714285714285715</v>
      </c>
      <c r="W16">
        <f>STDEV(Q2:Q8)</f>
        <v>47.030891570379161</v>
      </c>
    </row>
    <row r="17" spans="1:23">
      <c r="A17" s="1"/>
      <c r="B17" s="19" t="s">
        <v>170</v>
      </c>
      <c r="C17">
        <v>60</v>
      </c>
      <c r="D17">
        <v>75</v>
      </c>
      <c r="E17">
        <v>85</v>
      </c>
      <c r="F17">
        <v>90</v>
      </c>
      <c r="G17">
        <v>32</v>
      </c>
      <c r="H17">
        <v>55</v>
      </c>
      <c r="I17">
        <v>55</v>
      </c>
      <c r="J17">
        <v>85</v>
      </c>
      <c r="K17">
        <v>90</v>
      </c>
      <c r="L17">
        <v>28</v>
      </c>
      <c r="M17">
        <v>1</v>
      </c>
      <c r="N17" s="19" t="s">
        <v>170</v>
      </c>
      <c r="O17">
        <f t="shared" si="0"/>
        <v>5</v>
      </c>
      <c r="P17">
        <f t="shared" si="1"/>
        <v>20</v>
      </c>
      <c r="Q17">
        <f t="shared" si="2"/>
        <v>0</v>
      </c>
      <c r="R17">
        <f t="shared" si="3"/>
        <v>0</v>
      </c>
      <c r="S17">
        <f t="shared" si="4"/>
        <v>-4</v>
      </c>
      <c r="V17">
        <f>AVERAGE(Q9:Q17)</f>
        <v>23.888888888888889</v>
      </c>
      <c r="W17">
        <f>STDEV(Q9:Q17)</f>
        <v>22.60776661041756</v>
      </c>
    </row>
    <row r="18" spans="1:23">
      <c r="A18" s="1"/>
      <c r="B18" s="21" t="s">
        <v>168</v>
      </c>
      <c r="C18">
        <v>90</v>
      </c>
      <c r="D18">
        <v>80</v>
      </c>
      <c r="E18">
        <v>75</v>
      </c>
      <c r="F18">
        <v>95</v>
      </c>
      <c r="G18">
        <v>0</v>
      </c>
      <c r="H18">
        <v>15</v>
      </c>
      <c r="I18">
        <v>15</v>
      </c>
      <c r="J18">
        <v>30</v>
      </c>
      <c r="K18">
        <v>55</v>
      </c>
      <c r="L18">
        <v>96</v>
      </c>
      <c r="M18">
        <v>1</v>
      </c>
      <c r="N18" s="21" t="s">
        <v>168</v>
      </c>
      <c r="O18">
        <f t="shared" si="0"/>
        <v>75</v>
      </c>
      <c r="P18">
        <f t="shared" si="1"/>
        <v>65</v>
      </c>
      <c r="Q18">
        <f t="shared" si="2"/>
        <v>45</v>
      </c>
      <c r="R18">
        <f t="shared" si="3"/>
        <v>40</v>
      </c>
      <c r="S18">
        <f t="shared" si="4"/>
        <v>96</v>
      </c>
      <c r="V18">
        <f>AVERAGE(Q18:Q46)</f>
        <v>24.827586206896552</v>
      </c>
      <c r="W18">
        <f>STDEV(Q18:Q46)</f>
        <v>23.125540867060572</v>
      </c>
    </row>
    <row r="19" spans="1:23" ht="17.399999999999999">
      <c r="A19" s="17"/>
      <c r="B19" s="21" t="s">
        <v>168</v>
      </c>
      <c r="C19" s="2">
        <v>110</v>
      </c>
      <c r="D19" s="2">
        <v>110</v>
      </c>
      <c r="E19" s="2">
        <v>110</v>
      </c>
      <c r="F19" s="2">
        <v>110</v>
      </c>
      <c r="G19" s="2">
        <v>0</v>
      </c>
      <c r="H19" s="2">
        <v>110</v>
      </c>
      <c r="I19" s="2">
        <v>110</v>
      </c>
      <c r="J19" s="2">
        <v>110</v>
      </c>
      <c r="K19" s="2">
        <v>110</v>
      </c>
      <c r="L19" s="2">
        <v>0</v>
      </c>
      <c r="M19" s="2">
        <v>1</v>
      </c>
      <c r="N19" s="21" t="s">
        <v>168</v>
      </c>
      <c r="O19">
        <f t="shared" si="0"/>
        <v>0</v>
      </c>
      <c r="P19">
        <f t="shared" si="1"/>
        <v>0</v>
      </c>
      <c r="Q19">
        <f t="shared" si="2"/>
        <v>0</v>
      </c>
      <c r="R19">
        <f t="shared" si="3"/>
        <v>0</v>
      </c>
      <c r="S19">
        <f t="shared" si="4"/>
        <v>0</v>
      </c>
      <c r="V19">
        <f>AVERAGE(Q47:Q50)</f>
        <v>3.75</v>
      </c>
      <c r="W19">
        <f>STDEV(Q47:Q50)</f>
        <v>4.7871355387816905</v>
      </c>
    </row>
    <row r="20" spans="1:23" ht="17.399999999999999">
      <c r="A20" s="8"/>
      <c r="B20" s="21" t="s">
        <v>168</v>
      </c>
      <c r="C20" s="2">
        <v>95</v>
      </c>
      <c r="D20" s="2">
        <v>85</v>
      </c>
      <c r="E20" s="2">
        <v>80</v>
      </c>
      <c r="F20" s="2">
        <v>90</v>
      </c>
      <c r="G20" s="2">
        <v>0</v>
      </c>
      <c r="H20" s="2">
        <v>20</v>
      </c>
      <c r="I20" s="2">
        <v>30</v>
      </c>
      <c r="J20" s="2">
        <v>20</v>
      </c>
      <c r="K20" s="2">
        <v>35</v>
      </c>
      <c r="L20" s="2">
        <v>100</v>
      </c>
      <c r="M20" s="2">
        <v>1</v>
      </c>
      <c r="N20" s="21" t="s">
        <v>168</v>
      </c>
      <c r="O20">
        <f t="shared" si="0"/>
        <v>75</v>
      </c>
      <c r="P20">
        <f t="shared" si="1"/>
        <v>55</v>
      </c>
      <c r="Q20">
        <f t="shared" si="2"/>
        <v>60</v>
      </c>
      <c r="R20">
        <f t="shared" si="3"/>
        <v>55</v>
      </c>
      <c r="S20">
        <f t="shared" si="4"/>
        <v>100</v>
      </c>
    </row>
    <row r="21" spans="1:23" ht="17.399999999999999">
      <c r="A21" s="13"/>
      <c r="B21" s="21" t="s">
        <v>168</v>
      </c>
      <c r="C21">
        <v>95</v>
      </c>
      <c r="D21">
        <v>95</v>
      </c>
      <c r="E21">
        <v>90</v>
      </c>
      <c r="F21">
        <v>90</v>
      </c>
      <c r="G21">
        <v>0</v>
      </c>
      <c r="H21">
        <v>15</v>
      </c>
      <c r="I21">
        <v>20</v>
      </c>
      <c r="J21">
        <v>65</v>
      </c>
      <c r="K21">
        <v>90</v>
      </c>
      <c r="L21">
        <v>88</v>
      </c>
      <c r="M21">
        <v>1</v>
      </c>
      <c r="N21" s="21" t="s">
        <v>168</v>
      </c>
      <c r="O21">
        <f t="shared" si="0"/>
        <v>80</v>
      </c>
      <c r="P21">
        <f t="shared" si="1"/>
        <v>75</v>
      </c>
      <c r="Q21">
        <f t="shared" si="2"/>
        <v>25</v>
      </c>
      <c r="R21">
        <f t="shared" si="3"/>
        <v>0</v>
      </c>
      <c r="S21">
        <f t="shared" si="4"/>
        <v>88</v>
      </c>
    </row>
    <row r="22" spans="1:23" ht="17.399999999999999">
      <c r="A22" s="17"/>
      <c r="B22" s="21" t="s">
        <v>168</v>
      </c>
      <c r="C22">
        <v>40</v>
      </c>
      <c r="D22">
        <v>75</v>
      </c>
      <c r="E22">
        <v>95</v>
      </c>
      <c r="F22">
        <v>85</v>
      </c>
      <c r="G22">
        <v>8</v>
      </c>
      <c r="H22">
        <v>15</v>
      </c>
      <c r="I22">
        <v>20</v>
      </c>
      <c r="J22">
        <v>30</v>
      </c>
      <c r="K22">
        <v>35</v>
      </c>
      <c r="L22">
        <v>100</v>
      </c>
      <c r="M22">
        <v>1</v>
      </c>
      <c r="N22" s="21" t="s">
        <v>168</v>
      </c>
      <c r="O22">
        <f t="shared" si="0"/>
        <v>25</v>
      </c>
      <c r="P22">
        <f t="shared" si="1"/>
        <v>55</v>
      </c>
      <c r="Q22">
        <f t="shared" si="2"/>
        <v>65</v>
      </c>
      <c r="R22">
        <f t="shared" si="3"/>
        <v>50</v>
      </c>
      <c r="S22">
        <f t="shared" si="4"/>
        <v>92</v>
      </c>
    </row>
    <row r="23" spans="1:23" ht="17.399999999999999">
      <c r="A23" s="8"/>
      <c r="B23" s="21" t="s">
        <v>168</v>
      </c>
      <c r="C23">
        <v>110</v>
      </c>
      <c r="D23">
        <v>110</v>
      </c>
      <c r="E23">
        <v>110</v>
      </c>
      <c r="F23">
        <v>110</v>
      </c>
      <c r="G23">
        <v>0</v>
      </c>
      <c r="H23">
        <v>110</v>
      </c>
      <c r="I23">
        <v>110</v>
      </c>
      <c r="J23">
        <v>110</v>
      </c>
      <c r="K23">
        <v>110</v>
      </c>
      <c r="L23">
        <v>0</v>
      </c>
      <c r="M23">
        <v>1</v>
      </c>
      <c r="N23" s="21" t="s">
        <v>168</v>
      </c>
      <c r="O23">
        <f t="shared" si="0"/>
        <v>0</v>
      </c>
      <c r="P23">
        <f t="shared" si="1"/>
        <v>0</v>
      </c>
      <c r="Q23">
        <f t="shared" si="2"/>
        <v>0</v>
      </c>
      <c r="R23">
        <f t="shared" si="3"/>
        <v>0</v>
      </c>
      <c r="S23">
        <f t="shared" si="4"/>
        <v>0</v>
      </c>
      <c r="V23">
        <f>AVERAGE(R2:R8)</f>
        <v>20</v>
      </c>
      <c r="W23">
        <f>STDEV(R2:R8)</f>
        <v>40.722639076235389</v>
      </c>
    </row>
    <row r="24" spans="1:23" ht="17.399999999999999">
      <c r="A24" s="8"/>
      <c r="B24" s="21" t="s">
        <v>168</v>
      </c>
      <c r="C24">
        <v>110</v>
      </c>
      <c r="D24">
        <v>110</v>
      </c>
      <c r="E24">
        <v>110</v>
      </c>
      <c r="F24">
        <v>110</v>
      </c>
      <c r="G24">
        <v>0</v>
      </c>
      <c r="H24">
        <v>110</v>
      </c>
      <c r="I24">
        <v>110</v>
      </c>
      <c r="J24">
        <v>110</v>
      </c>
      <c r="K24">
        <v>110</v>
      </c>
      <c r="L24">
        <v>0</v>
      </c>
      <c r="M24">
        <v>0</v>
      </c>
      <c r="N24" s="21" t="s">
        <v>168</v>
      </c>
      <c r="O24">
        <f t="shared" si="0"/>
        <v>0</v>
      </c>
      <c r="P24">
        <f t="shared" si="1"/>
        <v>0</v>
      </c>
      <c r="Q24">
        <f t="shared" si="2"/>
        <v>0</v>
      </c>
      <c r="R24">
        <f t="shared" si="3"/>
        <v>0</v>
      </c>
      <c r="S24">
        <f t="shared" si="4"/>
        <v>0</v>
      </c>
      <c r="V24">
        <f>AVERAGE(R9:R17)</f>
        <v>16.111111111111111</v>
      </c>
      <c r="W24">
        <f>STDEV(R9:R17)</f>
        <v>19.329022507905336</v>
      </c>
    </row>
    <row r="25" spans="1:23" ht="17.399999999999999">
      <c r="A25" s="8"/>
      <c r="B25" s="21" t="s">
        <v>168</v>
      </c>
      <c r="C25">
        <v>50</v>
      </c>
      <c r="D25">
        <v>110</v>
      </c>
      <c r="E25">
        <v>85</v>
      </c>
      <c r="F25">
        <v>65</v>
      </c>
      <c r="G25">
        <v>8</v>
      </c>
      <c r="H25">
        <v>5</v>
      </c>
      <c r="I25">
        <v>45</v>
      </c>
      <c r="J25">
        <v>0</v>
      </c>
      <c r="K25">
        <v>0</v>
      </c>
      <c r="L25">
        <v>100</v>
      </c>
      <c r="M25">
        <v>0</v>
      </c>
      <c r="N25" s="21" t="s">
        <v>168</v>
      </c>
      <c r="O25">
        <f t="shared" si="0"/>
        <v>45</v>
      </c>
      <c r="P25">
        <f t="shared" si="1"/>
        <v>65</v>
      </c>
      <c r="Q25">
        <f t="shared" si="2"/>
        <v>85</v>
      </c>
      <c r="R25">
        <f t="shared" si="3"/>
        <v>65</v>
      </c>
      <c r="S25">
        <f t="shared" si="4"/>
        <v>92</v>
      </c>
      <c r="V25">
        <f>AVERAGE(R18:R46)</f>
        <v>16.03448275862069</v>
      </c>
      <c r="W25">
        <f>STDEV(R18:R46)</f>
        <v>21.891751151356221</v>
      </c>
    </row>
    <row r="26" spans="1:23">
      <c r="A26" s="1"/>
      <c r="B26" s="21" t="s">
        <v>168</v>
      </c>
      <c r="C26">
        <v>5</v>
      </c>
      <c r="D26">
        <v>10</v>
      </c>
      <c r="E26">
        <v>80</v>
      </c>
      <c r="F26">
        <v>70</v>
      </c>
      <c r="G26">
        <v>68</v>
      </c>
      <c r="H26">
        <v>5</v>
      </c>
      <c r="I26">
        <v>5</v>
      </c>
      <c r="J26">
        <v>60</v>
      </c>
      <c r="K26">
        <v>60</v>
      </c>
      <c r="L26">
        <v>100</v>
      </c>
      <c r="M26">
        <v>0</v>
      </c>
      <c r="N26" s="21" t="s">
        <v>168</v>
      </c>
      <c r="O26">
        <f t="shared" si="0"/>
        <v>0</v>
      </c>
      <c r="P26">
        <f t="shared" si="1"/>
        <v>5</v>
      </c>
      <c r="Q26">
        <f t="shared" si="2"/>
        <v>20</v>
      </c>
      <c r="R26">
        <f t="shared" si="3"/>
        <v>10</v>
      </c>
      <c r="S26">
        <f t="shared" si="4"/>
        <v>32</v>
      </c>
      <c r="V26">
        <f>SUM(R47:R50)</f>
        <v>35</v>
      </c>
      <c r="W26">
        <f>STDEV(R47:R50)</f>
        <v>14.361406616345072</v>
      </c>
    </row>
    <row r="27" spans="1:23">
      <c r="A27" s="1"/>
      <c r="B27" s="21" t="s">
        <v>168</v>
      </c>
      <c r="C27">
        <v>85</v>
      </c>
      <c r="D27">
        <v>70</v>
      </c>
      <c r="E27">
        <v>55</v>
      </c>
      <c r="F27">
        <v>50</v>
      </c>
      <c r="G27">
        <v>48</v>
      </c>
      <c r="H27">
        <v>5</v>
      </c>
      <c r="I27">
        <v>5</v>
      </c>
      <c r="J27">
        <v>5</v>
      </c>
      <c r="K27">
        <v>0</v>
      </c>
      <c r="L27">
        <v>100</v>
      </c>
      <c r="M27">
        <v>1</v>
      </c>
      <c r="N27" s="21" t="s">
        <v>168</v>
      </c>
      <c r="O27">
        <f t="shared" si="0"/>
        <v>80</v>
      </c>
      <c r="P27">
        <f t="shared" si="1"/>
        <v>65</v>
      </c>
      <c r="Q27">
        <f t="shared" si="2"/>
        <v>50</v>
      </c>
      <c r="R27">
        <f t="shared" si="3"/>
        <v>50</v>
      </c>
      <c r="S27">
        <f t="shared" si="4"/>
        <v>52</v>
      </c>
    </row>
    <row r="28" spans="1:23">
      <c r="A28" s="9"/>
      <c r="B28" s="21" t="s">
        <v>168</v>
      </c>
      <c r="C28">
        <v>60</v>
      </c>
      <c r="D28">
        <v>60</v>
      </c>
      <c r="E28">
        <v>35</v>
      </c>
      <c r="F28">
        <v>20</v>
      </c>
      <c r="G28">
        <v>84</v>
      </c>
      <c r="H28">
        <v>5</v>
      </c>
      <c r="I28">
        <v>5</v>
      </c>
      <c r="J28">
        <v>0</v>
      </c>
      <c r="K28">
        <v>5</v>
      </c>
      <c r="L28">
        <v>100</v>
      </c>
      <c r="M28">
        <v>1</v>
      </c>
      <c r="N28" s="21" t="s">
        <v>168</v>
      </c>
      <c r="O28">
        <f t="shared" si="0"/>
        <v>55</v>
      </c>
      <c r="P28">
        <f t="shared" si="1"/>
        <v>55</v>
      </c>
      <c r="Q28">
        <f t="shared" si="2"/>
        <v>35</v>
      </c>
      <c r="R28">
        <f t="shared" si="3"/>
        <v>15</v>
      </c>
      <c r="S28">
        <f t="shared" si="4"/>
        <v>16</v>
      </c>
    </row>
    <row r="29" spans="1:23">
      <c r="A29" s="9"/>
      <c r="B29" s="21" t="s">
        <v>168</v>
      </c>
      <c r="C29">
        <v>110</v>
      </c>
      <c r="D29">
        <v>110</v>
      </c>
      <c r="E29">
        <v>110</v>
      </c>
      <c r="F29">
        <v>110</v>
      </c>
      <c r="G29">
        <v>0</v>
      </c>
      <c r="H29">
        <v>110</v>
      </c>
      <c r="I29">
        <v>110</v>
      </c>
      <c r="J29">
        <v>110</v>
      </c>
      <c r="K29">
        <v>110</v>
      </c>
      <c r="L29">
        <v>0</v>
      </c>
      <c r="M29">
        <v>1</v>
      </c>
      <c r="N29" s="21" t="s">
        <v>168</v>
      </c>
      <c r="O29">
        <f t="shared" si="0"/>
        <v>0</v>
      </c>
      <c r="P29">
        <f t="shared" si="1"/>
        <v>0</v>
      </c>
      <c r="Q29">
        <f t="shared" si="2"/>
        <v>0</v>
      </c>
      <c r="R29">
        <f t="shared" si="3"/>
        <v>0</v>
      </c>
      <c r="S29">
        <f t="shared" si="4"/>
        <v>0</v>
      </c>
    </row>
    <row r="30" spans="1:23">
      <c r="A30" s="1"/>
      <c r="B30" s="21" t="s">
        <v>168</v>
      </c>
      <c r="C30">
        <v>55</v>
      </c>
      <c r="D30">
        <v>55</v>
      </c>
      <c r="E30">
        <v>70</v>
      </c>
      <c r="F30">
        <v>80</v>
      </c>
      <c r="G30">
        <v>84</v>
      </c>
      <c r="H30">
        <v>60</v>
      </c>
      <c r="I30">
        <v>55</v>
      </c>
      <c r="J30">
        <v>65</v>
      </c>
      <c r="K30">
        <v>80</v>
      </c>
      <c r="L30">
        <v>80</v>
      </c>
      <c r="M30">
        <v>0</v>
      </c>
      <c r="N30" s="21" t="s">
        <v>168</v>
      </c>
      <c r="O30">
        <f t="shared" si="0"/>
        <v>-5</v>
      </c>
      <c r="P30">
        <f t="shared" si="1"/>
        <v>0</v>
      </c>
      <c r="Q30">
        <f t="shared" si="2"/>
        <v>5</v>
      </c>
      <c r="R30">
        <f t="shared" si="3"/>
        <v>0</v>
      </c>
      <c r="S30">
        <f t="shared" si="4"/>
        <v>-4</v>
      </c>
      <c r="V30">
        <f>AVERAGE(S2:S8)</f>
        <v>14.857142857142858</v>
      </c>
      <c r="W30">
        <f>STDEV(S2:S8)</f>
        <v>63.233505283798635</v>
      </c>
    </row>
    <row r="31" spans="1:23">
      <c r="A31" s="9"/>
      <c r="B31" s="21" t="s">
        <v>168</v>
      </c>
      <c r="C31">
        <v>90</v>
      </c>
      <c r="D31">
        <v>80</v>
      </c>
      <c r="E31">
        <v>75</v>
      </c>
      <c r="F31">
        <v>70</v>
      </c>
      <c r="G31">
        <v>0</v>
      </c>
      <c r="H31">
        <v>20</v>
      </c>
      <c r="I31">
        <v>10</v>
      </c>
      <c r="J31">
        <v>35</v>
      </c>
      <c r="K31">
        <v>35</v>
      </c>
      <c r="L31">
        <v>100</v>
      </c>
      <c r="M31">
        <v>1</v>
      </c>
      <c r="N31" s="21" t="s">
        <v>168</v>
      </c>
      <c r="O31">
        <f t="shared" si="0"/>
        <v>70</v>
      </c>
      <c r="P31">
        <f t="shared" si="1"/>
        <v>70</v>
      </c>
      <c r="Q31">
        <f t="shared" si="2"/>
        <v>40</v>
      </c>
      <c r="R31">
        <f t="shared" si="3"/>
        <v>35</v>
      </c>
      <c r="S31">
        <f t="shared" si="4"/>
        <v>100</v>
      </c>
      <c r="V31">
        <f>AVERAGE(S9:S17)</f>
        <v>53.777777777777779</v>
      </c>
      <c r="W31">
        <f>STDEV(S9:S17)</f>
        <v>40.005555169806662</v>
      </c>
    </row>
    <row r="32" spans="1:23">
      <c r="A32" s="1"/>
      <c r="B32" s="21" t="s">
        <v>168</v>
      </c>
      <c r="C32">
        <v>110</v>
      </c>
      <c r="D32">
        <v>105</v>
      </c>
      <c r="E32">
        <v>100</v>
      </c>
      <c r="F32">
        <v>105</v>
      </c>
      <c r="G32">
        <v>0</v>
      </c>
      <c r="H32">
        <v>20</v>
      </c>
      <c r="I32">
        <v>30</v>
      </c>
      <c r="J32">
        <v>80</v>
      </c>
      <c r="K32">
        <v>75</v>
      </c>
      <c r="L32">
        <v>88</v>
      </c>
      <c r="M32">
        <v>1</v>
      </c>
      <c r="N32" s="21" t="s">
        <v>168</v>
      </c>
      <c r="O32">
        <f t="shared" si="0"/>
        <v>90</v>
      </c>
      <c r="P32">
        <f t="shared" si="1"/>
        <v>75</v>
      </c>
      <c r="Q32">
        <f t="shared" si="2"/>
        <v>20</v>
      </c>
      <c r="R32">
        <f t="shared" si="3"/>
        <v>30</v>
      </c>
      <c r="S32">
        <f t="shared" si="4"/>
        <v>88</v>
      </c>
      <c r="V32">
        <f>AVERAGE(S18:S46)</f>
        <v>39.448275862068968</v>
      </c>
      <c r="W32">
        <f>STDEV(S18:S46)</f>
        <v>41.839477433653286</v>
      </c>
    </row>
    <row r="33" spans="1:23">
      <c r="A33" s="9"/>
      <c r="B33" s="21" t="s">
        <v>168</v>
      </c>
      <c r="C33">
        <v>95</v>
      </c>
      <c r="D33">
        <v>95</v>
      </c>
      <c r="E33">
        <v>90</v>
      </c>
      <c r="F33">
        <v>90</v>
      </c>
      <c r="G33">
        <v>0</v>
      </c>
      <c r="H33">
        <v>15</v>
      </c>
      <c r="I33">
        <v>20</v>
      </c>
      <c r="J33">
        <v>65</v>
      </c>
      <c r="K33">
        <v>90</v>
      </c>
      <c r="L33">
        <v>88</v>
      </c>
      <c r="M33">
        <v>1</v>
      </c>
      <c r="N33" s="21" t="s">
        <v>168</v>
      </c>
      <c r="O33">
        <f t="shared" si="0"/>
        <v>80</v>
      </c>
      <c r="P33">
        <f t="shared" si="1"/>
        <v>75</v>
      </c>
      <c r="Q33">
        <f t="shared" si="2"/>
        <v>25</v>
      </c>
      <c r="R33">
        <f t="shared" si="3"/>
        <v>0</v>
      </c>
      <c r="S33">
        <f t="shared" si="4"/>
        <v>88</v>
      </c>
      <c r="V33">
        <f>AVERAGE(S47:S50)</f>
        <v>7</v>
      </c>
      <c r="W33">
        <f>STDEV(S47:S50)</f>
        <v>14</v>
      </c>
    </row>
    <row r="34" spans="1:23">
      <c r="A34" s="15"/>
      <c r="B34" s="21" t="s">
        <v>168</v>
      </c>
      <c r="C34">
        <v>55</v>
      </c>
      <c r="D34">
        <v>35</v>
      </c>
      <c r="E34">
        <v>20</v>
      </c>
      <c r="F34">
        <v>30</v>
      </c>
      <c r="G34">
        <v>80</v>
      </c>
      <c r="H34">
        <v>15</v>
      </c>
      <c r="I34">
        <v>10</v>
      </c>
      <c r="J34">
        <v>10</v>
      </c>
      <c r="K34">
        <v>30</v>
      </c>
      <c r="L34">
        <v>100</v>
      </c>
      <c r="M34">
        <v>0</v>
      </c>
      <c r="N34" s="21" t="s">
        <v>168</v>
      </c>
      <c r="O34">
        <f t="shared" ref="O34:O50" si="5">C34-H34</f>
        <v>40</v>
      </c>
      <c r="P34">
        <f t="shared" ref="P34:P50" si="6">D34-I34</f>
        <v>25</v>
      </c>
      <c r="Q34">
        <f t="shared" ref="Q34:Q50" si="7">E34-J34</f>
        <v>10</v>
      </c>
      <c r="R34">
        <f t="shared" ref="R34:R50" si="8">F34-K34</f>
        <v>0</v>
      </c>
      <c r="S34">
        <f t="shared" ref="S34:S50" si="9">L34-G34</f>
        <v>20</v>
      </c>
    </row>
    <row r="35" spans="1:23">
      <c r="A35" s="1"/>
      <c r="B35" s="21" t="s">
        <v>168</v>
      </c>
      <c r="C35">
        <v>60</v>
      </c>
      <c r="D35">
        <v>55</v>
      </c>
      <c r="E35">
        <v>35</v>
      </c>
      <c r="F35">
        <v>35</v>
      </c>
      <c r="G35">
        <v>80</v>
      </c>
      <c r="H35">
        <v>40</v>
      </c>
      <c r="I35">
        <v>30</v>
      </c>
      <c r="J35">
        <v>30</v>
      </c>
      <c r="K35">
        <v>45</v>
      </c>
      <c r="L35">
        <v>100</v>
      </c>
      <c r="M35">
        <v>0</v>
      </c>
      <c r="N35" s="21" t="s">
        <v>168</v>
      </c>
      <c r="O35">
        <f t="shared" si="5"/>
        <v>20</v>
      </c>
      <c r="P35">
        <f t="shared" si="6"/>
        <v>25</v>
      </c>
      <c r="Q35">
        <f t="shared" si="7"/>
        <v>5</v>
      </c>
      <c r="R35">
        <f t="shared" si="8"/>
        <v>-10</v>
      </c>
      <c r="S35">
        <f t="shared" si="9"/>
        <v>20</v>
      </c>
    </row>
    <row r="36" spans="1:23">
      <c r="A36" s="1"/>
      <c r="B36" s="21" t="s">
        <v>168</v>
      </c>
      <c r="C36">
        <v>65</v>
      </c>
      <c r="D36">
        <v>65</v>
      </c>
      <c r="E36">
        <v>55</v>
      </c>
      <c r="F36">
        <v>55</v>
      </c>
      <c r="G36">
        <v>44</v>
      </c>
      <c r="H36">
        <v>60</v>
      </c>
      <c r="I36">
        <v>55</v>
      </c>
      <c r="J36">
        <v>20</v>
      </c>
      <c r="K36">
        <v>10</v>
      </c>
      <c r="L36">
        <v>88</v>
      </c>
      <c r="M36">
        <v>1</v>
      </c>
      <c r="N36" s="21" t="s">
        <v>168</v>
      </c>
      <c r="O36">
        <f t="shared" si="5"/>
        <v>5</v>
      </c>
      <c r="P36">
        <f t="shared" si="6"/>
        <v>10</v>
      </c>
      <c r="Q36">
        <f t="shared" si="7"/>
        <v>35</v>
      </c>
      <c r="R36">
        <f t="shared" si="8"/>
        <v>45</v>
      </c>
      <c r="S36">
        <f t="shared" si="9"/>
        <v>44</v>
      </c>
    </row>
    <row r="37" spans="1:23">
      <c r="A37" s="15"/>
      <c r="B37" s="19" t="s">
        <v>168</v>
      </c>
      <c r="C37">
        <v>65</v>
      </c>
      <c r="D37">
        <v>55</v>
      </c>
      <c r="E37">
        <v>55</v>
      </c>
      <c r="F37">
        <v>50</v>
      </c>
      <c r="G37">
        <v>76</v>
      </c>
      <c r="H37">
        <v>55</v>
      </c>
      <c r="I37">
        <v>45</v>
      </c>
      <c r="J37">
        <v>40</v>
      </c>
      <c r="K37">
        <v>40</v>
      </c>
      <c r="L37">
        <v>84</v>
      </c>
      <c r="M37">
        <v>1</v>
      </c>
      <c r="N37" s="19" t="s">
        <v>168</v>
      </c>
      <c r="O37">
        <f t="shared" si="5"/>
        <v>10</v>
      </c>
      <c r="P37">
        <f t="shared" si="6"/>
        <v>10</v>
      </c>
      <c r="Q37">
        <f t="shared" si="7"/>
        <v>15</v>
      </c>
      <c r="R37">
        <f t="shared" si="8"/>
        <v>10</v>
      </c>
      <c r="S37">
        <f t="shared" si="9"/>
        <v>8</v>
      </c>
    </row>
    <row r="38" spans="1:23">
      <c r="A38" s="1"/>
      <c r="B38" s="19" t="s">
        <v>168</v>
      </c>
      <c r="C38">
        <v>60</v>
      </c>
      <c r="D38">
        <v>100</v>
      </c>
      <c r="E38">
        <v>95</v>
      </c>
      <c r="F38">
        <v>90</v>
      </c>
      <c r="G38">
        <v>12</v>
      </c>
      <c r="H38">
        <v>20</v>
      </c>
      <c r="I38">
        <v>55</v>
      </c>
      <c r="J38">
        <v>70</v>
      </c>
      <c r="K38">
        <v>75</v>
      </c>
      <c r="L38">
        <v>24</v>
      </c>
      <c r="M38">
        <v>1</v>
      </c>
      <c r="N38" s="19" t="s">
        <v>168</v>
      </c>
      <c r="O38">
        <f t="shared" si="5"/>
        <v>40</v>
      </c>
      <c r="P38">
        <f t="shared" si="6"/>
        <v>45</v>
      </c>
      <c r="Q38">
        <f t="shared" si="7"/>
        <v>25</v>
      </c>
      <c r="R38">
        <f t="shared" si="8"/>
        <v>15</v>
      </c>
      <c r="S38">
        <f t="shared" si="9"/>
        <v>12</v>
      </c>
    </row>
    <row r="39" spans="1:23">
      <c r="A39" s="1"/>
      <c r="B39" s="19" t="s">
        <v>168</v>
      </c>
      <c r="C39">
        <v>50</v>
      </c>
      <c r="D39">
        <v>40</v>
      </c>
      <c r="E39">
        <v>10</v>
      </c>
      <c r="F39">
        <v>35</v>
      </c>
      <c r="G39">
        <v>96</v>
      </c>
      <c r="H39">
        <v>15</v>
      </c>
      <c r="I39">
        <v>5</v>
      </c>
      <c r="J39">
        <v>5</v>
      </c>
      <c r="K39">
        <v>30</v>
      </c>
      <c r="L39">
        <v>100</v>
      </c>
      <c r="M39">
        <v>1</v>
      </c>
      <c r="N39" s="19" t="s">
        <v>168</v>
      </c>
      <c r="O39">
        <f t="shared" si="5"/>
        <v>35</v>
      </c>
      <c r="P39">
        <f t="shared" si="6"/>
        <v>35</v>
      </c>
      <c r="Q39">
        <f t="shared" si="7"/>
        <v>5</v>
      </c>
      <c r="R39">
        <f t="shared" si="8"/>
        <v>5</v>
      </c>
      <c r="S39">
        <f t="shared" si="9"/>
        <v>4</v>
      </c>
    </row>
    <row r="40" spans="1:23">
      <c r="A40" s="1"/>
      <c r="B40" s="19" t="s">
        <v>168</v>
      </c>
      <c r="C40">
        <v>10</v>
      </c>
      <c r="D40">
        <v>10</v>
      </c>
      <c r="E40">
        <v>50</v>
      </c>
      <c r="F40">
        <v>30</v>
      </c>
      <c r="G40">
        <v>100</v>
      </c>
      <c r="H40">
        <v>10</v>
      </c>
      <c r="I40">
        <v>5</v>
      </c>
      <c r="J40">
        <v>10</v>
      </c>
      <c r="K40">
        <v>30</v>
      </c>
      <c r="L40">
        <v>100</v>
      </c>
      <c r="M40">
        <v>0</v>
      </c>
      <c r="N40" s="19" t="s">
        <v>168</v>
      </c>
      <c r="O40">
        <f t="shared" si="5"/>
        <v>0</v>
      </c>
      <c r="P40">
        <f t="shared" si="6"/>
        <v>5</v>
      </c>
      <c r="Q40">
        <f t="shared" si="7"/>
        <v>40</v>
      </c>
      <c r="R40">
        <f t="shared" si="8"/>
        <v>0</v>
      </c>
      <c r="S40">
        <f t="shared" si="9"/>
        <v>0</v>
      </c>
    </row>
    <row r="41" spans="1:23">
      <c r="A41" s="16"/>
      <c r="B41" s="19" t="s">
        <v>168</v>
      </c>
      <c r="C41">
        <v>75</v>
      </c>
      <c r="D41">
        <v>75</v>
      </c>
      <c r="E41">
        <v>80</v>
      </c>
      <c r="F41">
        <v>65</v>
      </c>
      <c r="G41">
        <v>8</v>
      </c>
      <c r="H41">
        <v>15</v>
      </c>
      <c r="I41">
        <v>15</v>
      </c>
      <c r="J41">
        <v>65</v>
      </c>
      <c r="K41">
        <v>70</v>
      </c>
      <c r="L41">
        <v>96</v>
      </c>
      <c r="M41">
        <v>1</v>
      </c>
      <c r="N41" s="19" t="s">
        <v>168</v>
      </c>
      <c r="O41">
        <f t="shared" si="5"/>
        <v>60</v>
      </c>
      <c r="P41">
        <f t="shared" si="6"/>
        <v>60</v>
      </c>
      <c r="Q41">
        <f t="shared" si="7"/>
        <v>15</v>
      </c>
      <c r="R41">
        <f t="shared" si="8"/>
        <v>-5</v>
      </c>
      <c r="S41">
        <f t="shared" si="9"/>
        <v>88</v>
      </c>
    </row>
    <row r="42" spans="1:23">
      <c r="A42" s="1"/>
      <c r="B42" s="19" t="s">
        <v>168</v>
      </c>
      <c r="C42">
        <v>105</v>
      </c>
      <c r="D42">
        <v>95</v>
      </c>
      <c r="E42">
        <v>85</v>
      </c>
      <c r="F42">
        <v>90</v>
      </c>
      <c r="G42">
        <v>0</v>
      </c>
      <c r="H42">
        <v>100</v>
      </c>
      <c r="I42">
        <v>85</v>
      </c>
      <c r="J42">
        <v>75</v>
      </c>
      <c r="K42">
        <v>85</v>
      </c>
      <c r="L42">
        <v>0</v>
      </c>
      <c r="M42">
        <v>1</v>
      </c>
      <c r="N42" s="19" t="s">
        <v>168</v>
      </c>
      <c r="O42">
        <f t="shared" si="5"/>
        <v>5</v>
      </c>
      <c r="P42">
        <f t="shared" si="6"/>
        <v>10</v>
      </c>
      <c r="Q42">
        <f t="shared" si="7"/>
        <v>10</v>
      </c>
      <c r="R42">
        <f t="shared" si="8"/>
        <v>5</v>
      </c>
      <c r="S42">
        <f t="shared" si="9"/>
        <v>0</v>
      </c>
    </row>
    <row r="43" spans="1:23">
      <c r="A43" s="1"/>
      <c r="B43" s="19" t="s">
        <v>168</v>
      </c>
      <c r="C43">
        <v>110</v>
      </c>
      <c r="D43">
        <v>110</v>
      </c>
      <c r="E43">
        <v>110</v>
      </c>
      <c r="F43">
        <v>110</v>
      </c>
      <c r="G43">
        <v>0</v>
      </c>
      <c r="H43">
        <v>110</v>
      </c>
      <c r="I43">
        <v>110</v>
      </c>
      <c r="J43">
        <v>110</v>
      </c>
      <c r="K43">
        <v>110</v>
      </c>
      <c r="L43">
        <v>0</v>
      </c>
      <c r="M43">
        <v>1</v>
      </c>
      <c r="N43" s="19" t="s">
        <v>168</v>
      </c>
      <c r="O43">
        <f t="shared" si="5"/>
        <v>0</v>
      </c>
      <c r="P43">
        <f t="shared" si="6"/>
        <v>0</v>
      </c>
      <c r="Q43">
        <f t="shared" si="7"/>
        <v>0</v>
      </c>
      <c r="R43">
        <f t="shared" si="8"/>
        <v>0</v>
      </c>
      <c r="S43">
        <f t="shared" si="9"/>
        <v>0</v>
      </c>
    </row>
    <row r="44" spans="1:23">
      <c r="A44" s="1"/>
      <c r="B44" s="19" t="s">
        <v>168</v>
      </c>
      <c r="C44">
        <v>110</v>
      </c>
      <c r="D44">
        <v>110</v>
      </c>
      <c r="E44">
        <v>110</v>
      </c>
      <c r="F44">
        <v>110</v>
      </c>
      <c r="G44">
        <v>0</v>
      </c>
      <c r="H44">
        <v>110</v>
      </c>
      <c r="I44">
        <v>110</v>
      </c>
      <c r="J44">
        <v>110</v>
      </c>
      <c r="K44">
        <v>110</v>
      </c>
      <c r="L44">
        <v>0</v>
      </c>
      <c r="M44">
        <v>1</v>
      </c>
      <c r="N44" s="19" t="s">
        <v>168</v>
      </c>
      <c r="O44">
        <f t="shared" si="5"/>
        <v>0</v>
      </c>
      <c r="P44">
        <f t="shared" si="6"/>
        <v>0</v>
      </c>
      <c r="Q44">
        <f t="shared" si="7"/>
        <v>0</v>
      </c>
      <c r="R44">
        <f t="shared" si="8"/>
        <v>0</v>
      </c>
      <c r="S44">
        <f t="shared" si="9"/>
        <v>0</v>
      </c>
    </row>
    <row r="45" spans="1:23">
      <c r="A45" s="1"/>
      <c r="B45" s="19" t="s">
        <v>168</v>
      </c>
      <c r="C45">
        <v>25</v>
      </c>
      <c r="D45">
        <v>25</v>
      </c>
      <c r="E45">
        <v>40</v>
      </c>
      <c r="F45">
        <v>40</v>
      </c>
      <c r="G45">
        <v>92</v>
      </c>
      <c r="H45">
        <v>10</v>
      </c>
      <c r="I45">
        <v>5</v>
      </c>
      <c r="J45">
        <v>15</v>
      </c>
      <c r="K45">
        <v>35</v>
      </c>
      <c r="L45">
        <v>100</v>
      </c>
      <c r="M45">
        <v>1</v>
      </c>
      <c r="N45" s="19" t="s">
        <v>168</v>
      </c>
      <c r="O45">
        <f t="shared" si="5"/>
        <v>15</v>
      </c>
      <c r="P45">
        <f t="shared" si="6"/>
        <v>20</v>
      </c>
      <c r="Q45">
        <f t="shared" si="7"/>
        <v>25</v>
      </c>
      <c r="R45">
        <f t="shared" si="8"/>
        <v>5</v>
      </c>
      <c r="S45">
        <f t="shared" si="9"/>
        <v>8</v>
      </c>
    </row>
    <row r="46" spans="1:23">
      <c r="A46" s="1"/>
      <c r="B46" s="19" t="s">
        <v>168</v>
      </c>
      <c r="C46">
        <v>85</v>
      </c>
      <c r="D46">
        <v>95</v>
      </c>
      <c r="E46">
        <v>80</v>
      </c>
      <c r="F46">
        <v>80</v>
      </c>
      <c r="G46">
        <v>0</v>
      </c>
      <c r="H46">
        <v>10</v>
      </c>
      <c r="I46">
        <v>15</v>
      </c>
      <c r="J46">
        <v>20</v>
      </c>
      <c r="K46">
        <v>35</v>
      </c>
      <c r="L46">
        <v>100</v>
      </c>
      <c r="M46">
        <v>1</v>
      </c>
      <c r="N46" s="19" t="s">
        <v>168</v>
      </c>
      <c r="O46">
        <f t="shared" si="5"/>
        <v>75</v>
      </c>
      <c r="P46">
        <f t="shared" si="6"/>
        <v>80</v>
      </c>
      <c r="Q46">
        <f t="shared" si="7"/>
        <v>60</v>
      </c>
      <c r="R46">
        <f t="shared" si="8"/>
        <v>45</v>
      </c>
      <c r="S46">
        <f t="shared" si="9"/>
        <v>100</v>
      </c>
    </row>
    <row r="47" spans="1:23">
      <c r="A47" s="1"/>
      <c r="B47" s="21" t="s">
        <v>180</v>
      </c>
      <c r="C47">
        <v>110</v>
      </c>
      <c r="D47">
        <v>110</v>
      </c>
      <c r="E47">
        <v>110</v>
      </c>
      <c r="F47">
        <v>110</v>
      </c>
      <c r="G47">
        <v>0</v>
      </c>
      <c r="H47">
        <v>110</v>
      </c>
      <c r="I47">
        <v>110</v>
      </c>
      <c r="J47">
        <v>110</v>
      </c>
      <c r="K47">
        <v>110</v>
      </c>
      <c r="L47">
        <v>0</v>
      </c>
      <c r="M47">
        <v>1</v>
      </c>
      <c r="N47" s="21" t="s">
        <v>180</v>
      </c>
      <c r="O47">
        <f t="shared" si="5"/>
        <v>0</v>
      </c>
      <c r="P47">
        <f t="shared" si="6"/>
        <v>0</v>
      </c>
      <c r="Q47">
        <f t="shared" si="7"/>
        <v>0</v>
      </c>
      <c r="R47">
        <f t="shared" si="8"/>
        <v>0</v>
      </c>
      <c r="S47">
        <f t="shared" si="9"/>
        <v>0</v>
      </c>
    </row>
    <row r="48" spans="1:23">
      <c r="A48" s="1"/>
      <c r="B48" s="19" t="s">
        <v>180</v>
      </c>
      <c r="C48">
        <v>65</v>
      </c>
      <c r="D48">
        <v>65</v>
      </c>
      <c r="E48">
        <v>65</v>
      </c>
      <c r="F48">
        <v>55</v>
      </c>
      <c r="G48">
        <v>56</v>
      </c>
      <c r="H48">
        <v>65</v>
      </c>
      <c r="I48">
        <v>70</v>
      </c>
      <c r="J48">
        <v>65</v>
      </c>
      <c r="K48">
        <v>25</v>
      </c>
      <c r="L48">
        <v>48</v>
      </c>
      <c r="M48">
        <v>0</v>
      </c>
      <c r="N48" s="19" t="s">
        <v>180</v>
      </c>
      <c r="O48">
        <f t="shared" si="5"/>
        <v>0</v>
      </c>
      <c r="P48">
        <f t="shared" si="6"/>
        <v>-5</v>
      </c>
      <c r="Q48">
        <f t="shared" si="7"/>
        <v>0</v>
      </c>
      <c r="R48">
        <f t="shared" si="8"/>
        <v>30</v>
      </c>
      <c r="S48">
        <f t="shared" si="9"/>
        <v>-8</v>
      </c>
    </row>
    <row r="49" spans="1:19">
      <c r="A49" s="1"/>
      <c r="B49" s="19" t="s">
        <v>180</v>
      </c>
      <c r="C49">
        <v>55</v>
      </c>
      <c r="D49">
        <v>60</v>
      </c>
      <c r="E49">
        <v>45</v>
      </c>
      <c r="F49">
        <v>30</v>
      </c>
      <c r="G49">
        <v>76</v>
      </c>
      <c r="H49">
        <v>50</v>
      </c>
      <c r="I49">
        <v>50</v>
      </c>
      <c r="J49">
        <v>40</v>
      </c>
      <c r="K49">
        <v>25</v>
      </c>
      <c r="L49">
        <v>100</v>
      </c>
      <c r="M49">
        <v>1</v>
      </c>
      <c r="N49" s="19" t="s">
        <v>180</v>
      </c>
      <c r="O49">
        <f t="shared" si="5"/>
        <v>5</v>
      </c>
      <c r="P49">
        <f t="shared" si="6"/>
        <v>10</v>
      </c>
      <c r="Q49">
        <f t="shared" si="7"/>
        <v>5</v>
      </c>
      <c r="R49">
        <f t="shared" si="8"/>
        <v>5</v>
      </c>
      <c r="S49">
        <f t="shared" si="9"/>
        <v>24</v>
      </c>
    </row>
    <row r="50" spans="1:19">
      <c r="A50" s="1"/>
      <c r="B50" s="19" t="s">
        <v>180</v>
      </c>
      <c r="C50">
        <v>40</v>
      </c>
      <c r="D50">
        <v>55</v>
      </c>
      <c r="E50">
        <v>35</v>
      </c>
      <c r="F50">
        <v>25</v>
      </c>
      <c r="G50">
        <v>84</v>
      </c>
      <c r="H50">
        <v>5</v>
      </c>
      <c r="I50">
        <v>0</v>
      </c>
      <c r="J50">
        <v>25</v>
      </c>
      <c r="K50">
        <v>25</v>
      </c>
      <c r="L50">
        <v>96</v>
      </c>
      <c r="M50">
        <v>0</v>
      </c>
      <c r="N50" s="19" t="s">
        <v>180</v>
      </c>
      <c r="O50">
        <f t="shared" si="5"/>
        <v>35</v>
      </c>
      <c r="P50">
        <f t="shared" si="6"/>
        <v>55</v>
      </c>
      <c r="Q50">
        <f t="shared" si="7"/>
        <v>10</v>
      </c>
      <c r="R50">
        <f t="shared" si="8"/>
        <v>0</v>
      </c>
      <c r="S50">
        <f t="shared" si="9"/>
        <v>12</v>
      </c>
    </row>
  </sheetData>
  <sortState ref="A2:S50">
    <sortCondition ref="B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1"/>
  <sheetViews>
    <sheetView workbookViewId="0">
      <selection sqref="A1:A1048576"/>
    </sheetView>
  </sheetViews>
  <sheetFormatPr defaultRowHeight="14.4"/>
  <sheetData>
    <row r="1" spans="1:16">
      <c r="A1" s="1"/>
      <c r="B1" s="5" t="s">
        <v>163</v>
      </c>
      <c r="C1" s="5" t="s">
        <v>165</v>
      </c>
      <c r="D1" s="5" t="s">
        <v>164</v>
      </c>
      <c r="E1" s="5" t="s">
        <v>166</v>
      </c>
      <c r="F1" s="5" t="s">
        <v>184</v>
      </c>
      <c r="G1" s="5" t="s">
        <v>185</v>
      </c>
      <c r="H1" s="5" t="s">
        <v>186</v>
      </c>
      <c r="I1" s="5" t="s">
        <v>187</v>
      </c>
      <c r="J1" s="5" t="s">
        <v>192</v>
      </c>
      <c r="K1" s="5" t="s">
        <v>188</v>
      </c>
      <c r="L1" s="5" t="s">
        <v>189</v>
      </c>
      <c r="M1" s="5" t="s">
        <v>190</v>
      </c>
      <c r="N1" s="5" t="s">
        <v>191</v>
      </c>
      <c r="O1" s="5" t="s">
        <v>193</v>
      </c>
      <c r="P1" s="5" t="s">
        <v>195</v>
      </c>
    </row>
    <row r="2" spans="1:16" ht="17.399999999999999">
      <c r="A2" s="8"/>
      <c r="B2" s="5" t="s">
        <v>170</v>
      </c>
      <c r="C2" s="5" t="s">
        <v>168</v>
      </c>
      <c r="D2" s="21" t="s">
        <v>167</v>
      </c>
      <c r="E2" s="21" t="s">
        <v>167</v>
      </c>
      <c r="F2">
        <v>95</v>
      </c>
      <c r="G2">
        <v>110</v>
      </c>
      <c r="H2">
        <v>110</v>
      </c>
      <c r="I2">
        <v>110</v>
      </c>
      <c r="J2" t="s">
        <v>194</v>
      </c>
      <c r="K2">
        <v>95</v>
      </c>
      <c r="L2">
        <v>95</v>
      </c>
      <c r="M2">
        <v>105</v>
      </c>
      <c r="N2">
        <v>110</v>
      </c>
      <c r="O2" t="s">
        <v>194</v>
      </c>
      <c r="P2">
        <v>0</v>
      </c>
    </row>
    <row r="3" spans="1:16" ht="17.399999999999999">
      <c r="A3" s="8"/>
      <c r="B3" s="20" t="s">
        <v>170</v>
      </c>
      <c r="C3" s="21" t="s">
        <v>168</v>
      </c>
      <c r="D3" s="5" t="s">
        <v>167</v>
      </c>
      <c r="E3" s="5" t="s">
        <v>167</v>
      </c>
      <c r="F3">
        <v>110</v>
      </c>
      <c r="G3">
        <v>110</v>
      </c>
      <c r="H3">
        <v>110</v>
      </c>
      <c r="I3">
        <v>110</v>
      </c>
      <c r="J3" t="s">
        <v>194</v>
      </c>
      <c r="K3">
        <v>110</v>
      </c>
      <c r="L3">
        <v>110</v>
      </c>
      <c r="M3">
        <v>110</v>
      </c>
      <c r="N3">
        <v>110</v>
      </c>
      <c r="O3" t="s">
        <v>194</v>
      </c>
      <c r="P3">
        <v>0</v>
      </c>
    </row>
    <row r="4" spans="1:16" ht="17.399999999999999">
      <c r="A4" s="8"/>
      <c r="B4" s="20" t="s">
        <v>170</v>
      </c>
      <c r="C4" s="21" t="s">
        <v>168</v>
      </c>
      <c r="D4" s="5" t="s">
        <v>170</v>
      </c>
      <c r="E4" s="5" t="s">
        <v>168</v>
      </c>
      <c r="F4">
        <v>50</v>
      </c>
      <c r="G4">
        <v>110</v>
      </c>
      <c r="H4">
        <v>85</v>
      </c>
      <c r="I4">
        <v>65</v>
      </c>
      <c r="J4">
        <v>8</v>
      </c>
      <c r="K4">
        <v>5</v>
      </c>
      <c r="L4">
        <v>45</v>
      </c>
      <c r="M4">
        <v>0</v>
      </c>
      <c r="N4">
        <v>0</v>
      </c>
      <c r="O4">
        <v>100</v>
      </c>
      <c r="P4">
        <v>0</v>
      </c>
    </row>
    <row r="5" spans="1:16">
      <c r="A5" s="1"/>
      <c r="B5" s="21" t="s">
        <v>170</v>
      </c>
      <c r="C5" s="21" t="s">
        <v>168</v>
      </c>
      <c r="D5" s="5" t="s">
        <v>170</v>
      </c>
      <c r="E5" s="5" t="s">
        <v>170</v>
      </c>
      <c r="F5">
        <v>5</v>
      </c>
      <c r="G5">
        <v>10</v>
      </c>
      <c r="H5">
        <v>80</v>
      </c>
      <c r="I5">
        <v>70</v>
      </c>
      <c r="J5">
        <v>68</v>
      </c>
      <c r="K5">
        <v>5</v>
      </c>
      <c r="L5">
        <v>5</v>
      </c>
      <c r="M5">
        <v>60</v>
      </c>
      <c r="N5">
        <v>60</v>
      </c>
      <c r="O5">
        <v>100</v>
      </c>
      <c r="P5">
        <v>0</v>
      </c>
    </row>
    <row r="6" spans="1:16">
      <c r="A6" s="1"/>
      <c r="B6" s="5" t="s">
        <v>167</v>
      </c>
      <c r="C6" s="5" t="s">
        <v>168</v>
      </c>
      <c r="D6" s="21" t="s">
        <v>170</v>
      </c>
      <c r="E6" s="21" t="s">
        <v>168</v>
      </c>
      <c r="F6">
        <v>55</v>
      </c>
      <c r="G6">
        <v>55</v>
      </c>
      <c r="H6">
        <v>70</v>
      </c>
      <c r="I6">
        <v>80</v>
      </c>
      <c r="J6">
        <v>84</v>
      </c>
      <c r="K6">
        <v>60</v>
      </c>
      <c r="L6">
        <v>55</v>
      </c>
      <c r="M6">
        <v>65</v>
      </c>
      <c r="N6">
        <v>80</v>
      </c>
      <c r="O6">
        <v>80</v>
      </c>
      <c r="P6">
        <v>0</v>
      </c>
    </row>
    <row r="7" spans="1:16">
      <c r="A7" s="15"/>
      <c r="B7" s="5" t="s">
        <v>170</v>
      </c>
      <c r="C7" s="5" t="s">
        <v>180</v>
      </c>
      <c r="D7" s="21" t="s">
        <v>170</v>
      </c>
      <c r="E7" s="21" t="s">
        <v>168</v>
      </c>
      <c r="F7">
        <v>55</v>
      </c>
      <c r="G7">
        <v>35</v>
      </c>
      <c r="H7">
        <v>20</v>
      </c>
      <c r="I7">
        <v>30</v>
      </c>
      <c r="J7">
        <v>80</v>
      </c>
      <c r="K7">
        <v>15</v>
      </c>
      <c r="L7">
        <v>10</v>
      </c>
      <c r="M7">
        <v>10</v>
      </c>
      <c r="N7">
        <v>30</v>
      </c>
      <c r="O7">
        <v>100</v>
      </c>
      <c r="P7">
        <v>0</v>
      </c>
    </row>
    <row r="8" spans="1:16">
      <c r="A8" s="1"/>
      <c r="B8" s="5" t="s">
        <v>167</v>
      </c>
      <c r="C8" s="5" t="s">
        <v>168</v>
      </c>
      <c r="D8" s="21" t="s">
        <v>167</v>
      </c>
      <c r="E8" s="21" t="s">
        <v>168</v>
      </c>
      <c r="F8">
        <v>60</v>
      </c>
      <c r="G8">
        <v>55</v>
      </c>
      <c r="H8">
        <v>35</v>
      </c>
      <c r="I8">
        <v>35</v>
      </c>
      <c r="J8">
        <v>80</v>
      </c>
      <c r="K8">
        <v>40</v>
      </c>
      <c r="L8">
        <v>30</v>
      </c>
      <c r="M8">
        <v>30</v>
      </c>
      <c r="N8">
        <v>45</v>
      </c>
      <c r="O8">
        <v>100</v>
      </c>
      <c r="P8">
        <v>0</v>
      </c>
    </row>
    <row r="9" spans="1:16">
      <c r="A9" s="1"/>
      <c r="B9" s="19" t="s">
        <v>170</v>
      </c>
      <c r="C9" s="19" t="s">
        <v>180</v>
      </c>
      <c r="D9" s="6" t="s">
        <v>170</v>
      </c>
      <c r="E9" s="6" t="s">
        <v>168</v>
      </c>
      <c r="F9">
        <v>65</v>
      </c>
      <c r="G9">
        <v>65</v>
      </c>
      <c r="H9">
        <v>65</v>
      </c>
      <c r="I9">
        <v>55</v>
      </c>
      <c r="J9">
        <v>56</v>
      </c>
      <c r="K9">
        <v>65</v>
      </c>
      <c r="L9">
        <v>70</v>
      </c>
      <c r="M9">
        <v>65</v>
      </c>
      <c r="N9">
        <v>25</v>
      </c>
      <c r="O9">
        <v>48</v>
      </c>
      <c r="P9">
        <v>0</v>
      </c>
    </row>
    <row r="10" spans="1:16">
      <c r="A10" s="1"/>
      <c r="B10" s="18" t="s">
        <v>167</v>
      </c>
      <c r="C10" s="19" t="s">
        <v>167</v>
      </c>
      <c r="D10" s="6" t="s">
        <v>170</v>
      </c>
      <c r="E10" s="6" t="s">
        <v>168</v>
      </c>
      <c r="F10">
        <v>110</v>
      </c>
      <c r="G10">
        <v>110</v>
      </c>
      <c r="H10">
        <v>110</v>
      </c>
      <c r="I10">
        <v>110</v>
      </c>
      <c r="J10" t="s">
        <v>194</v>
      </c>
      <c r="K10">
        <v>15</v>
      </c>
      <c r="L10">
        <v>10</v>
      </c>
      <c r="M10">
        <v>5</v>
      </c>
      <c r="N10">
        <v>15</v>
      </c>
      <c r="O10">
        <v>100</v>
      </c>
      <c r="P10">
        <v>0</v>
      </c>
    </row>
    <row r="11" spans="1:16">
      <c r="A11" s="1"/>
      <c r="B11" s="6" t="s">
        <v>170</v>
      </c>
      <c r="C11" s="6" t="s">
        <v>168</v>
      </c>
      <c r="D11" s="18" t="s">
        <v>167</v>
      </c>
      <c r="E11" s="19" t="s">
        <v>168</v>
      </c>
      <c r="F11">
        <v>10</v>
      </c>
      <c r="G11">
        <v>10</v>
      </c>
      <c r="H11">
        <v>50</v>
      </c>
      <c r="I11">
        <v>30</v>
      </c>
      <c r="J11">
        <v>100</v>
      </c>
      <c r="K11">
        <v>10</v>
      </c>
      <c r="L11">
        <v>5</v>
      </c>
      <c r="M11">
        <v>10</v>
      </c>
      <c r="N11">
        <v>30</v>
      </c>
      <c r="O11">
        <v>100</v>
      </c>
      <c r="P11">
        <v>0</v>
      </c>
    </row>
    <row r="12" spans="1:16">
      <c r="A12" s="1"/>
      <c r="B12" s="6" t="s">
        <v>168</v>
      </c>
      <c r="C12" s="6" t="s">
        <v>168</v>
      </c>
      <c r="D12" s="18" t="s">
        <v>168</v>
      </c>
      <c r="E12" s="19" t="s">
        <v>180</v>
      </c>
      <c r="F12">
        <v>40</v>
      </c>
      <c r="G12">
        <v>55</v>
      </c>
      <c r="H12">
        <v>35</v>
      </c>
      <c r="I12">
        <v>25</v>
      </c>
      <c r="J12">
        <v>84</v>
      </c>
      <c r="K12">
        <v>5</v>
      </c>
      <c r="L12">
        <v>0</v>
      </c>
      <c r="M12">
        <v>25</v>
      </c>
      <c r="N12">
        <v>25</v>
      </c>
      <c r="O12">
        <v>96</v>
      </c>
      <c r="P12">
        <v>0</v>
      </c>
    </row>
    <row r="13" spans="1:16">
      <c r="A13" s="1"/>
      <c r="B13" s="20" t="s">
        <v>167</v>
      </c>
      <c r="C13" s="21" t="s">
        <v>168</v>
      </c>
      <c r="D13" s="5" t="s">
        <v>170</v>
      </c>
      <c r="E13" s="5" t="s">
        <v>168</v>
      </c>
      <c r="F13">
        <v>90</v>
      </c>
      <c r="G13">
        <v>80</v>
      </c>
      <c r="H13">
        <v>75</v>
      </c>
      <c r="I13">
        <v>95</v>
      </c>
      <c r="J13" t="s">
        <v>194</v>
      </c>
      <c r="K13">
        <v>15</v>
      </c>
      <c r="L13">
        <v>15</v>
      </c>
      <c r="M13">
        <v>30</v>
      </c>
      <c r="N13">
        <v>55</v>
      </c>
      <c r="O13">
        <v>96</v>
      </c>
      <c r="P13">
        <v>1</v>
      </c>
    </row>
    <row r="14" spans="1:16">
      <c r="A14" s="1"/>
      <c r="B14" s="5" t="s">
        <v>167</v>
      </c>
      <c r="C14" s="5" t="s">
        <v>167</v>
      </c>
      <c r="D14" s="20" t="s">
        <v>170</v>
      </c>
      <c r="E14" s="21" t="s">
        <v>167</v>
      </c>
      <c r="F14">
        <v>55</v>
      </c>
      <c r="G14">
        <v>60</v>
      </c>
      <c r="H14">
        <v>70</v>
      </c>
      <c r="I14">
        <v>80</v>
      </c>
      <c r="J14">
        <v>84</v>
      </c>
      <c r="K14">
        <v>100</v>
      </c>
      <c r="L14">
        <v>110</v>
      </c>
      <c r="M14">
        <v>110</v>
      </c>
      <c r="N14">
        <v>110</v>
      </c>
      <c r="O14" t="s">
        <v>194</v>
      </c>
      <c r="P14">
        <v>1</v>
      </c>
    </row>
    <row r="15" spans="1:16" ht="17.399999999999999">
      <c r="A15" s="17"/>
      <c r="B15" s="5" t="s">
        <v>167</v>
      </c>
      <c r="C15" s="5" t="s">
        <v>167</v>
      </c>
      <c r="D15" s="21" t="s">
        <v>170</v>
      </c>
      <c r="E15" s="21" t="s">
        <v>168</v>
      </c>
      <c r="F15" s="2">
        <v>110</v>
      </c>
      <c r="G15" s="2">
        <v>110</v>
      </c>
      <c r="H15" s="2">
        <v>110</v>
      </c>
      <c r="I15" s="2">
        <v>110</v>
      </c>
      <c r="J15" s="2" t="s">
        <v>194</v>
      </c>
      <c r="K15" s="2">
        <v>110</v>
      </c>
      <c r="L15" s="2">
        <v>110</v>
      </c>
      <c r="M15" s="2">
        <v>110</v>
      </c>
      <c r="N15" s="2">
        <v>110</v>
      </c>
      <c r="O15" s="2" t="s">
        <v>194</v>
      </c>
      <c r="P15" s="2">
        <v>1</v>
      </c>
    </row>
    <row r="16" spans="1:16" ht="17.399999999999999">
      <c r="A16" s="8"/>
      <c r="B16" s="5" t="s">
        <v>167</v>
      </c>
      <c r="C16" s="5" t="s">
        <v>170</v>
      </c>
      <c r="D16" s="21" t="s">
        <v>170</v>
      </c>
      <c r="E16" s="21" t="s">
        <v>168</v>
      </c>
      <c r="F16" s="2">
        <v>95</v>
      </c>
      <c r="G16" s="2">
        <v>85</v>
      </c>
      <c r="H16" s="2">
        <v>80</v>
      </c>
      <c r="I16" s="2">
        <v>90</v>
      </c>
      <c r="J16" s="2" t="s">
        <v>194</v>
      </c>
      <c r="K16" s="2">
        <v>20</v>
      </c>
      <c r="L16" s="2">
        <v>30</v>
      </c>
      <c r="M16" s="2">
        <v>20</v>
      </c>
      <c r="N16" s="2">
        <v>35</v>
      </c>
      <c r="O16" s="2">
        <v>100</v>
      </c>
      <c r="P16" s="2">
        <v>1</v>
      </c>
    </row>
    <row r="17" spans="1:16" ht="17.399999999999999">
      <c r="A17" s="13"/>
      <c r="B17" s="20" t="s">
        <v>170</v>
      </c>
      <c r="C17" s="21" t="s">
        <v>168</v>
      </c>
      <c r="D17" s="5" t="s">
        <v>170</v>
      </c>
      <c r="E17" s="5" t="s">
        <v>170</v>
      </c>
      <c r="F17">
        <v>95</v>
      </c>
      <c r="G17">
        <v>95</v>
      </c>
      <c r="H17">
        <v>90</v>
      </c>
      <c r="I17">
        <v>90</v>
      </c>
      <c r="J17" t="s">
        <v>194</v>
      </c>
      <c r="K17">
        <v>15</v>
      </c>
      <c r="L17">
        <v>20</v>
      </c>
      <c r="M17">
        <v>65</v>
      </c>
      <c r="N17">
        <v>90</v>
      </c>
      <c r="O17">
        <v>88</v>
      </c>
      <c r="P17">
        <v>1</v>
      </c>
    </row>
    <row r="18" spans="1:16" ht="17.399999999999999">
      <c r="A18" s="17"/>
      <c r="B18" s="21" t="s">
        <v>167</v>
      </c>
      <c r="C18" s="21" t="s">
        <v>168</v>
      </c>
      <c r="D18" s="5" t="s">
        <v>170</v>
      </c>
      <c r="E18" s="5" t="s">
        <v>168</v>
      </c>
      <c r="F18">
        <v>40</v>
      </c>
      <c r="G18">
        <v>75</v>
      </c>
      <c r="H18">
        <v>95</v>
      </c>
      <c r="I18">
        <v>85</v>
      </c>
      <c r="J18">
        <v>8</v>
      </c>
      <c r="K18">
        <v>15</v>
      </c>
      <c r="L18">
        <v>20</v>
      </c>
      <c r="M18">
        <v>30</v>
      </c>
      <c r="N18">
        <v>35</v>
      </c>
      <c r="O18">
        <v>100</v>
      </c>
      <c r="P18">
        <v>1</v>
      </c>
    </row>
    <row r="19" spans="1:16" ht="17.399999999999999">
      <c r="A19" s="8"/>
      <c r="B19" s="21" t="s">
        <v>170</v>
      </c>
      <c r="C19" s="21" t="s">
        <v>170</v>
      </c>
      <c r="D19" s="5" t="s">
        <v>170</v>
      </c>
      <c r="E19" s="5" t="s">
        <v>168</v>
      </c>
      <c r="F19">
        <v>80</v>
      </c>
      <c r="G19">
        <v>80</v>
      </c>
      <c r="H19">
        <v>75</v>
      </c>
      <c r="I19">
        <v>75</v>
      </c>
      <c r="J19" t="s">
        <v>194</v>
      </c>
      <c r="K19">
        <v>15</v>
      </c>
      <c r="L19">
        <v>20</v>
      </c>
      <c r="M19">
        <v>40</v>
      </c>
      <c r="N19">
        <v>75</v>
      </c>
      <c r="O19">
        <v>100</v>
      </c>
      <c r="P19">
        <v>1</v>
      </c>
    </row>
    <row r="20" spans="1:16" ht="17.399999999999999">
      <c r="A20" s="8"/>
      <c r="B20" s="5" t="s">
        <v>170</v>
      </c>
      <c r="C20" s="5" t="s">
        <v>167</v>
      </c>
      <c r="D20" s="20" t="s">
        <v>167</v>
      </c>
      <c r="E20" s="21" t="s">
        <v>167</v>
      </c>
      <c r="F20">
        <v>100</v>
      </c>
      <c r="G20">
        <v>110</v>
      </c>
      <c r="H20">
        <v>110</v>
      </c>
      <c r="I20">
        <v>110</v>
      </c>
      <c r="J20" t="s">
        <v>194</v>
      </c>
      <c r="K20">
        <v>100</v>
      </c>
      <c r="L20">
        <v>110</v>
      </c>
      <c r="M20">
        <v>110</v>
      </c>
      <c r="N20">
        <v>110</v>
      </c>
      <c r="O20" t="s">
        <v>194</v>
      </c>
      <c r="P20">
        <v>1</v>
      </c>
    </row>
    <row r="21" spans="1:16" ht="17.399999999999999">
      <c r="A21" s="8"/>
      <c r="B21" s="5" t="s">
        <v>167</v>
      </c>
      <c r="C21" s="5" t="s">
        <v>168</v>
      </c>
      <c r="D21" s="21" t="s">
        <v>170</v>
      </c>
      <c r="E21" s="21" t="s">
        <v>168</v>
      </c>
      <c r="F21">
        <v>110</v>
      </c>
      <c r="G21">
        <v>110</v>
      </c>
      <c r="H21">
        <v>110</v>
      </c>
      <c r="I21">
        <v>110</v>
      </c>
      <c r="J21" t="s">
        <v>194</v>
      </c>
      <c r="K21">
        <v>110</v>
      </c>
      <c r="L21">
        <v>110</v>
      </c>
      <c r="M21">
        <v>110</v>
      </c>
      <c r="N21">
        <v>110</v>
      </c>
      <c r="O21" t="s">
        <v>194</v>
      </c>
      <c r="P21">
        <v>1</v>
      </c>
    </row>
    <row r="22" spans="1:16" ht="17.399999999999999">
      <c r="A22" s="8"/>
      <c r="B22" s="5" t="s">
        <v>167</v>
      </c>
      <c r="C22" s="5" t="s">
        <v>168</v>
      </c>
      <c r="D22" s="20" t="s">
        <v>170</v>
      </c>
      <c r="E22" s="21" t="s">
        <v>170</v>
      </c>
      <c r="F22">
        <v>70</v>
      </c>
      <c r="G22">
        <v>70</v>
      </c>
      <c r="H22">
        <v>60</v>
      </c>
      <c r="I22">
        <v>55</v>
      </c>
      <c r="J22">
        <v>16</v>
      </c>
      <c r="K22">
        <v>65</v>
      </c>
      <c r="L22">
        <v>55</v>
      </c>
      <c r="M22">
        <v>35</v>
      </c>
      <c r="N22">
        <v>25</v>
      </c>
      <c r="O22">
        <v>48</v>
      </c>
      <c r="P22">
        <v>1</v>
      </c>
    </row>
    <row r="23" spans="1:16">
      <c r="A23" s="9"/>
      <c r="B23" s="21" t="s">
        <v>167</v>
      </c>
      <c r="C23" s="21" t="s">
        <v>167</v>
      </c>
      <c r="D23" s="5" t="s">
        <v>167</v>
      </c>
      <c r="E23" s="5" t="s">
        <v>170</v>
      </c>
      <c r="F23">
        <v>15</v>
      </c>
      <c r="G23">
        <v>5</v>
      </c>
      <c r="H23">
        <v>65</v>
      </c>
      <c r="I23">
        <v>85</v>
      </c>
      <c r="J23">
        <v>100</v>
      </c>
      <c r="K23">
        <v>10</v>
      </c>
      <c r="L23">
        <v>10</v>
      </c>
      <c r="M23">
        <v>45</v>
      </c>
      <c r="N23">
        <v>70</v>
      </c>
      <c r="O23">
        <v>100</v>
      </c>
      <c r="P23">
        <v>1</v>
      </c>
    </row>
    <row r="24" spans="1:16">
      <c r="A24" s="1"/>
      <c r="B24" s="21" t="s">
        <v>167</v>
      </c>
      <c r="C24" s="21" t="s">
        <v>168</v>
      </c>
      <c r="D24" s="5" t="s">
        <v>167</v>
      </c>
      <c r="E24" s="5" t="s">
        <v>167</v>
      </c>
      <c r="F24">
        <v>85</v>
      </c>
      <c r="G24">
        <v>70</v>
      </c>
      <c r="H24">
        <v>55</v>
      </c>
      <c r="I24">
        <v>50</v>
      </c>
      <c r="J24">
        <v>48</v>
      </c>
      <c r="K24">
        <v>5</v>
      </c>
      <c r="L24">
        <v>5</v>
      </c>
      <c r="M24">
        <v>5</v>
      </c>
      <c r="N24">
        <v>0</v>
      </c>
      <c r="O24">
        <v>100</v>
      </c>
      <c r="P24">
        <v>1</v>
      </c>
    </row>
    <row r="25" spans="1:16">
      <c r="A25" s="9"/>
      <c r="B25" s="21" t="s">
        <v>167</v>
      </c>
      <c r="C25" s="21" t="s">
        <v>168</v>
      </c>
      <c r="D25" s="5" t="s">
        <v>167</v>
      </c>
      <c r="E25" s="5" t="s">
        <v>168</v>
      </c>
      <c r="F25">
        <v>60</v>
      </c>
      <c r="G25">
        <v>60</v>
      </c>
      <c r="H25">
        <v>35</v>
      </c>
      <c r="I25">
        <v>20</v>
      </c>
      <c r="J25">
        <v>84</v>
      </c>
      <c r="K25">
        <v>5</v>
      </c>
      <c r="L25">
        <v>5</v>
      </c>
      <c r="M25">
        <v>0</v>
      </c>
      <c r="N25">
        <v>5</v>
      </c>
      <c r="O25">
        <v>100</v>
      </c>
      <c r="P25">
        <v>1</v>
      </c>
    </row>
    <row r="26" spans="1:16">
      <c r="A26" s="9"/>
      <c r="B26" s="5" t="s">
        <v>167</v>
      </c>
      <c r="C26" s="5" t="s">
        <v>170</v>
      </c>
      <c r="D26" s="20" t="s">
        <v>167</v>
      </c>
      <c r="E26" s="21" t="s">
        <v>168</v>
      </c>
      <c r="F26">
        <v>110</v>
      </c>
      <c r="G26">
        <v>110</v>
      </c>
      <c r="H26">
        <v>110</v>
      </c>
      <c r="I26">
        <v>110</v>
      </c>
      <c r="J26" t="s">
        <v>194</v>
      </c>
      <c r="K26">
        <v>110</v>
      </c>
      <c r="L26">
        <v>110</v>
      </c>
      <c r="M26">
        <v>110</v>
      </c>
      <c r="N26">
        <v>110</v>
      </c>
      <c r="O26" t="s">
        <v>194</v>
      </c>
      <c r="P26">
        <v>1</v>
      </c>
    </row>
    <row r="27" spans="1:16">
      <c r="A27" s="9"/>
      <c r="B27" s="5" t="s">
        <v>167</v>
      </c>
      <c r="C27" s="5" t="s">
        <v>167</v>
      </c>
      <c r="D27" s="21" t="s">
        <v>167</v>
      </c>
      <c r="E27" s="21" t="s">
        <v>168</v>
      </c>
      <c r="F27">
        <v>90</v>
      </c>
      <c r="G27">
        <v>80</v>
      </c>
      <c r="H27">
        <v>75</v>
      </c>
      <c r="I27">
        <v>70</v>
      </c>
      <c r="J27" t="s">
        <v>194</v>
      </c>
      <c r="K27">
        <v>20</v>
      </c>
      <c r="L27">
        <v>10</v>
      </c>
      <c r="M27">
        <v>35</v>
      </c>
      <c r="N27">
        <v>35</v>
      </c>
      <c r="O27">
        <v>100</v>
      </c>
      <c r="P27">
        <v>1</v>
      </c>
    </row>
    <row r="28" spans="1:16">
      <c r="A28" s="1"/>
      <c r="B28" s="5" t="s">
        <v>167</v>
      </c>
      <c r="C28" s="5" t="s">
        <v>168</v>
      </c>
      <c r="D28" s="21" t="s">
        <v>167</v>
      </c>
      <c r="E28" s="21" t="s">
        <v>168</v>
      </c>
      <c r="F28">
        <v>110</v>
      </c>
      <c r="G28">
        <v>105</v>
      </c>
      <c r="H28">
        <v>100</v>
      </c>
      <c r="I28">
        <v>105</v>
      </c>
      <c r="J28" t="s">
        <v>194</v>
      </c>
      <c r="K28">
        <v>20</v>
      </c>
      <c r="L28">
        <v>30</v>
      </c>
      <c r="M28">
        <v>80</v>
      </c>
      <c r="N28">
        <v>75</v>
      </c>
      <c r="O28">
        <v>88</v>
      </c>
      <c r="P28">
        <v>1</v>
      </c>
    </row>
    <row r="29" spans="1:16">
      <c r="A29" s="1"/>
      <c r="B29" s="20" t="s">
        <v>167</v>
      </c>
      <c r="C29" s="21" t="s">
        <v>180</v>
      </c>
      <c r="D29" s="5" t="s">
        <v>167</v>
      </c>
      <c r="E29" s="5" t="s">
        <v>167</v>
      </c>
      <c r="F29">
        <v>110</v>
      </c>
      <c r="G29">
        <v>110</v>
      </c>
      <c r="H29">
        <v>110</v>
      </c>
      <c r="I29">
        <v>110</v>
      </c>
      <c r="J29" t="s">
        <v>194</v>
      </c>
      <c r="K29">
        <v>110</v>
      </c>
      <c r="L29">
        <v>110</v>
      </c>
      <c r="M29">
        <v>110</v>
      </c>
      <c r="N29">
        <v>110</v>
      </c>
      <c r="O29" t="s">
        <v>194</v>
      </c>
      <c r="P29">
        <v>1</v>
      </c>
    </row>
    <row r="30" spans="1:16">
      <c r="A30" s="9"/>
      <c r="B30" s="5" t="s">
        <v>167</v>
      </c>
      <c r="C30" s="5" t="s">
        <v>168</v>
      </c>
      <c r="D30" s="20" t="s">
        <v>167</v>
      </c>
      <c r="E30" s="21" t="s">
        <v>168</v>
      </c>
      <c r="F30">
        <v>95</v>
      </c>
      <c r="G30">
        <v>95</v>
      </c>
      <c r="H30">
        <v>90</v>
      </c>
      <c r="I30">
        <v>90</v>
      </c>
      <c r="J30" t="s">
        <v>194</v>
      </c>
      <c r="K30">
        <v>15</v>
      </c>
      <c r="L30">
        <v>20</v>
      </c>
      <c r="M30">
        <v>65</v>
      </c>
      <c r="N30">
        <v>90</v>
      </c>
      <c r="O30">
        <v>88</v>
      </c>
      <c r="P30">
        <v>1</v>
      </c>
    </row>
    <row r="31" spans="1:16">
      <c r="A31" s="1"/>
      <c r="B31" s="5" t="s">
        <v>167</v>
      </c>
      <c r="C31" s="5" t="s">
        <v>167</v>
      </c>
      <c r="D31" s="21" t="s">
        <v>167</v>
      </c>
      <c r="E31" s="21" t="s">
        <v>167</v>
      </c>
      <c r="F31">
        <v>40</v>
      </c>
      <c r="G31">
        <v>75</v>
      </c>
      <c r="H31">
        <v>95</v>
      </c>
      <c r="I31">
        <v>85</v>
      </c>
      <c r="J31">
        <v>8</v>
      </c>
      <c r="K31">
        <v>15</v>
      </c>
      <c r="L31">
        <v>20</v>
      </c>
      <c r="M31">
        <v>30</v>
      </c>
      <c r="N31">
        <v>35</v>
      </c>
      <c r="O31">
        <v>100</v>
      </c>
      <c r="P31">
        <v>1</v>
      </c>
    </row>
    <row r="32" spans="1:16">
      <c r="A32" s="1"/>
      <c r="B32" s="20" t="s">
        <v>170</v>
      </c>
      <c r="C32" s="21" t="s">
        <v>168</v>
      </c>
      <c r="D32" s="5" t="s">
        <v>170</v>
      </c>
      <c r="E32" s="5" t="s">
        <v>168</v>
      </c>
      <c r="F32">
        <v>65</v>
      </c>
      <c r="G32">
        <v>65</v>
      </c>
      <c r="H32">
        <v>55</v>
      </c>
      <c r="I32">
        <v>55</v>
      </c>
      <c r="J32">
        <v>44</v>
      </c>
      <c r="K32">
        <v>60</v>
      </c>
      <c r="L32">
        <v>55</v>
      </c>
      <c r="M32">
        <v>20</v>
      </c>
      <c r="N32">
        <v>10</v>
      </c>
      <c r="O32">
        <v>88</v>
      </c>
      <c r="P32">
        <v>1</v>
      </c>
    </row>
    <row r="33" spans="1:16">
      <c r="A33" s="15"/>
      <c r="B33" s="19" t="s">
        <v>167</v>
      </c>
      <c r="C33" s="19" t="s">
        <v>168</v>
      </c>
      <c r="D33" s="6" t="s">
        <v>167</v>
      </c>
      <c r="E33" s="6" t="s">
        <v>180</v>
      </c>
      <c r="F33">
        <v>65</v>
      </c>
      <c r="G33">
        <v>55</v>
      </c>
      <c r="H33">
        <v>55</v>
      </c>
      <c r="I33">
        <v>50</v>
      </c>
      <c r="J33">
        <v>76</v>
      </c>
      <c r="K33">
        <v>55</v>
      </c>
      <c r="L33">
        <v>45</v>
      </c>
      <c r="M33">
        <v>40</v>
      </c>
      <c r="N33">
        <v>40</v>
      </c>
      <c r="O33">
        <v>84</v>
      </c>
      <c r="P33">
        <v>1</v>
      </c>
    </row>
    <row r="34" spans="1:16">
      <c r="A34" s="1"/>
      <c r="B34" s="6" t="s">
        <v>170</v>
      </c>
      <c r="C34" s="6" t="s">
        <v>180</v>
      </c>
      <c r="D34" s="18" t="s">
        <v>170</v>
      </c>
      <c r="E34" s="19" t="s">
        <v>180</v>
      </c>
      <c r="F34">
        <v>55</v>
      </c>
      <c r="G34">
        <v>60</v>
      </c>
      <c r="H34">
        <v>45</v>
      </c>
      <c r="I34">
        <v>30</v>
      </c>
      <c r="J34">
        <v>76</v>
      </c>
      <c r="K34">
        <v>50</v>
      </c>
      <c r="L34">
        <v>50</v>
      </c>
      <c r="M34">
        <v>40</v>
      </c>
      <c r="N34">
        <v>25</v>
      </c>
      <c r="O34">
        <v>100</v>
      </c>
      <c r="P34">
        <v>1</v>
      </c>
    </row>
    <row r="35" spans="1:16">
      <c r="A35" s="1"/>
      <c r="B35" s="6" t="s">
        <v>167</v>
      </c>
      <c r="C35" s="6" t="s">
        <v>167</v>
      </c>
      <c r="D35" s="19" t="s">
        <v>167</v>
      </c>
      <c r="E35" s="19" t="s">
        <v>168</v>
      </c>
      <c r="F35">
        <v>60</v>
      </c>
      <c r="G35">
        <v>100</v>
      </c>
      <c r="H35">
        <v>95</v>
      </c>
      <c r="I35">
        <v>90</v>
      </c>
      <c r="J35">
        <v>12</v>
      </c>
      <c r="K35">
        <v>20</v>
      </c>
      <c r="L35">
        <v>55</v>
      </c>
      <c r="M35">
        <v>70</v>
      </c>
      <c r="N35">
        <v>75</v>
      </c>
      <c r="O35">
        <v>24</v>
      </c>
      <c r="P35">
        <v>1</v>
      </c>
    </row>
    <row r="36" spans="1:16">
      <c r="A36" s="1"/>
      <c r="B36" s="6" t="s">
        <v>167</v>
      </c>
      <c r="C36" s="6" t="s">
        <v>180</v>
      </c>
      <c r="D36" s="18" t="s">
        <v>170</v>
      </c>
      <c r="E36" s="19" t="s">
        <v>168</v>
      </c>
      <c r="F36">
        <v>50</v>
      </c>
      <c r="G36">
        <v>40</v>
      </c>
      <c r="H36">
        <v>10</v>
      </c>
      <c r="I36">
        <v>35</v>
      </c>
      <c r="J36">
        <v>96</v>
      </c>
      <c r="K36">
        <v>15</v>
      </c>
      <c r="L36">
        <v>5</v>
      </c>
      <c r="M36">
        <v>5</v>
      </c>
      <c r="N36">
        <v>30</v>
      </c>
      <c r="O36">
        <v>100</v>
      </c>
      <c r="P36">
        <v>1</v>
      </c>
    </row>
    <row r="37" spans="1:16">
      <c r="A37" s="1"/>
      <c r="B37" s="18" t="s">
        <v>167</v>
      </c>
      <c r="C37" s="19" t="s">
        <v>170</v>
      </c>
      <c r="D37" s="6" t="s">
        <v>167</v>
      </c>
      <c r="E37" s="6" t="s">
        <v>167</v>
      </c>
      <c r="F37">
        <v>110</v>
      </c>
      <c r="G37">
        <v>110</v>
      </c>
      <c r="H37">
        <v>110</v>
      </c>
      <c r="I37">
        <v>110</v>
      </c>
      <c r="J37" t="s">
        <v>194</v>
      </c>
      <c r="K37">
        <v>80</v>
      </c>
      <c r="L37">
        <v>85</v>
      </c>
      <c r="M37">
        <v>95</v>
      </c>
      <c r="N37">
        <v>90</v>
      </c>
      <c r="O37">
        <v>32</v>
      </c>
      <c r="P37">
        <v>1</v>
      </c>
    </row>
    <row r="38" spans="1:16">
      <c r="A38" s="1"/>
      <c r="B38" s="6" t="s">
        <v>170</v>
      </c>
      <c r="C38" s="6" t="s">
        <v>180</v>
      </c>
      <c r="D38" s="19" t="s">
        <v>167</v>
      </c>
      <c r="E38" s="19" t="s">
        <v>170</v>
      </c>
      <c r="F38">
        <v>75</v>
      </c>
      <c r="G38">
        <v>95</v>
      </c>
      <c r="H38">
        <v>100</v>
      </c>
      <c r="I38">
        <v>90</v>
      </c>
      <c r="J38" t="s">
        <v>194</v>
      </c>
      <c r="K38">
        <v>10</v>
      </c>
      <c r="L38">
        <v>10</v>
      </c>
      <c r="M38">
        <v>80</v>
      </c>
      <c r="N38">
        <v>80</v>
      </c>
      <c r="O38">
        <v>72</v>
      </c>
      <c r="P38">
        <v>1</v>
      </c>
    </row>
    <row r="39" spans="1:16">
      <c r="A39" s="1"/>
      <c r="B39" s="6" t="s">
        <v>167</v>
      </c>
      <c r="C39" s="6" t="s">
        <v>168</v>
      </c>
      <c r="D39" s="19" t="s">
        <v>167</v>
      </c>
      <c r="E39" s="19" t="s">
        <v>170</v>
      </c>
      <c r="F39">
        <v>75</v>
      </c>
      <c r="G39">
        <v>80</v>
      </c>
      <c r="H39">
        <v>60</v>
      </c>
      <c r="I39">
        <v>65</v>
      </c>
      <c r="J39">
        <v>20</v>
      </c>
      <c r="K39">
        <v>10</v>
      </c>
      <c r="L39">
        <v>10</v>
      </c>
      <c r="M39">
        <v>10</v>
      </c>
      <c r="N39">
        <v>10</v>
      </c>
      <c r="O39">
        <v>100</v>
      </c>
      <c r="P39">
        <v>1</v>
      </c>
    </row>
    <row r="40" spans="1:16">
      <c r="A40" s="16"/>
      <c r="B40" s="6" t="s">
        <v>167</v>
      </c>
      <c r="C40" s="6" t="s">
        <v>168</v>
      </c>
      <c r="D40" s="19" t="s">
        <v>170</v>
      </c>
      <c r="E40" s="19" t="s">
        <v>168</v>
      </c>
      <c r="F40">
        <v>75</v>
      </c>
      <c r="G40">
        <v>75</v>
      </c>
      <c r="H40">
        <v>80</v>
      </c>
      <c r="I40">
        <v>65</v>
      </c>
      <c r="J40">
        <v>8</v>
      </c>
      <c r="K40">
        <v>15</v>
      </c>
      <c r="L40">
        <v>15</v>
      </c>
      <c r="M40">
        <v>65</v>
      </c>
      <c r="N40">
        <v>70</v>
      </c>
      <c r="O40">
        <v>96</v>
      </c>
      <c r="P40">
        <v>1</v>
      </c>
    </row>
    <row r="41" spans="1:16">
      <c r="A41" s="1"/>
      <c r="B41" s="18" t="s">
        <v>167</v>
      </c>
      <c r="C41" s="19" t="s">
        <v>170</v>
      </c>
      <c r="D41" s="6" t="s">
        <v>170</v>
      </c>
      <c r="E41" s="6" t="s">
        <v>180</v>
      </c>
      <c r="F41">
        <v>105</v>
      </c>
      <c r="G41">
        <v>100</v>
      </c>
      <c r="H41">
        <v>105</v>
      </c>
      <c r="I41">
        <v>90</v>
      </c>
      <c r="J41" t="s">
        <v>194</v>
      </c>
      <c r="K41">
        <v>15</v>
      </c>
      <c r="L41">
        <v>20</v>
      </c>
      <c r="M41">
        <v>40</v>
      </c>
      <c r="N41">
        <v>60</v>
      </c>
      <c r="O41">
        <v>100</v>
      </c>
      <c r="P41">
        <v>1</v>
      </c>
    </row>
    <row r="42" spans="1:16">
      <c r="A42" s="1"/>
      <c r="B42" s="19" t="s">
        <v>168</v>
      </c>
      <c r="C42" s="19" t="s">
        <v>168</v>
      </c>
      <c r="D42" s="6" t="s">
        <v>170</v>
      </c>
      <c r="E42" s="6" t="s">
        <v>170</v>
      </c>
      <c r="F42">
        <v>105</v>
      </c>
      <c r="G42">
        <v>95</v>
      </c>
      <c r="H42">
        <v>85</v>
      </c>
      <c r="I42">
        <v>90</v>
      </c>
      <c r="J42" t="s">
        <v>194</v>
      </c>
      <c r="K42">
        <v>100</v>
      </c>
      <c r="L42">
        <v>85</v>
      </c>
      <c r="M42">
        <v>75</v>
      </c>
      <c r="N42">
        <v>85</v>
      </c>
      <c r="O42" t="s">
        <v>194</v>
      </c>
      <c r="P42">
        <v>1</v>
      </c>
    </row>
    <row r="43" spans="1:16">
      <c r="A43" s="1"/>
      <c r="B43" s="19" t="s">
        <v>170</v>
      </c>
      <c r="C43" s="19" t="s">
        <v>168</v>
      </c>
      <c r="D43" s="6" t="s">
        <v>170</v>
      </c>
      <c r="E43" s="6" t="s">
        <v>168</v>
      </c>
      <c r="F43">
        <v>110</v>
      </c>
      <c r="G43">
        <v>110</v>
      </c>
      <c r="H43">
        <v>110</v>
      </c>
      <c r="I43">
        <v>110</v>
      </c>
      <c r="J43" t="s">
        <v>194</v>
      </c>
      <c r="K43">
        <v>110</v>
      </c>
      <c r="L43">
        <v>110</v>
      </c>
      <c r="M43">
        <v>110</v>
      </c>
      <c r="N43">
        <v>110</v>
      </c>
      <c r="O43" t="s">
        <v>194</v>
      </c>
      <c r="P43">
        <v>1</v>
      </c>
    </row>
    <row r="44" spans="1:16">
      <c r="A44" s="1"/>
      <c r="B44" s="6" t="s">
        <v>167</v>
      </c>
      <c r="C44" s="6" t="s">
        <v>170</v>
      </c>
      <c r="D44" s="18" t="s">
        <v>170</v>
      </c>
      <c r="E44" s="19" t="s">
        <v>170</v>
      </c>
      <c r="F44">
        <v>90</v>
      </c>
      <c r="G44">
        <v>100</v>
      </c>
      <c r="H44">
        <v>110</v>
      </c>
      <c r="I44">
        <v>110</v>
      </c>
      <c r="J44" t="s">
        <v>194</v>
      </c>
      <c r="K44">
        <v>100</v>
      </c>
      <c r="L44">
        <v>100</v>
      </c>
      <c r="M44">
        <v>110</v>
      </c>
      <c r="N44">
        <v>110</v>
      </c>
      <c r="O44" t="s">
        <v>194</v>
      </c>
      <c r="P44">
        <v>1</v>
      </c>
    </row>
    <row r="45" spans="1:16">
      <c r="A45" s="1"/>
      <c r="B45" s="18" t="s">
        <v>170</v>
      </c>
      <c r="C45" s="19" t="s">
        <v>170</v>
      </c>
      <c r="D45" s="6" t="s">
        <v>167</v>
      </c>
      <c r="E45" s="6" t="s">
        <v>168</v>
      </c>
      <c r="F45">
        <v>40</v>
      </c>
      <c r="G45">
        <v>35</v>
      </c>
      <c r="H45">
        <v>80</v>
      </c>
      <c r="I45">
        <v>90</v>
      </c>
      <c r="J45">
        <v>8</v>
      </c>
      <c r="K45">
        <v>20</v>
      </c>
      <c r="L45">
        <v>25</v>
      </c>
      <c r="M45">
        <v>75</v>
      </c>
      <c r="N45">
        <v>90</v>
      </c>
      <c r="O45">
        <v>80</v>
      </c>
      <c r="P45">
        <v>1</v>
      </c>
    </row>
    <row r="46" spans="1:16">
      <c r="A46" s="1"/>
      <c r="B46" s="19" t="s">
        <v>167</v>
      </c>
      <c r="C46" s="19" t="s">
        <v>170</v>
      </c>
      <c r="D46" s="6" t="s">
        <v>167</v>
      </c>
      <c r="E46" s="6" t="s">
        <v>168</v>
      </c>
      <c r="F46">
        <v>60</v>
      </c>
      <c r="G46">
        <v>75</v>
      </c>
      <c r="H46">
        <v>85</v>
      </c>
      <c r="I46">
        <v>90</v>
      </c>
      <c r="J46">
        <v>32</v>
      </c>
      <c r="K46">
        <v>55</v>
      </c>
      <c r="L46">
        <v>55</v>
      </c>
      <c r="M46">
        <v>85</v>
      </c>
      <c r="N46">
        <v>90</v>
      </c>
      <c r="O46">
        <v>28</v>
      </c>
      <c r="P46">
        <v>1</v>
      </c>
    </row>
    <row r="47" spans="1:16">
      <c r="A47" s="1"/>
      <c r="B47" s="6" t="s">
        <v>167</v>
      </c>
      <c r="C47" s="6" t="s">
        <v>168</v>
      </c>
      <c r="D47" s="18" t="s">
        <v>167</v>
      </c>
      <c r="E47" s="19" t="s">
        <v>167</v>
      </c>
      <c r="F47">
        <v>35</v>
      </c>
      <c r="G47">
        <v>35</v>
      </c>
      <c r="H47">
        <v>35</v>
      </c>
      <c r="I47">
        <v>35</v>
      </c>
      <c r="J47">
        <v>100</v>
      </c>
      <c r="K47">
        <v>10</v>
      </c>
      <c r="L47">
        <v>10</v>
      </c>
      <c r="M47">
        <v>10</v>
      </c>
      <c r="N47">
        <v>25</v>
      </c>
      <c r="O47">
        <v>96</v>
      </c>
      <c r="P47">
        <v>1</v>
      </c>
    </row>
    <row r="48" spans="1:16">
      <c r="A48" s="1"/>
      <c r="B48" s="6" t="s">
        <v>170</v>
      </c>
      <c r="C48" s="6" t="s">
        <v>180</v>
      </c>
      <c r="D48" s="19" t="s">
        <v>170</v>
      </c>
      <c r="E48" s="19" t="s">
        <v>168</v>
      </c>
      <c r="F48">
        <v>110</v>
      </c>
      <c r="G48">
        <v>110</v>
      </c>
      <c r="H48">
        <v>110</v>
      </c>
      <c r="I48">
        <v>110</v>
      </c>
      <c r="J48" t="s">
        <v>194</v>
      </c>
      <c r="K48">
        <v>110</v>
      </c>
      <c r="L48">
        <v>110</v>
      </c>
      <c r="M48">
        <v>110</v>
      </c>
      <c r="N48">
        <v>110</v>
      </c>
      <c r="O48" t="s">
        <v>194</v>
      </c>
      <c r="P48">
        <v>1</v>
      </c>
    </row>
    <row r="49" spans="1:16">
      <c r="A49" s="1"/>
      <c r="B49" s="18" t="s">
        <v>167</v>
      </c>
      <c r="C49" s="19" t="s">
        <v>168</v>
      </c>
      <c r="D49" s="6" t="s">
        <v>167</v>
      </c>
      <c r="E49" s="6" t="s">
        <v>170</v>
      </c>
      <c r="F49">
        <v>25</v>
      </c>
      <c r="G49">
        <v>25</v>
      </c>
      <c r="H49">
        <v>40</v>
      </c>
      <c r="I49">
        <v>40</v>
      </c>
      <c r="J49">
        <v>92</v>
      </c>
      <c r="K49">
        <v>10</v>
      </c>
      <c r="L49">
        <v>5</v>
      </c>
      <c r="M49">
        <v>15</v>
      </c>
      <c r="N49">
        <v>35</v>
      </c>
      <c r="O49">
        <v>100</v>
      </c>
      <c r="P49">
        <v>1</v>
      </c>
    </row>
    <row r="50" spans="1:16">
      <c r="A50" s="1"/>
      <c r="B50" s="18" t="s">
        <v>170</v>
      </c>
      <c r="C50" s="19" t="s">
        <v>168</v>
      </c>
      <c r="D50" s="6" t="s">
        <v>167</v>
      </c>
      <c r="E50" s="6" t="s">
        <v>168</v>
      </c>
      <c r="F50">
        <v>85</v>
      </c>
      <c r="G50">
        <v>95</v>
      </c>
      <c r="H50">
        <v>80</v>
      </c>
      <c r="I50">
        <v>80</v>
      </c>
      <c r="J50" t="s">
        <v>194</v>
      </c>
      <c r="K50">
        <v>10</v>
      </c>
      <c r="L50">
        <v>15</v>
      </c>
      <c r="M50">
        <v>20</v>
      </c>
      <c r="N50">
        <v>35</v>
      </c>
      <c r="O50">
        <v>100</v>
      </c>
      <c r="P50">
        <v>1</v>
      </c>
    </row>
    <row r="51" spans="1:16">
      <c r="A51" s="1"/>
      <c r="B51" s="6" t="s">
        <v>182</v>
      </c>
      <c r="C51" s="6"/>
      <c r="D51" s="6"/>
      <c r="E51" s="6"/>
    </row>
  </sheetData>
  <sortState ref="A2:P51">
    <sortCondition ref="P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sqref="A1:XFD1"/>
    </sheetView>
  </sheetViews>
  <sheetFormatPr defaultRowHeight="14.4"/>
  <sheetData>
    <row r="1" spans="1:36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183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6">
      <c r="A2" s="1"/>
      <c r="B2" s="6" t="s">
        <v>20</v>
      </c>
      <c r="C2" s="6" t="s">
        <v>48</v>
      </c>
      <c r="D2" s="6" t="s">
        <v>21</v>
      </c>
      <c r="E2" s="6">
        <v>1</v>
      </c>
      <c r="F2" s="6" t="s">
        <v>20</v>
      </c>
      <c r="G2" s="6" t="s">
        <v>145</v>
      </c>
      <c r="H2" s="6" t="s">
        <v>21</v>
      </c>
      <c r="I2" s="9" t="s">
        <v>39</v>
      </c>
      <c r="J2" s="9" t="s">
        <v>21</v>
      </c>
      <c r="K2" s="9" t="s">
        <v>40</v>
      </c>
      <c r="L2" s="6" t="s">
        <v>20</v>
      </c>
      <c r="M2" s="6"/>
      <c r="N2" s="3">
        <v>1.1237589000000001</v>
      </c>
      <c r="O2" s="3">
        <v>1.090499235</v>
      </c>
      <c r="P2" s="6">
        <v>103.0499484944618</v>
      </c>
      <c r="Q2" s="5">
        <v>128.20727532448342</v>
      </c>
      <c r="R2" s="5">
        <v>110.00197963353023</v>
      </c>
      <c r="S2" s="5">
        <v>84</v>
      </c>
      <c r="T2" s="5">
        <v>13.7</v>
      </c>
      <c r="U2" s="5">
        <v>6.1313868613138691</v>
      </c>
      <c r="V2" s="6"/>
      <c r="W2" s="18" t="s">
        <v>41</v>
      </c>
      <c r="X2" s="6" t="s">
        <v>37</v>
      </c>
      <c r="Y2" s="6"/>
      <c r="Z2" s="6"/>
      <c r="AA2" s="6"/>
      <c r="AB2" s="4">
        <v>79.166666666666671</v>
      </c>
      <c r="AC2" s="4">
        <v>21.666666666666668</v>
      </c>
      <c r="AD2" s="4">
        <v>72.631578947368411</v>
      </c>
      <c r="AE2" s="14">
        <v>57.5</v>
      </c>
      <c r="AF2">
        <v>0</v>
      </c>
      <c r="AG2" s="20" t="s">
        <v>167</v>
      </c>
      <c r="AH2" s="21" t="s">
        <v>168</v>
      </c>
      <c r="AI2" s="5" t="s">
        <v>170</v>
      </c>
      <c r="AJ2" s="5" t="s">
        <v>168</v>
      </c>
    </row>
    <row r="3" spans="1:36">
      <c r="A3" s="1"/>
      <c r="B3" s="6" t="s">
        <v>21</v>
      </c>
      <c r="C3" s="6" t="s">
        <v>55</v>
      </c>
      <c r="D3" s="6" t="s">
        <v>145</v>
      </c>
      <c r="E3" s="6">
        <v>2</v>
      </c>
      <c r="F3" s="6"/>
      <c r="G3" s="6" t="s">
        <v>145</v>
      </c>
      <c r="H3" s="6" t="s">
        <v>145</v>
      </c>
      <c r="I3" s="9" t="s">
        <v>20</v>
      </c>
      <c r="J3" s="9" t="s">
        <v>145</v>
      </c>
      <c r="K3" s="9" t="s">
        <v>20</v>
      </c>
      <c r="L3" s="6" t="s">
        <v>20</v>
      </c>
      <c r="M3" s="6"/>
      <c r="N3" s="3">
        <v>1.7401414887500004</v>
      </c>
      <c r="O3" s="3">
        <v>1.236218</v>
      </c>
      <c r="P3" s="6">
        <v>140.76331915163834</v>
      </c>
      <c r="Q3" s="5">
        <v>107.8839831706611</v>
      </c>
      <c r="R3" s="5">
        <v>91.731469346148245</v>
      </c>
      <c r="S3" s="5">
        <v>77.099999999999994</v>
      </c>
      <c r="T3" s="5">
        <v>16.5</v>
      </c>
      <c r="U3" s="5">
        <v>4.672727272727272</v>
      </c>
      <c r="V3" s="6"/>
      <c r="W3" s="6" t="s">
        <v>20</v>
      </c>
      <c r="X3" s="6" t="s">
        <v>56</v>
      </c>
      <c r="Y3" s="6" t="s">
        <v>21</v>
      </c>
      <c r="Z3" s="6" t="s">
        <v>21</v>
      </c>
      <c r="AA3" s="6" t="s">
        <v>23</v>
      </c>
      <c r="AB3" s="4">
        <v>67.5</v>
      </c>
      <c r="AC3" s="4">
        <v>108.33333333333333</v>
      </c>
      <c r="AD3" s="4">
        <v>0</v>
      </c>
      <c r="AE3" s="14">
        <v>0</v>
      </c>
      <c r="AF3">
        <v>1</v>
      </c>
      <c r="AG3" s="5" t="s">
        <v>167</v>
      </c>
      <c r="AH3" s="5" t="s">
        <v>167</v>
      </c>
      <c r="AI3" s="20" t="s">
        <v>170</v>
      </c>
      <c r="AJ3" s="21" t="s">
        <v>167</v>
      </c>
    </row>
    <row r="4" spans="1:36" s="2" customFormat="1" ht="17.399999999999999">
      <c r="A4" s="8"/>
      <c r="B4" s="6">
        <v>2</v>
      </c>
      <c r="C4" s="6">
        <v>67</v>
      </c>
      <c r="D4" s="6" t="s">
        <v>21</v>
      </c>
      <c r="E4" s="6">
        <v>2</v>
      </c>
      <c r="F4" s="6" t="s">
        <v>22</v>
      </c>
      <c r="G4" s="6" t="s">
        <v>21</v>
      </c>
      <c r="H4" s="6" t="s">
        <v>21</v>
      </c>
      <c r="I4" s="9">
        <v>3</v>
      </c>
      <c r="J4" s="9" t="s">
        <v>145</v>
      </c>
      <c r="K4" s="9" t="s">
        <v>40</v>
      </c>
      <c r="L4" s="6" t="s">
        <v>20</v>
      </c>
      <c r="M4" s="6"/>
      <c r="N4" s="3">
        <v>1.5251498100000001</v>
      </c>
      <c r="O4" s="3">
        <v>1.03089477375</v>
      </c>
      <c r="P4" s="6">
        <v>147.9442760634133</v>
      </c>
      <c r="Q4" s="5">
        <v>125.23404847787918</v>
      </c>
      <c r="R4" s="5">
        <v>134.10172342092505</v>
      </c>
      <c r="S4" s="5">
        <v>54.4</v>
      </c>
      <c r="T4" s="5">
        <v>37.1</v>
      </c>
      <c r="U4" s="5">
        <v>1.4663072776280321</v>
      </c>
      <c r="V4" s="6"/>
      <c r="W4" s="18">
        <v>21</v>
      </c>
      <c r="X4" s="6">
        <v>0.33</v>
      </c>
      <c r="Y4" s="6">
        <v>1</v>
      </c>
      <c r="Z4" s="6">
        <v>1</v>
      </c>
      <c r="AA4" s="6" t="s">
        <v>23</v>
      </c>
      <c r="AB4" s="4">
        <v>82.5</v>
      </c>
      <c r="AC4" s="4">
        <v>22.5</v>
      </c>
      <c r="AD4" s="4">
        <v>72.727272727272734</v>
      </c>
      <c r="AE4" s="14">
        <v>60</v>
      </c>
      <c r="AF4" s="2">
        <v>0</v>
      </c>
      <c r="AG4" s="5" t="s">
        <v>167</v>
      </c>
      <c r="AH4" s="5" t="s">
        <v>170</v>
      </c>
      <c r="AI4" s="21" t="s">
        <v>170</v>
      </c>
      <c r="AJ4" s="21" t="s">
        <v>168</v>
      </c>
    </row>
    <row r="5" spans="1:36" ht="17.399999999999999">
      <c r="A5" s="13"/>
      <c r="B5" s="6">
        <v>1</v>
      </c>
      <c r="C5" s="6">
        <v>28</v>
      </c>
      <c r="D5" s="6" t="s">
        <v>145</v>
      </c>
      <c r="E5" s="6" t="s">
        <v>21</v>
      </c>
      <c r="F5" s="7"/>
      <c r="G5" s="7" t="s">
        <v>145</v>
      </c>
      <c r="H5" s="7" t="s">
        <v>145</v>
      </c>
      <c r="I5" s="9" t="s">
        <v>20</v>
      </c>
      <c r="J5" s="9" t="s">
        <v>145</v>
      </c>
      <c r="K5" s="9" t="s">
        <v>21</v>
      </c>
      <c r="L5" s="6" t="s">
        <v>20</v>
      </c>
      <c r="M5" s="6"/>
      <c r="N5" s="3">
        <v>0.87962488124999993</v>
      </c>
      <c r="O5" s="3">
        <v>1.1807010337500001</v>
      </c>
      <c r="P5" s="6">
        <v>74.500221148806958</v>
      </c>
      <c r="Q5" s="5">
        <v>106.66295271782997</v>
      </c>
      <c r="R5" s="5">
        <v>100.06300183799715</v>
      </c>
      <c r="S5" s="5">
        <v>72.599999999999994</v>
      </c>
      <c r="T5" s="5">
        <v>20.9</v>
      </c>
      <c r="U5" s="5">
        <v>3.4736842105263159</v>
      </c>
      <c r="V5" s="6"/>
      <c r="W5" s="6" t="s">
        <v>27</v>
      </c>
      <c r="X5" s="6" t="s">
        <v>28</v>
      </c>
      <c r="Y5" s="6" t="s">
        <v>21</v>
      </c>
      <c r="Z5" s="6" t="s">
        <v>21</v>
      </c>
      <c r="AA5" s="6" t="s">
        <v>20</v>
      </c>
      <c r="AB5" s="4">
        <v>32.5</v>
      </c>
      <c r="AC5" s="4">
        <v>14.166666666666666</v>
      </c>
      <c r="AD5" s="4">
        <v>56.410256410256423</v>
      </c>
      <c r="AE5" s="14">
        <v>18.333333333333336</v>
      </c>
      <c r="AF5">
        <v>0</v>
      </c>
      <c r="AG5" s="20" t="s">
        <v>170</v>
      </c>
      <c r="AH5" s="21" t="s">
        <v>168</v>
      </c>
      <c r="AI5" s="5" t="s">
        <v>170</v>
      </c>
      <c r="AJ5" s="5" t="s">
        <v>170</v>
      </c>
    </row>
    <row r="6" spans="1:36" ht="17.399999999999999">
      <c r="A6" s="17"/>
      <c r="B6" s="6">
        <v>2</v>
      </c>
      <c r="C6" s="6">
        <v>57</v>
      </c>
      <c r="D6" s="6" t="s">
        <v>21</v>
      </c>
      <c r="E6" s="6" t="s">
        <v>21</v>
      </c>
      <c r="F6" s="6" t="s">
        <v>20</v>
      </c>
      <c r="G6" s="6" t="s">
        <v>145</v>
      </c>
      <c r="H6" s="6" t="s">
        <v>21</v>
      </c>
      <c r="I6" s="9" t="s">
        <v>39</v>
      </c>
      <c r="J6" s="9" t="s">
        <v>21</v>
      </c>
      <c r="K6" s="9" t="s">
        <v>40</v>
      </c>
      <c r="L6" s="6" t="s">
        <v>20</v>
      </c>
      <c r="M6" s="6"/>
      <c r="N6" s="3">
        <v>1.0440276275</v>
      </c>
      <c r="O6" s="3">
        <v>1.0709142700000001</v>
      </c>
      <c r="P6" s="6">
        <v>97.489374896461129</v>
      </c>
      <c r="Q6" s="5">
        <v>89.166715832325451</v>
      </c>
      <c r="R6" s="5">
        <v>107.85634039108164</v>
      </c>
      <c r="S6" s="5">
        <v>84</v>
      </c>
      <c r="T6" s="5">
        <v>13.7</v>
      </c>
      <c r="U6" s="5">
        <v>6.1313868613138691</v>
      </c>
      <c r="V6" s="6"/>
      <c r="W6" s="18" t="s">
        <v>41</v>
      </c>
      <c r="X6" s="6" t="s">
        <v>37</v>
      </c>
      <c r="Y6" s="6" t="s">
        <v>21</v>
      </c>
      <c r="Z6" s="6" t="s">
        <v>21</v>
      </c>
      <c r="AA6" s="6" t="s">
        <v>23</v>
      </c>
      <c r="AB6" s="4">
        <v>79.166666666666671</v>
      </c>
      <c r="AC6" s="4">
        <v>21.666666666666668</v>
      </c>
      <c r="AD6" s="4">
        <v>72.631578947368411</v>
      </c>
      <c r="AE6" s="14">
        <v>57.5</v>
      </c>
      <c r="AF6">
        <v>0</v>
      </c>
      <c r="AG6" s="21" t="s">
        <v>167</v>
      </c>
      <c r="AH6" s="21" t="s">
        <v>168</v>
      </c>
      <c r="AI6" s="5" t="s">
        <v>170</v>
      </c>
      <c r="AJ6" s="5" t="s">
        <v>168</v>
      </c>
    </row>
    <row r="7" spans="1:36" ht="17.399999999999999">
      <c r="A7" s="8"/>
      <c r="B7" s="6">
        <v>1</v>
      </c>
      <c r="C7" s="6">
        <v>60</v>
      </c>
      <c r="D7" s="6" t="s">
        <v>21</v>
      </c>
      <c r="E7" s="6" t="s">
        <v>21</v>
      </c>
      <c r="F7" s="6"/>
      <c r="G7" s="6" t="s">
        <v>145</v>
      </c>
      <c r="H7" s="6" t="s">
        <v>145</v>
      </c>
      <c r="I7" s="9" t="s">
        <v>20</v>
      </c>
      <c r="J7" s="9" t="s">
        <v>145</v>
      </c>
      <c r="K7" s="9" t="s">
        <v>21</v>
      </c>
      <c r="L7" s="6" t="s">
        <v>20</v>
      </c>
      <c r="M7" s="6"/>
      <c r="N7" s="3">
        <v>0.99258540000000006</v>
      </c>
      <c r="O7" s="3">
        <v>0.99533486250000003</v>
      </c>
      <c r="P7" s="6">
        <v>99.723765076097692</v>
      </c>
      <c r="Q7" s="5">
        <v>178.63005648057367</v>
      </c>
      <c r="R7" s="5">
        <v>75.167400293450712</v>
      </c>
      <c r="S7" s="5">
        <v>53.3</v>
      </c>
      <c r="T7" s="5">
        <v>37.1</v>
      </c>
      <c r="U7" s="5">
        <v>1.4366576819407006</v>
      </c>
      <c r="V7" s="6"/>
      <c r="W7" s="19" t="s">
        <v>41</v>
      </c>
      <c r="X7" s="6" t="s">
        <v>37</v>
      </c>
      <c r="AB7" s="4">
        <v>77.5</v>
      </c>
      <c r="AC7" s="4">
        <v>22.5</v>
      </c>
      <c r="AD7" s="4">
        <v>70.967741935483872</v>
      </c>
      <c r="AE7" s="14">
        <v>55</v>
      </c>
      <c r="AF7">
        <v>0</v>
      </c>
      <c r="AG7" s="21" t="s">
        <v>170</v>
      </c>
      <c r="AH7" s="21" t="s">
        <v>170</v>
      </c>
      <c r="AI7" s="5" t="s">
        <v>170</v>
      </c>
      <c r="AJ7" s="5" t="s">
        <v>168</v>
      </c>
    </row>
    <row r="8" spans="1:36" ht="17.399999999999999">
      <c r="A8" s="8"/>
      <c r="B8" s="6">
        <v>1</v>
      </c>
      <c r="C8" s="6">
        <v>36</v>
      </c>
      <c r="D8" s="6" t="s">
        <v>145</v>
      </c>
      <c r="E8" s="6" t="s">
        <v>20</v>
      </c>
      <c r="F8" s="6"/>
      <c r="G8" s="6" t="s">
        <v>145</v>
      </c>
      <c r="H8" s="6" t="s">
        <v>145</v>
      </c>
      <c r="I8" s="9" t="s">
        <v>43</v>
      </c>
      <c r="J8" s="9" t="s">
        <v>21</v>
      </c>
      <c r="K8" s="9" t="s">
        <v>40</v>
      </c>
      <c r="L8" s="6" t="s">
        <v>20</v>
      </c>
      <c r="M8" s="6"/>
      <c r="N8" s="3">
        <v>1.1163936375000001</v>
      </c>
      <c r="O8" s="3">
        <v>1.2600292087500002</v>
      </c>
      <c r="P8" s="6">
        <v>88.600615743464189</v>
      </c>
      <c r="Q8" s="5">
        <v>121.37377852890707</v>
      </c>
      <c r="R8" s="5">
        <v>105.57857701714872</v>
      </c>
      <c r="S8" s="5">
        <v>70.3</v>
      </c>
      <c r="T8" s="5">
        <v>22.9</v>
      </c>
      <c r="U8" s="5">
        <v>3.0698689956331879</v>
      </c>
      <c r="V8" s="6"/>
      <c r="W8" s="6" t="s">
        <v>42</v>
      </c>
      <c r="X8" s="6" t="s">
        <v>28</v>
      </c>
      <c r="Y8" s="6"/>
      <c r="Z8" s="6"/>
      <c r="AA8" s="6"/>
      <c r="AB8" s="4">
        <v>108.33333333333333</v>
      </c>
      <c r="AC8" s="4">
        <v>105</v>
      </c>
      <c r="AD8" s="4">
        <v>3.0769230769230727</v>
      </c>
      <c r="AE8" s="14">
        <v>3.3333333333333286</v>
      </c>
      <c r="AF8">
        <v>1</v>
      </c>
      <c r="AG8" s="5" t="s">
        <v>170</v>
      </c>
      <c r="AH8" s="5" t="s">
        <v>167</v>
      </c>
      <c r="AI8" s="20" t="s">
        <v>167</v>
      </c>
      <c r="AJ8" s="21" t="s">
        <v>167</v>
      </c>
    </row>
    <row r="9" spans="1:36" ht="17.399999999999999">
      <c r="A9" s="8"/>
      <c r="B9" s="6">
        <v>1</v>
      </c>
      <c r="C9" s="6">
        <v>15</v>
      </c>
      <c r="D9" s="6" t="s">
        <v>145</v>
      </c>
      <c r="E9" s="6" t="s">
        <v>21</v>
      </c>
      <c r="F9" s="6"/>
      <c r="G9" s="6" t="s">
        <v>145</v>
      </c>
      <c r="H9" s="6" t="s">
        <v>145</v>
      </c>
      <c r="I9" s="9">
        <v>6</v>
      </c>
      <c r="J9" s="9" t="s">
        <v>21</v>
      </c>
      <c r="K9" s="9" t="s">
        <v>43</v>
      </c>
      <c r="L9" s="6" t="s">
        <v>20</v>
      </c>
      <c r="M9" s="6"/>
      <c r="N9" s="3">
        <v>1.1666546362499999</v>
      </c>
      <c r="O9" s="3">
        <v>1.0385347862499998</v>
      </c>
      <c r="P9" s="6">
        <v>112.33659687631865</v>
      </c>
      <c r="Q9" s="5">
        <v>100.50052999680479</v>
      </c>
      <c r="R9" s="5">
        <v>144.66402956758495</v>
      </c>
      <c r="S9" s="5">
        <v>90.7</v>
      </c>
      <c r="T9" s="5">
        <v>8</v>
      </c>
      <c r="U9" s="5">
        <v>11.3375</v>
      </c>
      <c r="V9" s="6"/>
      <c r="W9" s="6" t="s">
        <v>55</v>
      </c>
      <c r="X9" s="6" t="s">
        <v>37</v>
      </c>
      <c r="Y9" s="6" t="s">
        <v>21</v>
      </c>
      <c r="Z9" s="6" t="s">
        <v>21</v>
      </c>
      <c r="AA9" s="6" t="s">
        <v>57</v>
      </c>
      <c r="AB9" s="4">
        <v>110</v>
      </c>
      <c r="AC9" s="4">
        <v>110</v>
      </c>
      <c r="AD9" s="4">
        <v>0</v>
      </c>
      <c r="AE9" s="14">
        <v>0</v>
      </c>
      <c r="AF9">
        <v>1</v>
      </c>
      <c r="AG9" s="20" t="s">
        <v>170</v>
      </c>
      <c r="AH9" s="21" t="s">
        <v>168</v>
      </c>
      <c r="AI9" s="5" t="s">
        <v>167</v>
      </c>
      <c r="AJ9" s="5" t="s">
        <v>167</v>
      </c>
    </row>
    <row r="10" spans="1:36" ht="17.399999999999999">
      <c r="A10" s="8"/>
      <c r="B10" s="6">
        <v>2</v>
      </c>
      <c r="C10" s="6">
        <v>14</v>
      </c>
      <c r="D10" s="6" t="s">
        <v>145</v>
      </c>
      <c r="E10" s="6" t="s">
        <v>21</v>
      </c>
      <c r="F10" s="6"/>
      <c r="G10" s="6" t="s">
        <v>145</v>
      </c>
      <c r="H10" s="6" t="s">
        <v>145</v>
      </c>
      <c r="I10" s="9">
        <v>5</v>
      </c>
      <c r="J10" s="9" t="s">
        <v>21</v>
      </c>
      <c r="K10" s="9" t="s">
        <v>43</v>
      </c>
      <c r="L10" s="6" t="s">
        <v>20</v>
      </c>
      <c r="M10" s="6"/>
      <c r="N10" s="3">
        <v>1.1388779999999998</v>
      </c>
      <c r="O10" s="3">
        <v>0.94530602749999981</v>
      </c>
      <c r="P10" s="6">
        <v>120.47717531347277</v>
      </c>
      <c r="Q10" s="5">
        <v>106.71148529434748</v>
      </c>
      <c r="R10" s="5">
        <v>121.23658728608619</v>
      </c>
      <c r="S10" s="5">
        <v>62.4</v>
      </c>
      <c r="T10" s="5">
        <v>31.3</v>
      </c>
      <c r="U10" s="5">
        <v>1.9936102236421724</v>
      </c>
      <c r="V10" s="6"/>
      <c r="W10" s="6" t="s">
        <v>39</v>
      </c>
      <c r="X10" s="6" t="s">
        <v>37</v>
      </c>
      <c r="Y10" s="6" t="s">
        <v>21</v>
      </c>
      <c r="Z10" s="6" t="s">
        <v>21</v>
      </c>
      <c r="AA10" s="6" t="s">
        <v>20</v>
      </c>
      <c r="AB10" s="4">
        <v>90.833333333333329</v>
      </c>
      <c r="AC10" s="4">
        <v>49.166666666666664</v>
      </c>
      <c r="AD10" s="4">
        <v>45.871559633027523</v>
      </c>
      <c r="AE10" s="14">
        <v>41.666666666666664</v>
      </c>
      <c r="AF10">
        <v>1</v>
      </c>
      <c r="AG10" s="20" t="s">
        <v>170</v>
      </c>
      <c r="AH10" s="21" t="s">
        <v>168</v>
      </c>
      <c r="AI10" s="5" t="s">
        <v>170</v>
      </c>
      <c r="AJ10" s="5" t="s">
        <v>168</v>
      </c>
    </row>
    <row r="11" spans="1:36">
      <c r="A11" s="9"/>
      <c r="B11" s="6" t="s">
        <v>21</v>
      </c>
      <c r="C11" s="6" t="s">
        <v>79</v>
      </c>
      <c r="D11" s="6" t="s">
        <v>21</v>
      </c>
      <c r="E11" s="6" t="s">
        <v>20</v>
      </c>
      <c r="F11" s="6" t="s">
        <v>20</v>
      </c>
      <c r="G11" s="6" t="s">
        <v>145</v>
      </c>
      <c r="H11" s="6" t="s">
        <v>21</v>
      </c>
      <c r="I11" s="9" t="s">
        <v>21</v>
      </c>
      <c r="J11" s="9" t="s">
        <v>145</v>
      </c>
      <c r="K11" s="10" t="s">
        <v>20</v>
      </c>
      <c r="L11" s="6" t="s">
        <v>20</v>
      </c>
      <c r="M11" s="6"/>
      <c r="N11" s="3">
        <v>1.0949658850000001</v>
      </c>
      <c r="O11" s="3">
        <v>0.6840205437500001</v>
      </c>
      <c r="P11" s="6">
        <v>160.07792382917009</v>
      </c>
      <c r="Q11" s="5">
        <v>111.94154062959947</v>
      </c>
      <c r="R11" s="5">
        <v>56.876619792960227</v>
      </c>
      <c r="S11" s="5">
        <v>70</v>
      </c>
      <c r="T11" s="5">
        <v>21.3</v>
      </c>
      <c r="U11" s="5">
        <v>3.2863849765258215</v>
      </c>
      <c r="V11" s="6"/>
      <c r="W11" s="6" t="s">
        <v>42</v>
      </c>
      <c r="X11" s="6" t="s">
        <v>38</v>
      </c>
      <c r="Y11" s="6"/>
      <c r="Z11" s="6"/>
      <c r="AA11" s="6"/>
      <c r="AB11" s="4">
        <v>79.166666666666671</v>
      </c>
      <c r="AC11" s="4">
        <v>26.666666666666668</v>
      </c>
      <c r="AD11" s="4">
        <v>66.315789473684205</v>
      </c>
      <c r="AE11" s="14">
        <v>52.5</v>
      </c>
      <c r="AF11">
        <v>0</v>
      </c>
      <c r="AG11" s="5" t="s">
        <v>167</v>
      </c>
      <c r="AH11" s="5" t="s">
        <v>167</v>
      </c>
      <c r="AI11" s="21" t="s">
        <v>167</v>
      </c>
      <c r="AJ11" s="21" t="s">
        <v>168</v>
      </c>
    </row>
    <row r="12" spans="1:36">
      <c r="A12" s="1"/>
      <c r="B12" s="6" t="s">
        <v>21</v>
      </c>
      <c r="C12" s="6" t="s">
        <v>81</v>
      </c>
      <c r="D12" s="6" t="s">
        <v>21</v>
      </c>
      <c r="E12" s="6" t="s">
        <v>20</v>
      </c>
      <c r="F12" s="6"/>
      <c r="G12" s="6" t="s">
        <v>145</v>
      </c>
      <c r="H12" s="6" t="s">
        <v>145</v>
      </c>
      <c r="I12" s="9" t="s">
        <v>20</v>
      </c>
      <c r="J12" s="9" t="s">
        <v>145</v>
      </c>
      <c r="K12" s="11" t="s">
        <v>40</v>
      </c>
      <c r="L12" s="6" t="s">
        <v>20</v>
      </c>
      <c r="M12" s="6"/>
      <c r="N12" s="3">
        <v>0.91969461750000003</v>
      </c>
      <c r="O12" s="3">
        <v>0.83170946249999989</v>
      </c>
      <c r="P12" s="6">
        <v>110.57883299001183</v>
      </c>
      <c r="Q12" s="5">
        <v>97.483604666473752</v>
      </c>
      <c r="R12" s="5">
        <v>149.76993865030673</v>
      </c>
      <c r="S12" s="5">
        <v>75.3</v>
      </c>
      <c r="T12" s="5">
        <v>20.5</v>
      </c>
      <c r="U12" s="5">
        <v>3.6731707317073168</v>
      </c>
      <c r="V12" s="6"/>
      <c r="W12" s="6" t="s">
        <v>20</v>
      </c>
      <c r="X12" s="6" t="s">
        <v>38</v>
      </c>
      <c r="Y12" s="6"/>
      <c r="Z12" s="6"/>
      <c r="AA12" s="6"/>
      <c r="AB12" s="4">
        <v>101.66666666666667</v>
      </c>
      <c r="AC12" s="4">
        <v>51.666666666666664</v>
      </c>
      <c r="AD12" s="4">
        <v>49.180327868852466</v>
      </c>
      <c r="AE12" s="14">
        <v>50.000000000000007</v>
      </c>
      <c r="AF12">
        <v>1</v>
      </c>
      <c r="AG12" s="5" t="s">
        <v>167</v>
      </c>
      <c r="AH12" s="5" t="s">
        <v>168</v>
      </c>
      <c r="AI12" s="21" t="s">
        <v>167</v>
      </c>
      <c r="AJ12" s="21" t="s">
        <v>168</v>
      </c>
    </row>
    <row r="13" spans="1:36">
      <c r="A13" s="1"/>
      <c r="B13" s="6" t="s">
        <v>20</v>
      </c>
      <c r="C13" s="6" t="s">
        <v>87</v>
      </c>
      <c r="D13" s="6" t="s">
        <v>21</v>
      </c>
      <c r="E13" s="6" t="s">
        <v>20</v>
      </c>
      <c r="F13" s="12"/>
      <c r="G13" s="12" t="s">
        <v>145</v>
      </c>
      <c r="H13" s="12" t="s">
        <v>145</v>
      </c>
      <c r="I13" s="9" t="s">
        <v>20</v>
      </c>
      <c r="J13" s="9" t="s">
        <v>145</v>
      </c>
      <c r="K13" s="11" t="s">
        <v>40</v>
      </c>
      <c r="L13" s="6" t="s">
        <v>20</v>
      </c>
      <c r="M13" s="6"/>
      <c r="N13" s="3">
        <v>0.7379251200000001</v>
      </c>
      <c r="O13" s="3">
        <v>1.0006826750000002</v>
      </c>
      <c r="P13" s="6">
        <v>73.742170064051521</v>
      </c>
      <c r="Q13" s="5">
        <v>96.649959130796887</v>
      </c>
      <c r="R13" s="5">
        <v>105.17331458825913</v>
      </c>
      <c r="S13" s="5">
        <v>86.2</v>
      </c>
      <c r="T13" s="5">
        <v>12.7</v>
      </c>
      <c r="U13" s="5">
        <v>6.78740157480315</v>
      </c>
      <c r="V13" s="6"/>
      <c r="W13" s="6" t="s">
        <v>27</v>
      </c>
      <c r="X13" s="6" t="s">
        <v>56</v>
      </c>
      <c r="Y13" s="6"/>
      <c r="Z13" s="6"/>
      <c r="AA13" s="6"/>
      <c r="AB13" s="4">
        <v>71.333333333333329</v>
      </c>
      <c r="AC13" s="4">
        <v>24.166666666666668</v>
      </c>
      <c r="AD13" s="4">
        <v>66.121495327102792</v>
      </c>
      <c r="AE13" s="14">
        <v>47.166666666666657</v>
      </c>
      <c r="AF13">
        <v>0</v>
      </c>
      <c r="AG13" s="5" t="s">
        <v>167</v>
      </c>
      <c r="AH13" s="5" t="s">
        <v>167</v>
      </c>
      <c r="AI13" s="21" t="s">
        <v>167</v>
      </c>
      <c r="AJ13" s="21" t="s">
        <v>167</v>
      </c>
    </row>
    <row r="14" spans="1:36">
      <c r="A14" s="15"/>
      <c r="B14" s="6" t="s">
        <v>20</v>
      </c>
      <c r="C14" s="6" t="s">
        <v>76</v>
      </c>
      <c r="D14" s="6" t="s">
        <v>21</v>
      </c>
      <c r="E14" s="6" t="s">
        <v>20</v>
      </c>
      <c r="F14" s="12"/>
      <c r="G14" s="12" t="s">
        <v>145</v>
      </c>
      <c r="H14" s="12" t="s">
        <v>145</v>
      </c>
      <c r="I14" s="9" t="s">
        <v>47</v>
      </c>
      <c r="J14" s="9" t="s">
        <v>21</v>
      </c>
      <c r="K14" s="9" t="s">
        <v>20</v>
      </c>
      <c r="L14" s="6" t="s">
        <v>20</v>
      </c>
      <c r="M14" s="6"/>
      <c r="N14" s="3">
        <v>1.2005373949999998</v>
      </c>
      <c r="O14" s="3">
        <v>1.29934299</v>
      </c>
      <c r="P14" s="6">
        <v>92.395726474038995</v>
      </c>
      <c r="Q14" s="5">
        <v>93.992194702230933</v>
      </c>
      <c r="R14" s="5">
        <v>121.31653566968789</v>
      </c>
      <c r="S14" s="5">
        <v>85.1</v>
      </c>
      <c r="T14" s="5">
        <v>12.6</v>
      </c>
      <c r="U14" s="5">
        <v>6.753968253968254</v>
      </c>
      <c r="V14" s="6"/>
      <c r="W14" s="6" t="s">
        <v>39</v>
      </c>
      <c r="X14" s="6" t="s">
        <v>56</v>
      </c>
      <c r="Y14" s="6"/>
      <c r="Z14" s="6"/>
      <c r="AA14" s="6"/>
      <c r="AB14" s="4">
        <v>32.5</v>
      </c>
      <c r="AC14" s="4">
        <v>7.5</v>
      </c>
      <c r="AD14" s="4">
        <v>76.923076923076934</v>
      </c>
      <c r="AE14" s="14">
        <v>25</v>
      </c>
      <c r="AF14">
        <v>0</v>
      </c>
      <c r="AG14" s="5" t="s">
        <v>170</v>
      </c>
      <c r="AH14" s="5" t="s">
        <v>180</v>
      </c>
      <c r="AI14" s="21" t="s">
        <v>170</v>
      </c>
      <c r="AJ14" s="21" t="s">
        <v>168</v>
      </c>
    </row>
    <row r="15" spans="1:36">
      <c r="A15" s="1"/>
      <c r="B15" s="6" t="s">
        <v>21</v>
      </c>
      <c r="C15" s="6" t="s">
        <v>91</v>
      </c>
      <c r="D15" s="6" t="s">
        <v>145</v>
      </c>
      <c r="E15" s="6" t="s">
        <v>21</v>
      </c>
      <c r="F15" s="12"/>
      <c r="G15" s="12" t="s">
        <v>145</v>
      </c>
      <c r="H15" s="12" t="s">
        <v>145</v>
      </c>
      <c r="I15" s="9" t="s">
        <v>43</v>
      </c>
      <c r="J15" s="9" t="s">
        <v>21</v>
      </c>
      <c r="K15" s="9" t="s">
        <v>40</v>
      </c>
      <c r="L15" s="6" t="s">
        <v>20</v>
      </c>
      <c r="M15" s="6"/>
      <c r="N15" s="3">
        <v>1.2986647500000001</v>
      </c>
      <c r="O15" s="3">
        <v>1.1285607449999999</v>
      </c>
      <c r="P15" s="6">
        <v>115.07264945672023</v>
      </c>
      <c r="Q15" s="5">
        <v>97.92483520854644</v>
      </c>
      <c r="R15" s="5">
        <v>80.323942511099204</v>
      </c>
      <c r="S15" s="5">
        <v>87.9</v>
      </c>
      <c r="T15" s="5">
        <v>8.4</v>
      </c>
      <c r="U15" s="5">
        <v>10.464285714285715</v>
      </c>
      <c r="V15" s="6"/>
      <c r="W15" s="6" t="s">
        <v>20</v>
      </c>
      <c r="X15" s="6" t="s">
        <v>56</v>
      </c>
      <c r="Y15" s="6"/>
      <c r="Z15" s="6"/>
      <c r="AA15" s="6"/>
      <c r="AB15" s="4">
        <v>65.833333333333329</v>
      </c>
      <c r="AC15" s="4">
        <v>41.666666666666664</v>
      </c>
      <c r="AD15" s="4">
        <v>36.708860759493675</v>
      </c>
      <c r="AE15" s="14">
        <v>24.166666666666664</v>
      </c>
      <c r="AF15">
        <v>1</v>
      </c>
      <c r="AG15" s="20" t="s">
        <v>170</v>
      </c>
      <c r="AH15" s="21" t="s">
        <v>168</v>
      </c>
      <c r="AI15" s="5" t="s">
        <v>170</v>
      </c>
      <c r="AJ15" s="5" t="s">
        <v>168</v>
      </c>
    </row>
    <row r="16" spans="1:36">
      <c r="A16" s="1"/>
      <c r="B16" s="6" t="s">
        <v>20</v>
      </c>
      <c r="C16" s="6" t="s">
        <v>83</v>
      </c>
      <c r="D16" s="6" t="s">
        <v>21</v>
      </c>
      <c r="E16" s="6" t="s">
        <v>21</v>
      </c>
      <c r="F16" s="12"/>
      <c r="G16" s="12" t="s">
        <v>145</v>
      </c>
      <c r="H16" s="12" t="s">
        <v>145</v>
      </c>
      <c r="I16" s="9" t="s">
        <v>39</v>
      </c>
      <c r="J16" s="9" t="s">
        <v>21</v>
      </c>
      <c r="K16" s="9" t="s">
        <v>40</v>
      </c>
      <c r="L16" s="6" t="s">
        <v>20</v>
      </c>
      <c r="M16" s="6"/>
      <c r="N16" s="3">
        <v>1.4587851250000001</v>
      </c>
      <c r="O16" s="3">
        <v>1.08248517</v>
      </c>
      <c r="P16" s="6">
        <v>134.76259679382031</v>
      </c>
      <c r="Q16" s="5">
        <v>195.45278374218208</v>
      </c>
      <c r="R16" s="5">
        <v>98.584163007936439</v>
      </c>
      <c r="S16" s="5">
        <v>84.2</v>
      </c>
      <c r="T16" s="5">
        <v>12.9</v>
      </c>
      <c r="U16" s="5">
        <v>6.5271317829457365</v>
      </c>
      <c r="V16" s="6"/>
      <c r="W16" s="6" t="s">
        <v>40</v>
      </c>
      <c r="X16" s="6" t="s">
        <v>56</v>
      </c>
      <c r="Y16" s="6"/>
      <c r="Z16" s="6"/>
      <c r="AA16" s="6"/>
      <c r="AB16" s="4">
        <v>66.666666666666671</v>
      </c>
      <c r="AC16" s="4">
        <v>66.666666666666671</v>
      </c>
      <c r="AD16" s="4">
        <v>0</v>
      </c>
      <c r="AE16" s="14">
        <v>0</v>
      </c>
      <c r="AF16">
        <v>1</v>
      </c>
      <c r="AG16" s="19" t="s">
        <v>170</v>
      </c>
      <c r="AH16" s="19" t="s">
        <v>180</v>
      </c>
      <c r="AI16" s="6" t="s">
        <v>170</v>
      </c>
      <c r="AJ16" s="6" t="s">
        <v>168</v>
      </c>
    </row>
    <row r="17" spans="1:36">
      <c r="A17" s="15"/>
      <c r="B17" s="6" t="s">
        <v>21</v>
      </c>
      <c r="C17" s="6" t="s">
        <v>87</v>
      </c>
      <c r="D17" s="6" t="s">
        <v>21</v>
      </c>
      <c r="E17" s="6" t="s">
        <v>21</v>
      </c>
      <c r="F17" s="12"/>
      <c r="G17" s="12" t="s">
        <v>145</v>
      </c>
      <c r="H17" s="12" t="s">
        <v>145</v>
      </c>
      <c r="I17" s="9" t="s">
        <v>39</v>
      </c>
      <c r="J17" s="9" t="s">
        <v>21</v>
      </c>
      <c r="K17" s="9" t="s">
        <v>43</v>
      </c>
      <c r="L17" s="6" t="s">
        <v>20</v>
      </c>
      <c r="M17" s="6"/>
      <c r="N17" s="3">
        <v>2.0598400000000003</v>
      </c>
      <c r="O17" s="3">
        <v>0.99637538000000025</v>
      </c>
      <c r="P17" s="6">
        <v>206.73332976172091</v>
      </c>
      <c r="Q17" s="5">
        <v>728.34111567480852</v>
      </c>
      <c r="R17" s="5">
        <v>99.66089863921718</v>
      </c>
      <c r="S17" s="5">
        <v>87</v>
      </c>
      <c r="T17" s="5">
        <v>9.9</v>
      </c>
      <c r="U17" s="5">
        <v>8.7878787878787872</v>
      </c>
      <c r="V17" s="6"/>
      <c r="W17" s="6" t="s">
        <v>40</v>
      </c>
      <c r="X17" s="6" t="s">
        <v>56</v>
      </c>
      <c r="Y17" s="6"/>
      <c r="Z17" s="6"/>
      <c r="AA17" s="6"/>
      <c r="AB17" s="4">
        <v>53.333333333333336</v>
      </c>
      <c r="AC17" s="4">
        <v>52.5</v>
      </c>
      <c r="AD17" s="4">
        <v>1.5625000000000044</v>
      </c>
      <c r="AE17" s="14">
        <v>0.8333333333333357</v>
      </c>
      <c r="AF17">
        <v>1</v>
      </c>
      <c r="AG17" s="19" t="s">
        <v>167</v>
      </c>
      <c r="AH17" s="19" t="s">
        <v>168</v>
      </c>
      <c r="AI17" s="6" t="s">
        <v>167</v>
      </c>
      <c r="AJ17" s="6" t="s">
        <v>180</v>
      </c>
    </row>
    <row r="18" spans="1:36">
      <c r="A18" s="1"/>
      <c r="B18" s="6" t="s">
        <v>21</v>
      </c>
      <c r="C18" s="6" t="s">
        <v>95</v>
      </c>
      <c r="D18" s="6" t="s">
        <v>21</v>
      </c>
      <c r="E18" s="6" t="s">
        <v>20</v>
      </c>
      <c r="F18" s="12"/>
      <c r="G18" s="12" t="s">
        <v>145</v>
      </c>
      <c r="H18" s="12" t="s">
        <v>145</v>
      </c>
      <c r="I18" s="9" t="s">
        <v>39</v>
      </c>
      <c r="J18" s="9" t="s">
        <v>21</v>
      </c>
      <c r="K18" s="9" t="s">
        <v>40</v>
      </c>
      <c r="L18" s="6" t="s">
        <v>20</v>
      </c>
      <c r="M18" s="6"/>
      <c r="N18" s="3">
        <v>1.4945177362500002</v>
      </c>
      <c r="O18" s="3">
        <v>1.29145315125</v>
      </c>
      <c r="P18" s="6">
        <v>115.72372832908833</v>
      </c>
      <c r="Q18" s="5">
        <v>112.71353087443016</v>
      </c>
      <c r="R18" s="5">
        <v>117.66327825283433</v>
      </c>
      <c r="S18" s="5">
        <v>87</v>
      </c>
      <c r="T18" s="5">
        <v>10.6</v>
      </c>
      <c r="U18" s="5">
        <v>8.2075471698113205</v>
      </c>
      <c r="V18" s="6"/>
      <c r="W18" s="6" t="s">
        <v>43</v>
      </c>
      <c r="X18" s="6" t="s">
        <v>56</v>
      </c>
      <c r="Y18" s="6"/>
      <c r="Z18" s="6"/>
      <c r="AA18" s="6"/>
      <c r="AB18" s="4">
        <v>51.666666666666664</v>
      </c>
      <c r="AC18" s="4">
        <v>21.666666666666668</v>
      </c>
      <c r="AD18" s="4">
        <v>58.064516129032249</v>
      </c>
      <c r="AE18" s="14">
        <v>29.999999999999996</v>
      </c>
      <c r="AF18">
        <v>0</v>
      </c>
      <c r="AG18" s="6" t="s">
        <v>170</v>
      </c>
      <c r="AH18" s="6" t="s">
        <v>180</v>
      </c>
      <c r="AI18" s="18" t="s">
        <v>170</v>
      </c>
      <c r="AJ18" s="19" t="s">
        <v>180</v>
      </c>
    </row>
    <row r="19" spans="1:36">
      <c r="A19" s="1"/>
      <c r="B19" s="6" t="s">
        <v>21</v>
      </c>
      <c r="C19" s="6" t="s">
        <v>99</v>
      </c>
      <c r="D19" s="6" t="s">
        <v>145</v>
      </c>
      <c r="E19" s="6" t="s">
        <v>21</v>
      </c>
      <c r="F19" s="12"/>
      <c r="G19" s="12" t="s">
        <v>145</v>
      </c>
      <c r="H19" s="12" t="s">
        <v>145</v>
      </c>
      <c r="I19" s="9" t="s">
        <v>20</v>
      </c>
      <c r="J19" s="9" t="s">
        <v>145</v>
      </c>
      <c r="K19" s="9" t="s">
        <v>20</v>
      </c>
      <c r="L19" s="6" t="s">
        <v>20</v>
      </c>
      <c r="M19" s="6"/>
      <c r="N19" s="3">
        <v>1.0133565000000002</v>
      </c>
      <c r="O19" s="3">
        <v>1.1664786000000003</v>
      </c>
      <c r="P19" s="6">
        <v>86.873132520390868</v>
      </c>
      <c r="Q19" s="5">
        <v>98.433125960888688</v>
      </c>
      <c r="R19" s="5">
        <v>101.44401177492206</v>
      </c>
      <c r="S19" s="5">
        <v>85.3</v>
      </c>
      <c r="T19" s="5">
        <v>7.9</v>
      </c>
      <c r="U19" s="5">
        <v>10.797468354430379</v>
      </c>
      <c r="V19" s="6"/>
      <c r="W19" s="6" t="s">
        <v>20</v>
      </c>
      <c r="X19" s="6" t="s">
        <v>28</v>
      </c>
      <c r="Y19" s="6"/>
      <c r="Z19" s="6"/>
      <c r="AA19" s="6"/>
      <c r="AB19" s="4">
        <v>110</v>
      </c>
      <c r="AC19" s="4">
        <v>10</v>
      </c>
      <c r="AD19" s="4">
        <v>90.909090909090907</v>
      </c>
      <c r="AE19" s="14">
        <v>100</v>
      </c>
      <c r="AF19">
        <v>1</v>
      </c>
      <c r="AG19" s="18" t="s">
        <v>167</v>
      </c>
      <c r="AH19" s="19" t="s">
        <v>167</v>
      </c>
      <c r="AI19" s="6" t="s">
        <v>170</v>
      </c>
      <c r="AJ19" s="6" t="s">
        <v>168</v>
      </c>
    </row>
    <row r="20" spans="1:36">
      <c r="A20" s="1"/>
      <c r="B20" s="6" t="s">
        <v>21</v>
      </c>
      <c r="C20" s="6" t="s">
        <v>62</v>
      </c>
      <c r="D20" s="6" t="s">
        <v>21</v>
      </c>
      <c r="E20" s="6" t="s">
        <v>20</v>
      </c>
      <c r="F20" s="12"/>
      <c r="G20" s="12" t="s">
        <v>145</v>
      </c>
      <c r="H20" s="12" t="s">
        <v>145</v>
      </c>
      <c r="I20" s="9" t="s">
        <v>40</v>
      </c>
      <c r="J20" s="9" t="s">
        <v>145</v>
      </c>
      <c r="K20" s="9" t="s">
        <v>40</v>
      </c>
      <c r="L20" s="6" t="s">
        <v>20</v>
      </c>
      <c r="M20" s="6"/>
      <c r="N20" s="3">
        <v>0.824960425</v>
      </c>
      <c r="O20" s="3">
        <v>1.0260799762500001</v>
      </c>
      <c r="P20" s="6">
        <v>80.399232427765639</v>
      </c>
      <c r="Q20" s="5">
        <v>105.07736532933383</v>
      </c>
      <c r="R20" s="5">
        <v>121.02408730789773</v>
      </c>
      <c r="S20" s="5">
        <v>54.6</v>
      </c>
      <c r="T20" s="5">
        <v>36.799999999999997</v>
      </c>
      <c r="U20" s="5">
        <v>1.4836956521739133</v>
      </c>
      <c r="V20" s="6"/>
      <c r="W20" s="6" t="s">
        <v>43</v>
      </c>
      <c r="X20" s="6" t="s">
        <v>28</v>
      </c>
      <c r="Y20" s="6"/>
      <c r="Z20" s="6"/>
      <c r="AA20" s="6"/>
      <c r="AB20" s="4">
        <v>35</v>
      </c>
      <c r="AC20" s="4">
        <v>5</v>
      </c>
      <c r="AD20" s="4">
        <v>85.714285714285708</v>
      </c>
      <c r="AE20" s="14">
        <v>30</v>
      </c>
      <c r="AF20">
        <v>0</v>
      </c>
      <c r="AG20" s="6" t="s">
        <v>167</v>
      </c>
      <c r="AH20" s="6" t="s">
        <v>180</v>
      </c>
      <c r="AI20" s="18" t="s">
        <v>170</v>
      </c>
      <c r="AJ20" s="19" t="s">
        <v>168</v>
      </c>
    </row>
    <row r="21" spans="1:36">
      <c r="A21" s="1"/>
      <c r="B21" s="6" t="s">
        <v>20</v>
      </c>
      <c r="C21" s="6" t="s">
        <v>105</v>
      </c>
      <c r="D21" s="6" t="s">
        <v>145</v>
      </c>
      <c r="E21" s="6" t="s">
        <v>20</v>
      </c>
      <c r="F21" s="12"/>
      <c r="G21" s="12" t="s">
        <v>145</v>
      </c>
      <c r="H21" s="12" t="s">
        <v>145</v>
      </c>
      <c r="I21" s="9" t="s">
        <v>20</v>
      </c>
      <c r="J21" s="9" t="s">
        <v>145</v>
      </c>
      <c r="K21" s="9" t="s">
        <v>20</v>
      </c>
      <c r="L21" s="6" t="s">
        <v>20</v>
      </c>
      <c r="M21" s="6"/>
      <c r="N21" s="3">
        <v>1.2626467912500001</v>
      </c>
      <c r="O21" s="3">
        <v>1.08713865</v>
      </c>
      <c r="P21" s="6">
        <v>116.14404393128697</v>
      </c>
      <c r="Q21" s="5">
        <v>138.17307593188195</v>
      </c>
      <c r="R21" s="5">
        <v>82.871482600318743</v>
      </c>
      <c r="S21" s="5">
        <v>87.7</v>
      </c>
      <c r="T21" s="5">
        <v>10.199999999999999</v>
      </c>
      <c r="U21" s="5">
        <v>8.5980392156862759</v>
      </c>
      <c r="V21" s="6"/>
      <c r="W21" s="6" t="s">
        <v>47</v>
      </c>
      <c r="X21" s="6" t="s">
        <v>28</v>
      </c>
      <c r="Y21" s="6"/>
      <c r="Z21" s="6"/>
      <c r="AA21" s="6"/>
      <c r="AB21" s="4">
        <v>20</v>
      </c>
      <c r="AC21" s="4">
        <v>8.3333333333333339</v>
      </c>
      <c r="AD21" s="4">
        <v>58.333333333333329</v>
      </c>
      <c r="AE21" s="14">
        <v>11.666666666666666</v>
      </c>
      <c r="AF21">
        <v>0</v>
      </c>
      <c r="AG21" s="6" t="s">
        <v>170</v>
      </c>
      <c r="AH21" s="6" t="s">
        <v>168</v>
      </c>
      <c r="AI21" s="18" t="s">
        <v>167</v>
      </c>
      <c r="AJ21" s="19" t="s">
        <v>168</v>
      </c>
    </row>
    <row r="22" spans="1:36">
      <c r="A22" s="1"/>
      <c r="B22" s="6" t="s">
        <v>21</v>
      </c>
      <c r="C22" s="6" t="s">
        <v>107</v>
      </c>
      <c r="D22" s="6" t="s">
        <v>21</v>
      </c>
      <c r="E22" s="6" t="s">
        <v>20</v>
      </c>
      <c r="F22" s="6" t="s">
        <v>23</v>
      </c>
      <c r="G22" s="6" t="s">
        <v>21</v>
      </c>
      <c r="H22" s="6" t="s">
        <v>21</v>
      </c>
      <c r="I22" s="9" t="s">
        <v>20</v>
      </c>
      <c r="J22" s="9" t="s">
        <v>145</v>
      </c>
      <c r="K22" s="9" t="s">
        <v>20</v>
      </c>
      <c r="L22" s="6" t="s">
        <v>20</v>
      </c>
      <c r="M22" s="6"/>
      <c r="N22" s="3">
        <v>1.1782310312500002</v>
      </c>
      <c r="O22" s="3">
        <v>0.82769065499999994</v>
      </c>
      <c r="P22" s="6">
        <v>142.35161701203455</v>
      </c>
      <c r="Q22" s="5">
        <v>82.647031453564139</v>
      </c>
      <c r="R22" s="5">
        <v>88.79949468365092</v>
      </c>
      <c r="S22" s="5">
        <v>56.2</v>
      </c>
      <c r="T22" s="5">
        <v>32.1</v>
      </c>
      <c r="U22" s="5">
        <v>1.7507788161993769</v>
      </c>
      <c r="V22" s="6"/>
      <c r="W22" s="6" t="s">
        <v>40</v>
      </c>
      <c r="X22" s="6" t="s">
        <v>28</v>
      </c>
      <c r="Y22" s="6"/>
      <c r="Z22" s="6"/>
      <c r="AA22" s="6"/>
      <c r="AB22" s="4">
        <v>92.5</v>
      </c>
      <c r="AC22" s="4">
        <v>45</v>
      </c>
      <c r="AD22" s="4">
        <v>51.351351351351347</v>
      </c>
      <c r="AE22" s="14">
        <v>47.5</v>
      </c>
      <c r="AF22">
        <v>1</v>
      </c>
      <c r="AG22" s="6" t="s">
        <v>170</v>
      </c>
      <c r="AH22" s="6" t="s">
        <v>180</v>
      </c>
      <c r="AI22" s="19" t="s">
        <v>167</v>
      </c>
      <c r="AJ22" s="19" t="s">
        <v>170</v>
      </c>
    </row>
    <row r="23" spans="1:36">
      <c r="A23" s="1"/>
      <c r="B23" s="6" t="s">
        <v>20</v>
      </c>
      <c r="C23" s="6" t="s">
        <v>67</v>
      </c>
      <c r="D23" s="6" t="s">
        <v>21</v>
      </c>
      <c r="E23" s="6" t="s">
        <v>20</v>
      </c>
      <c r="F23" s="6"/>
      <c r="G23" s="6" t="s">
        <v>145</v>
      </c>
      <c r="H23" s="6" t="s">
        <v>145</v>
      </c>
      <c r="I23" s="9" t="s">
        <v>40</v>
      </c>
      <c r="J23" s="9" t="s">
        <v>145</v>
      </c>
      <c r="K23" s="9" t="s">
        <v>20</v>
      </c>
      <c r="L23" s="6" t="s">
        <v>20</v>
      </c>
      <c r="M23" s="6"/>
      <c r="N23" s="3">
        <v>1.1586419449999998</v>
      </c>
      <c r="O23" s="3">
        <v>1.1389651349999999</v>
      </c>
      <c r="P23" s="6">
        <v>101.72760424312726</v>
      </c>
      <c r="Q23" s="5">
        <v>120.83557959205895</v>
      </c>
      <c r="R23" s="5">
        <v>100.42383395482031</v>
      </c>
      <c r="S23" s="5">
        <v>82.7</v>
      </c>
      <c r="T23" s="5">
        <v>14.1</v>
      </c>
      <c r="U23" s="5">
        <v>5.8652482269503547</v>
      </c>
      <c r="V23" s="6"/>
      <c r="W23" s="6" t="s">
        <v>85</v>
      </c>
      <c r="X23" s="6" t="s">
        <v>28</v>
      </c>
      <c r="Y23" s="6"/>
      <c r="Z23" s="6"/>
      <c r="AA23" s="6"/>
      <c r="AB23" s="4">
        <v>74.166666666666671</v>
      </c>
      <c r="AC23" s="4">
        <v>11.666666666666666</v>
      </c>
      <c r="AD23" s="4">
        <v>84.269662921348328</v>
      </c>
      <c r="AE23" s="14">
        <v>62.500000000000007</v>
      </c>
      <c r="AF23">
        <v>0</v>
      </c>
      <c r="AG23" s="6" t="s">
        <v>167</v>
      </c>
      <c r="AH23" s="6" t="s">
        <v>168</v>
      </c>
      <c r="AI23" s="19" t="s">
        <v>167</v>
      </c>
      <c r="AJ23" s="19" t="s">
        <v>170</v>
      </c>
    </row>
    <row r="24" spans="1:36">
      <c r="A24" s="16"/>
      <c r="B24" s="6" t="s">
        <v>21</v>
      </c>
      <c r="C24" s="6" t="s">
        <v>111</v>
      </c>
      <c r="D24" s="6" t="s">
        <v>21</v>
      </c>
      <c r="E24" s="6" t="s">
        <v>20</v>
      </c>
      <c r="F24" s="6" t="s">
        <v>112</v>
      </c>
      <c r="G24" s="6" t="s">
        <v>145</v>
      </c>
      <c r="H24" s="6" t="s">
        <v>145</v>
      </c>
      <c r="I24" s="9" t="s">
        <v>20</v>
      </c>
      <c r="J24" s="9" t="s">
        <v>145</v>
      </c>
      <c r="K24" s="9" t="s">
        <v>20</v>
      </c>
      <c r="L24" s="6" t="s">
        <v>20</v>
      </c>
      <c r="M24" s="6"/>
      <c r="N24" s="3">
        <v>1.2087749887499999</v>
      </c>
      <c r="O24" s="3">
        <v>0.8317971862500001</v>
      </c>
      <c r="P24" s="6">
        <v>145.32087974468064</v>
      </c>
      <c r="Q24" s="5">
        <v>132.49401026418508</v>
      </c>
      <c r="R24" s="5">
        <v>101.49177784940126</v>
      </c>
      <c r="S24" s="5">
        <v>90</v>
      </c>
      <c r="T24" s="5">
        <v>6.5</v>
      </c>
      <c r="U24" s="5">
        <v>13.846153846153847</v>
      </c>
      <c r="V24" s="6"/>
      <c r="W24" s="6" t="s">
        <v>47</v>
      </c>
      <c r="X24" s="6" t="s">
        <v>28</v>
      </c>
      <c r="Y24" s="6"/>
      <c r="Z24" s="6"/>
      <c r="AA24" s="6"/>
      <c r="AB24" s="4">
        <v>70.833333333333329</v>
      </c>
      <c r="AC24" s="4">
        <v>21.666666666666668</v>
      </c>
      <c r="AD24" s="4">
        <v>69.411764705882334</v>
      </c>
      <c r="AE24" s="14">
        <v>49.166666666666657</v>
      </c>
      <c r="AF24">
        <v>0</v>
      </c>
      <c r="AG24" s="6" t="s">
        <v>167</v>
      </c>
      <c r="AH24" s="6" t="s">
        <v>168</v>
      </c>
      <c r="AI24" s="19" t="s">
        <v>170</v>
      </c>
      <c r="AJ24" s="19" t="s">
        <v>168</v>
      </c>
    </row>
    <row r="25" spans="1:36">
      <c r="A25" s="1"/>
      <c r="B25" s="6" t="s">
        <v>20</v>
      </c>
      <c r="C25" s="6" t="s">
        <v>107</v>
      </c>
      <c r="D25" s="6" t="s">
        <v>21</v>
      </c>
      <c r="E25" s="6" t="s">
        <v>21</v>
      </c>
      <c r="F25" s="6" t="s">
        <v>23</v>
      </c>
      <c r="G25" s="6" t="s">
        <v>21</v>
      </c>
      <c r="H25" s="6" t="s">
        <v>21</v>
      </c>
      <c r="I25" s="9" t="s">
        <v>39</v>
      </c>
      <c r="J25" s="9" t="s">
        <v>21</v>
      </c>
      <c r="K25" s="9" t="s">
        <v>20</v>
      </c>
      <c r="L25" s="6" t="s">
        <v>20</v>
      </c>
      <c r="M25" s="6"/>
      <c r="N25" s="3">
        <v>1.0109108324999998</v>
      </c>
      <c r="O25" s="3">
        <v>1.4492664112500002</v>
      </c>
      <c r="P25" s="6">
        <v>69.753278255312892</v>
      </c>
      <c r="Q25" s="5">
        <v>96.536293375512514</v>
      </c>
      <c r="R25" s="5">
        <v>109.12134730814546</v>
      </c>
      <c r="S25" s="5">
        <v>57.9</v>
      </c>
      <c r="T25" s="5">
        <v>32.799999999999997</v>
      </c>
      <c r="U25" s="5">
        <v>1.7652439024390245</v>
      </c>
      <c r="V25" s="6"/>
      <c r="W25" s="18" t="s">
        <v>150</v>
      </c>
      <c r="X25" s="6" t="s">
        <v>28</v>
      </c>
      <c r="Y25" s="6"/>
      <c r="Z25" s="6"/>
      <c r="AA25" s="6"/>
      <c r="AB25" s="4">
        <v>100</v>
      </c>
      <c r="AC25" s="4">
        <v>44.166666666666664</v>
      </c>
      <c r="AD25" s="4">
        <v>55.833333333333336</v>
      </c>
      <c r="AE25" s="14">
        <v>55.833333333333336</v>
      </c>
      <c r="AF25">
        <v>1</v>
      </c>
      <c r="AG25" s="18" t="s">
        <v>167</v>
      </c>
      <c r="AH25" s="19" t="s">
        <v>170</v>
      </c>
      <c r="AI25" s="6" t="s">
        <v>170</v>
      </c>
      <c r="AJ25" s="6" t="s">
        <v>180</v>
      </c>
    </row>
    <row r="26" spans="1:36">
      <c r="A26" s="1"/>
      <c r="B26" s="6" t="s">
        <v>21</v>
      </c>
      <c r="C26" s="6" t="s">
        <v>115</v>
      </c>
      <c r="D26" s="6" t="s">
        <v>21</v>
      </c>
      <c r="E26" s="6" t="s">
        <v>21</v>
      </c>
      <c r="F26" s="6" t="s">
        <v>20</v>
      </c>
      <c r="G26" s="6" t="s">
        <v>145</v>
      </c>
      <c r="H26" s="6" t="s">
        <v>21</v>
      </c>
      <c r="I26" s="9" t="s">
        <v>40</v>
      </c>
      <c r="J26" s="9" t="s">
        <v>145</v>
      </c>
      <c r="K26" s="9" t="s">
        <v>20</v>
      </c>
      <c r="L26" s="6" t="s">
        <v>20</v>
      </c>
      <c r="M26" s="6"/>
      <c r="N26" s="3">
        <v>0.95686593750000026</v>
      </c>
      <c r="O26" s="3">
        <v>1.0013569899999999</v>
      </c>
      <c r="P26" s="6">
        <v>95.556923959755892</v>
      </c>
      <c r="Q26" s="5">
        <v>133.66876519477276</v>
      </c>
      <c r="R26" s="5">
        <v>141.77529484792052</v>
      </c>
      <c r="S26" s="5">
        <v>59.4</v>
      </c>
      <c r="T26" s="5">
        <v>29</v>
      </c>
      <c r="U26" s="5">
        <v>2.0482758620689654</v>
      </c>
      <c r="V26" s="6"/>
      <c r="W26" s="6" t="s">
        <v>43</v>
      </c>
      <c r="X26" s="6" t="s">
        <v>28</v>
      </c>
      <c r="Y26" s="6"/>
      <c r="Z26" s="6"/>
      <c r="AA26" s="6"/>
      <c r="AB26" s="4">
        <v>94.166666666666671</v>
      </c>
      <c r="AC26" s="4">
        <v>82.5</v>
      </c>
      <c r="AD26" s="4">
        <v>12.389380530973455</v>
      </c>
      <c r="AE26" s="14">
        <v>11.666666666666671</v>
      </c>
      <c r="AF26">
        <v>1</v>
      </c>
      <c r="AG26" s="19" t="s">
        <v>168</v>
      </c>
      <c r="AH26" s="19" t="s">
        <v>168</v>
      </c>
      <c r="AI26" s="6" t="s">
        <v>170</v>
      </c>
      <c r="AJ26" s="6" t="s">
        <v>170</v>
      </c>
    </row>
    <row r="27" spans="1:36">
      <c r="A27" s="1"/>
      <c r="B27" s="6" t="s">
        <v>21</v>
      </c>
      <c r="C27" s="6" t="s">
        <v>96</v>
      </c>
      <c r="D27" s="6" t="s">
        <v>21</v>
      </c>
      <c r="E27" s="6" t="s">
        <v>21</v>
      </c>
      <c r="F27" s="6"/>
      <c r="G27" s="6" t="s">
        <v>145</v>
      </c>
      <c r="H27" s="6" t="s">
        <v>145</v>
      </c>
      <c r="I27" s="9" t="s">
        <v>20</v>
      </c>
      <c r="J27" s="9" t="s">
        <v>145</v>
      </c>
      <c r="K27" s="9" t="s">
        <v>20</v>
      </c>
      <c r="L27" s="6" t="s">
        <v>20</v>
      </c>
      <c r="M27" s="6"/>
      <c r="N27" s="3">
        <v>0.93937319374999995</v>
      </c>
      <c r="O27" s="3">
        <v>1.0325063787500002</v>
      </c>
      <c r="P27" s="6">
        <v>90.979892529792266</v>
      </c>
      <c r="Q27" s="5">
        <v>91.124463908230808</v>
      </c>
      <c r="R27" s="5">
        <v>79.647856726540567</v>
      </c>
      <c r="S27" s="5">
        <v>55.8</v>
      </c>
      <c r="T27" s="5">
        <v>34</v>
      </c>
      <c r="U27" s="5">
        <v>1.6411764705882352</v>
      </c>
      <c r="V27" s="6"/>
      <c r="W27" s="6" t="s">
        <v>43</v>
      </c>
      <c r="X27" s="6" t="s">
        <v>28</v>
      </c>
      <c r="Y27" s="6"/>
      <c r="Z27" s="6"/>
      <c r="AA27" s="6"/>
      <c r="AB27" s="4">
        <v>41.666666666666664</v>
      </c>
      <c r="AC27" s="4">
        <v>29.166666666666668</v>
      </c>
      <c r="AD27" s="4">
        <v>29.999999999999993</v>
      </c>
      <c r="AE27" s="14">
        <v>12.499999999999996</v>
      </c>
      <c r="AF27">
        <v>1</v>
      </c>
      <c r="AG27" s="18" t="s">
        <v>170</v>
      </c>
      <c r="AH27" s="19" t="s">
        <v>170</v>
      </c>
      <c r="AI27" s="6" t="s">
        <v>167</v>
      </c>
      <c r="AJ27" s="6" t="s">
        <v>168</v>
      </c>
    </row>
    <row r="28" spans="1:36">
      <c r="A28" s="1"/>
      <c r="B28" s="6" t="s">
        <v>21</v>
      </c>
      <c r="C28" s="6" t="s">
        <v>103</v>
      </c>
      <c r="D28" s="6" t="s">
        <v>145</v>
      </c>
      <c r="E28" s="6" t="s">
        <v>21</v>
      </c>
      <c r="F28" s="6"/>
      <c r="G28" s="6" t="s">
        <v>145</v>
      </c>
      <c r="H28" s="6" t="s">
        <v>145</v>
      </c>
      <c r="I28" s="9" t="s">
        <v>85</v>
      </c>
      <c r="J28" s="9" t="s">
        <v>21</v>
      </c>
      <c r="K28" s="9" t="s">
        <v>20</v>
      </c>
      <c r="L28" s="6" t="s">
        <v>20</v>
      </c>
      <c r="M28" s="6"/>
      <c r="N28" s="3">
        <v>0.91131906000000029</v>
      </c>
      <c r="O28" s="3">
        <v>1.1163070912500002</v>
      </c>
      <c r="P28" s="6">
        <v>81.636949827089083</v>
      </c>
      <c r="Q28" s="5">
        <v>108.90128383360258</v>
      </c>
      <c r="R28" s="5">
        <v>92.919121884666524</v>
      </c>
      <c r="S28" s="5">
        <v>82.8</v>
      </c>
      <c r="T28" s="5">
        <v>15.2</v>
      </c>
      <c r="U28" s="5">
        <v>5.4473684210526319</v>
      </c>
      <c r="V28" s="6"/>
      <c r="W28" s="6" t="s">
        <v>20</v>
      </c>
      <c r="X28" s="6" t="s">
        <v>28</v>
      </c>
      <c r="Y28" s="6"/>
      <c r="Z28" s="6"/>
      <c r="AA28" s="6"/>
      <c r="AB28" s="4">
        <v>79.166666666666671</v>
      </c>
      <c r="AC28" s="4">
        <v>69.166666666666671</v>
      </c>
      <c r="AD28" s="4">
        <v>12.631578947368421</v>
      </c>
      <c r="AE28" s="14">
        <v>10</v>
      </c>
      <c r="AF28">
        <v>1</v>
      </c>
      <c r="AG28" s="19" t="s">
        <v>167</v>
      </c>
      <c r="AH28" s="19" t="s">
        <v>170</v>
      </c>
      <c r="AI28" s="6" t="s">
        <v>167</v>
      </c>
      <c r="AJ28" s="6" t="s">
        <v>168</v>
      </c>
    </row>
    <row r="29" spans="1:36">
      <c r="A29" s="1"/>
      <c r="B29" s="6" t="s">
        <v>20</v>
      </c>
      <c r="C29" s="6" t="s">
        <v>123</v>
      </c>
      <c r="D29" s="6" t="s">
        <v>145</v>
      </c>
      <c r="E29" s="6" t="s">
        <v>20</v>
      </c>
      <c r="F29" s="6"/>
      <c r="G29" s="6" t="s">
        <v>145</v>
      </c>
      <c r="H29" s="6" t="s">
        <v>145</v>
      </c>
      <c r="I29" s="9" t="s">
        <v>20</v>
      </c>
      <c r="J29" s="9" t="s">
        <v>145</v>
      </c>
      <c r="K29" s="9" t="s">
        <v>20</v>
      </c>
      <c r="L29" s="6" t="s">
        <v>20</v>
      </c>
      <c r="M29" s="6"/>
      <c r="N29" s="3">
        <v>0.95585839000000006</v>
      </c>
      <c r="O29" s="3">
        <v>1.4464158799999998</v>
      </c>
      <c r="P29" s="6">
        <v>66.084616687145342</v>
      </c>
      <c r="Q29" s="5">
        <v>113.66718164378831</v>
      </c>
      <c r="R29" s="5">
        <v>122.47434240601515</v>
      </c>
      <c r="S29" s="5">
        <v>79.599999999999994</v>
      </c>
      <c r="T29" s="5">
        <v>17.600000000000001</v>
      </c>
      <c r="U29" s="5">
        <v>4.5227272727272716</v>
      </c>
      <c r="V29" s="6"/>
      <c r="W29" s="18" t="s">
        <v>41</v>
      </c>
      <c r="X29" s="6" t="s">
        <v>151</v>
      </c>
      <c r="Y29" s="6"/>
      <c r="Z29" s="6"/>
      <c r="AA29" s="6"/>
      <c r="AB29" s="4">
        <v>36.666666666666664</v>
      </c>
      <c r="AC29" s="4">
        <v>17.5</v>
      </c>
      <c r="AD29" s="4">
        <v>52.272727272727273</v>
      </c>
      <c r="AE29" s="14">
        <v>19.166666666666664</v>
      </c>
      <c r="AF29">
        <v>0</v>
      </c>
      <c r="AG29" s="6" t="s">
        <v>167</v>
      </c>
      <c r="AH29" s="6" t="s">
        <v>168</v>
      </c>
      <c r="AI29" s="18" t="s">
        <v>167</v>
      </c>
      <c r="AJ29" s="19" t="s">
        <v>167</v>
      </c>
    </row>
    <row r="30" spans="1:36">
      <c r="A30" s="1"/>
      <c r="B30" s="6" t="s">
        <v>21</v>
      </c>
      <c r="C30" s="6" t="s">
        <v>129</v>
      </c>
      <c r="D30" s="6" t="s">
        <v>21</v>
      </c>
      <c r="E30" s="6" t="s">
        <v>21</v>
      </c>
      <c r="F30" s="6"/>
      <c r="G30" s="6" t="s">
        <v>145</v>
      </c>
      <c r="H30" s="6" t="s">
        <v>145</v>
      </c>
      <c r="I30" s="9" t="s">
        <v>20</v>
      </c>
      <c r="J30" s="9" t="s">
        <v>145</v>
      </c>
      <c r="K30" s="9" t="s">
        <v>20</v>
      </c>
      <c r="L30" s="6" t="s">
        <v>20</v>
      </c>
      <c r="M30" s="6"/>
      <c r="N30" s="3">
        <v>1.3676772400000001</v>
      </c>
      <c r="O30" s="3">
        <v>0.7456985825000001</v>
      </c>
      <c r="P30" s="6">
        <v>183.40885608428792</v>
      </c>
      <c r="Q30" s="5">
        <v>134.02066851718448</v>
      </c>
      <c r="R30" s="5">
        <v>155.6281050971719</v>
      </c>
      <c r="S30" s="5">
        <v>42</v>
      </c>
      <c r="T30" s="5">
        <v>49.6</v>
      </c>
      <c r="U30" s="5">
        <v>0.84677419354838712</v>
      </c>
      <c r="V30" s="6"/>
      <c r="W30" s="6" t="s">
        <v>20</v>
      </c>
      <c r="X30" s="6" t="s">
        <v>28</v>
      </c>
      <c r="Y30" s="6"/>
      <c r="Z30" s="6"/>
      <c r="AA30" s="6"/>
      <c r="AB30" s="4">
        <v>29.166666666666668</v>
      </c>
      <c r="AC30" s="4">
        <v>7.5</v>
      </c>
      <c r="AD30" s="4">
        <v>74.285714285714292</v>
      </c>
      <c r="AE30" s="14">
        <v>21.666666666666668</v>
      </c>
      <c r="AF30">
        <v>0</v>
      </c>
      <c r="AG30" s="18" t="s">
        <v>167</v>
      </c>
      <c r="AH30" s="19" t="s">
        <v>168</v>
      </c>
      <c r="AI30" s="6" t="s">
        <v>167</v>
      </c>
      <c r="AJ30" s="6" t="s">
        <v>170</v>
      </c>
    </row>
    <row r="31" spans="1:36">
      <c r="A31" s="1"/>
      <c r="B31" s="6" t="s">
        <v>20</v>
      </c>
      <c r="C31" s="6" t="s">
        <v>131</v>
      </c>
      <c r="D31" s="6" t="s">
        <v>21</v>
      </c>
      <c r="E31" s="6" t="s">
        <v>20</v>
      </c>
      <c r="F31" s="6"/>
      <c r="G31" s="6" t="s">
        <v>145</v>
      </c>
      <c r="H31" s="6" t="s">
        <v>145</v>
      </c>
      <c r="I31" s="9" t="s">
        <v>43</v>
      </c>
      <c r="J31" s="9" t="s">
        <v>21</v>
      </c>
      <c r="K31" s="9" t="s">
        <v>20</v>
      </c>
      <c r="L31" s="6" t="s">
        <v>20</v>
      </c>
      <c r="M31" s="6"/>
      <c r="N31" s="3">
        <v>1.2640038600000001</v>
      </c>
      <c r="O31" s="3">
        <v>1.3391460224999998</v>
      </c>
      <c r="P31" s="6">
        <v>94.388799933877294</v>
      </c>
      <c r="Q31" s="5">
        <v>128.01184243660362</v>
      </c>
      <c r="R31" s="5">
        <v>96.371245875356507</v>
      </c>
      <c r="S31" s="5">
        <v>74.8</v>
      </c>
      <c r="T31" s="5">
        <v>22.2</v>
      </c>
      <c r="U31" s="5">
        <v>3.3693693693693691</v>
      </c>
      <c r="V31" s="6"/>
      <c r="W31" s="6" t="s">
        <v>145</v>
      </c>
      <c r="X31" s="6" t="s">
        <v>154</v>
      </c>
      <c r="Y31" s="6"/>
      <c r="Z31" s="6"/>
      <c r="AA31" s="6"/>
      <c r="AB31" s="4">
        <v>39.166666666666664</v>
      </c>
      <c r="AC31" s="4">
        <v>12.5</v>
      </c>
      <c r="AD31" s="4">
        <v>68.085106382978722</v>
      </c>
      <c r="AE31" s="14">
        <v>26.666666666666664</v>
      </c>
      <c r="AF31">
        <v>0</v>
      </c>
      <c r="AG31" s="6" t="s">
        <v>168</v>
      </c>
      <c r="AH31" s="6" t="s">
        <v>168</v>
      </c>
      <c r="AI31" s="18" t="s">
        <v>168</v>
      </c>
      <c r="AJ31" s="19" t="s">
        <v>180</v>
      </c>
    </row>
    <row r="32" spans="1:36">
      <c r="A32" s="1"/>
      <c r="B32" s="6" t="s">
        <v>20</v>
      </c>
      <c r="C32" s="6" t="s">
        <v>134</v>
      </c>
      <c r="D32" s="6" t="s">
        <v>21</v>
      </c>
      <c r="E32" s="6" t="s">
        <v>21</v>
      </c>
      <c r="F32" s="6"/>
      <c r="G32" s="6" t="s">
        <v>145</v>
      </c>
      <c r="H32" s="6" t="s">
        <v>145</v>
      </c>
      <c r="I32" s="9" t="s">
        <v>20</v>
      </c>
      <c r="J32" s="9" t="s">
        <v>145</v>
      </c>
      <c r="K32" s="9" t="s">
        <v>20</v>
      </c>
      <c r="L32" s="6" t="s">
        <v>20</v>
      </c>
      <c r="M32" s="6"/>
      <c r="N32" s="3">
        <v>0.86958865625000004</v>
      </c>
      <c r="O32" s="3">
        <v>1.06952325</v>
      </c>
      <c r="P32" s="6">
        <v>81.30619472274212</v>
      </c>
      <c r="Q32" s="5">
        <v>160.26983486259766</v>
      </c>
      <c r="R32" s="5">
        <v>106.10442109542331</v>
      </c>
      <c r="S32" s="5">
        <v>71</v>
      </c>
      <c r="T32" s="5">
        <v>23.1</v>
      </c>
      <c r="U32" s="5">
        <v>3.0735930735930732</v>
      </c>
      <c r="V32" s="6"/>
      <c r="W32" s="18" t="s">
        <v>41</v>
      </c>
      <c r="X32" s="6" t="s">
        <v>28</v>
      </c>
      <c r="Y32" s="6"/>
      <c r="Z32" s="6"/>
      <c r="AA32" s="6"/>
      <c r="AB32" s="4">
        <v>90.833333333333329</v>
      </c>
      <c r="AC32" s="4">
        <v>30.833333333333332</v>
      </c>
      <c r="AD32" s="4">
        <v>66.055045871559642</v>
      </c>
      <c r="AE32" s="14">
        <v>60</v>
      </c>
      <c r="AF32">
        <v>1</v>
      </c>
      <c r="AG32" s="18" t="s">
        <v>170</v>
      </c>
      <c r="AH32" s="19" t="s">
        <v>168</v>
      </c>
      <c r="AI32" s="6" t="s">
        <v>167</v>
      </c>
      <c r="AJ32" s="6" t="s">
        <v>168</v>
      </c>
    </row>
  </sheetData>
  <phoneticPr fontId="1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9"/>
  <sheetViews>
    <sheetView workbookViewId="0">
      <selection sqref="A1:XFD1"/>
    </sheetView>
  </sheetViews>
  <sheetFormatPr defaultRowHeight="14.4"/>
  <sheetData>
    <row r="1" spans="1:36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183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6" s="2" customFormat="1" ht="17.399999999999999">
      <c r="A2" s="17"/>
      <c r="B2" s="6">
        <v>1</v>
      </c>
      <c r="C2" s="6">
        <v>48</v>
      </c>
      <c r="D2" s="6" t="s">
        <v>21</v>
      </c>
      <c r="E2" s="6" t="s">
        <v>20</v>
      </c>
      <c r="F2" s="6" t="s">
        <v>21</v>
      </c>
      <c r="G2" s="6" t="s">
        <v>21</v>
      </c>
      <c r="H2" s="6" t="s">
        <v>145</v>
      </c>
      <c r="I2" s="9" t="s">
        <v>21</v>
      </c>
      <c r="J2" s="9" t="s">
        <v>145</v>
      </c>
      <c r="K2" s="9" t="s">
        <v>40</v>
      </c>
      <c r="L2" s="6" t="s">
        <v>21</v>
      </c>
      <c r="M2" s="6"/>
      <c r="N2" s="3">
        <v>0.99789592500000002</v>
      </c>
      <c r="O2" s="3">
        <v>1.2148032</v>
      </c>
      <c r="P2" s="6">
        <v>82.144657258064527</v>
      </c>
      <c r="Q2" s="5">
        <v>84.098099067594461</v>
      </c>
      <c r="R2" s="5">
        <v>117.92501894586684</v>
      </c>
      <c r="S2" s="5">
        <v>77.900000000000006</v>
      </c>
      <c r="T2" s="5">
        <v>15.7</v>
      </c>
      <c r="U2" s="5">
        <v>4.9617834394904463</v>
      </c>
      <c r="V2" s="6"/>
      <c r="W2" s="6" t="s">
        <v>20</v>
      </c>
      <c r="X2" s="6" t="s">
        <v>38</v>
      </c>
      <c r="Y2" s="6"/>
      <c r="Z2" s="6"/>
      <c r="AA2" s="6"/>
      <c r="AB2" s="4">
        <v>110</v>
      </c>
      <c r="AC2" s="4">
        <v>110</v>
      </c>
      <c r="AD2" s="4">
        <v>0</v>
      </c>
      <c r="AE2" s="14">
        <v>0</v>
      </c>
      <c r="AF2" s="2">
        <v>1</v>
      </c>
      <c r="AG2" s="5" t="s">
        <v>167</v>
      </c>
      <c r="AH2" s="5" t="s">
        <v>167</v>
      </c>
      <c r="AI2" s="21" t="s">
        <v>170</v>
      </c>
      <c r="AJ2" s="21" t="s">
        <v>168</v>
      </c>
    </row>
    <row r="3" spans="1:36" ht="17.399999999999999">
      <c r="A3" s="8"/>
      <c r="B3" s="6">
        <v>1</v>
      </c>
      <c r="C3" s="6">
        <v>30</v>
      </c>
      <c r="D3" s="6" t="s">
        <v>145</v>
      </c>
      <c r="E3" s="6" t="s">
        <v>20</v>
      </c>
      <c r="F3" s="6"/>
      <c r="G3" s="6" t="s">
        <v>145</v>
      </c>
      <c r="H3" s="6" t="s">
        <v>145</v>
      </c>
      <c r="I3" s="9">
        <v>2</v>
      </c>
      <c r="J3" s="9" t="s">
        <v>145</v>
      </c>
      <c r="K3" s="9" t="s">
        <v>20</v>
      </c>
      <c r="L3" s="6" t="s">
        <v>21</v>
      </c>
      <c r="M3" s="6"/>
      <c r="N3" s="3">
        <v>0.90294938999999996</v>
      </c>
      <c r="O3" s="3">
        <v>1.16163063625</v>
      </c>
      <c r="P3" s="6">
        <v>77.731196287566917</v>
      </c>
      <c r="Q3" s="5">
        <v>95.981014975364403</v>
      </c>
      <c r="R3" s="5">
        <v>106.6643780938531</v>
      </c>
      <c r="S3" s="5">
        <v>66.7</v>
      </c>
      <c r="T3" s="5">
        <v>26.3</v>
      </c>
      <c r="U3" s="5">
        <v>2.5361216730038025</v>
      </c>
      <c r="V3" s="6"/>
      <c r="W3" s="6" t="s">
        <v>29</v>
      </c>
      <c r="X3" s="6" t="s">
        <v>28</v>
      </c>
      <c r="Y3" s="6" t="s">
        <v>21</v>
      </c>
      <c r="Z3" s="6" t="s">
        <v>21</v>
      </c>
      <c r="AA3" s="6" t="s">
        <v>23</v>
      </c>
      <c r="AB3" s="4">
        <v>110</v>
      </c>
      <c r="AC3" s="4">
        <v>110</v>
      </c>
      <c r="AD3" s="4">
        <v>0</v>
      </c>
      <c r="AE3" s="14">
        <v>0</v>
      </c>
      <c r="AF3">
        <v>1</v>
      </c>
      <c r="AG3" s="5" t="s">
        <v>167</v>
      </c>
      <c r="AH3" s="5" t="s">
        <v>168</v>
      </c>
      <c r="AI3" s="21" t="s">
        <v>170</v>
      </c>
      <c r="AJ3" s="21" t="s">
        <v>168</v>
      </c>
    </row>
    <row r="4" spans="1:36" ht="17.399999999999999">
      <c r="A4" s="8"/>
      <c r="B4" s="6">
        <v>1</v>
      </c>
      <c r="C4" s="6">
        <v>38</v>
      </c>
      <c r="D4" s="6" t="s">
        <v>145</v>
      </c>
      <c r="E4" s="6" t="s">
        <v>20</v>
      </c>
      <c r="F4" s="6"/>
      <c r="G4" s="6" t="s">
        <v>145</v>
      </c>
      <c r="H4" s="6" t="s">
        <v>145</v>
      </c>
      <c r="I4" s="9">
        <v>7</v>
      </c>
      <c r="J4" s="9" t="s">
        <v>21</v>
      </c>
      <c r="K4" s="9" t="s">
        <v>40</v>
      </c>
      <c r="L4" s="6" t="s">
        <v>21</v>
      </c>
      <c r="M4" s="6"/>
      <c r="N4" s="3">
        <v>1.4721725149999998</v>
      </c>
      <c r="O4" s="3">
        <v>1.09513152</v>
      </c>
      <c r="P4" s="6">
        <v>134.42883234700429</v>
      </c>
      <c r="Q4" s="5">
        <v>144.1097164109716</v>
      </c>
      <c r="R4" s="5">
        <v>113.4914661059366</v>
      </c>
      <c r="S4" s="5">
        <v>64.599999999999994</v>
      </c>
      <c r="T4" s="5">
        <v>28.3</v>
      </c>
      <c r="U4" s="5">
        <v>2.282685512367491</v>
      </c>
      <c r="V4" s="6"/>
      <c r="W4" s="6" t="s">
        <v>47</v>
      </c>
      <c r="X4" s="6" t="s">
        <v>37</v>
      </c>
      <c r="Y4" s="6" t="s">
        <v>21</v>
      </c>
      <c r="Z4" s="6" t="s">
        <v>21</v>
      </c>
      <c r="AA4" s="6" t="s">
        <v>23</v>
      </c>
      <c r="AB4" s="4">
        <v>105.83333333333333</v>
      </c>
      <c r="AC4" s="4">
        <v>98.333333333333329</v>
      </c>
      <c r="AD4" s="4">
        <v>7.0866141732283463</v>
      </c>
      <c r="AE4" s="14">
        <v>7.5</v>
      </c>
      <c r="AF4">
        <v>1</v>
      </c>
      <c r="AG4" s="5" t="s">
        <v>170</v>
      </c>
      <c r="AH4" s="5" t="s">
        <v>168</v>
      </c>
      <c r="AI4" s="21" t="s">
        <v>167</v>
      </c>
      <c r="AJ4" s="21" t="s">
        <v>167</v>
      </c>
    </row>
    <row r="5" spans="1:36" ht="17.399999999999999">
      <c r="A5" s="8"/>
      <c r="B5" s="6">
        <v>2</v>
      </c>
      <c r="C5" s="6">
        <v>60</v>
      </c>
      <c r="D5" s="6" t="s">
        <v>21</v>
      </c>
      <c r="E5" s="6" t="s">
        <v>20</v>
      </c>
      <c r="F5" s="6" t="s">
        <v>21</v>
      </c>
      <c r="G5" s="6" t="s">
        <v>21</v>
      </c>
      <c r="H5" s="6" t="s">
        <v>145</v>
      </c>
      <c r="I5" s="9">
        <v>7</v>
      </c>
      <c r="J5" s="9" t="s">
        <v>21</v>
      </c>
      <c r="K5" s="9" t="s">
        <v>40</v>
      </c>
      <c r="L5" s="6" t="s">
        <v>21</v>
      </c>
      <c r="M5" s="6"/>
      <c r="N5" s="3">
        <v>1.5890236899999999</v>
      </c>
      <c r="O5" s="3">
        <v>0.92241876374999987</v>
      </c>
      <c r="P5" s="6">
        <v>172.26706052032</v>
      </c>
      <c r="Q5" s="5">
        <v>92.077350589472545</v>
      </c>
      <c r="R5" s="5">
        <v>97.530843703448085</v>
      </c>
      <c r="S5" s="5">
        <v>54</v>
      </c>
      <c r="T5" s="5">
        <v>38</v>
      </c>
      <c r="U5" s="5">
        <v>1.4210526315789473</v>
      </c>
      <c r="V5" s="6"/>
      <c r="W5" s="6" t="s">
        <v>27</v>
      </c>
      <c r="X5" s="6" t="s">
        <v>37</v>
      </c>
      <c r="Y5" s="6" t="s">
        <v>21</v>
      </c>
      <c r="Z5" s="6" t="s">
        <v>21</v>
      </c>
      <c r="AA5" s="6" t="s">
        <v>23</v>
      </c>
      <c r="AB5" s="4">
        <v>66.666666666666671</v>
      </c>
      <c r="AC5" s="4">
        <v>50</v>
      </c>
      <c r="AD5" s="4">
        <v>25.000000000000007</v>
      </c>
      <c r="AE5" s="14">
        <v>16.666666666666671</v>
      </c>
      <c r="AF5">
        <v>1</v>
      </c>
      <c r="AG5" s="5" t="s">
        <v>167</v>
      </c>
      <c r="AH5" s="5" t="s">
        <v>168</v>
      </c>
      <c r="AI5" s="20" t="s">
        <v>170</v>
      </c>
      <c r="AJ5" s="21" t="s">
        <v>170</v>
      </c>
    </row>
    <row r="6" spans="1:36">
      <c r="A6" s="1"/>
      <c r="B6" s="6">
        <v>1</v>
      </c>
      <c r="C6" s="6">
        <v>28</v>
      </c>
      <c r="D6" s="6" t="s">
        <v>145</v>
      </c>
      <c r="E6" s="6" t="s">
        <v>21</v>
      </c>
      <c r="F6" s="6"/>
      <c r="G6" s="6" t="s">
        <v>145</v>
      </c>
      <c r="H6" s="6" t="s">
        <v>145</v>
      </c>
      <c r="I6" s="9" t="s">
        <v>20</v>
      </c>
      <c r="J6" s="9" t="s">
        <v>145</v>
      </c>
      <c r="K6" s="9" t="s">
        <v>21</v>
      </c>
      <c r="L6" s="6" t="s">
        <v>21</v>
      </c>
      <c r="M6" s="6"/>
      <c r="N6" s="3">
        <v>1.1639061550000001</v>
      </c>
      <c r="O6" s="3">
        <v>1.0034749199999999</v>
      </c>
      <c r="P6" s="6">
        <v>115.98756798027401</v>
      </c>
      <c r="Q6" s="5">
        <v>88.079306145483699</v>
      </c>
      <c r="R6" s="5">
        <v>96.648046171066852</v>
      </c>
      <c r="S6" s="5">
        <v>72.599999999999994</v>
      </c>
      <c r="T6" s="5">
        <v>20.9</v>
      </c>
      <c r="U6" s="5">
        <v>3.4736842105263159</v>
      </c>
      <c r="V6" s="6"/>
      <c r="W6" s="6" t="s">
        <v>27</v>
      </c>
      <c r="X6" s="6" t="s">
        <v>28</v>
      </c>
      <c r="Y6" s="6" t="s">
        <v>21</v>
      </c>
      <c r="Z6" s="6" t="s">
        <v>21</v>
      </c>
      <c r="AA6" s="6" t="s">
        <v>20</v>
      </c>
      <c r="AB6" s="4">
        <v>30.833333333333332</v>
      </c>
      <c r="AC6" s="4">
        <v>14.166666666666666</v>
      </c>
      <c r="AD6" s="4">
        <v>54.054054054054049</v>
      </c>
      <c r="AE6" s="14">
        <v>16.666666666666664</v>
      </c>
      <c r="AF6">
        <v>0</v>
      </c>
      <c r="AG6" s="21" t="s">
        <v>170</v>
      </c>
      <c r="AH6" s="21" t="s">
        <v>168</v>
      </c>
      <c r="AI6" s="5" t="s">
        <v>170</v>
      </c>
      <c r="AJ6" s="5" t="s">
        <v>170</v>
      </c>
    </row>
    <row r="7" spans="1:36">
      <c r="A7" s="9"/>
      <c r="B7" s="6" t="s">
        <v>21</v>
      </c>
      <c r="C7" s="6" t="s">
        <v>62</v>
      </c>
      <c r="D7" s="6" t="s">
        <v>21</v>
      </c>
      <c r="E7" s="6" t="s">
        <v>21</v>
      </c>
      <c r="F7" s="6"/>
      <c r="G7" s="6" t="s">
        <v>145</v>
      </c>
      <c r="H7" s="6" t="s">
        <v>145</v>
      </c>
      <c r="I7" s="9" t="s">
        <v>39</v>
      </c>
      <c r="J7" s="9" t="s">
        <v>21</v>
      </c>
      <c r="K7" s="9" t="s">
        <v>64</v>
      </c>
      <c r="L7" s="6"/>
      <c r="M7" s="6"/>
      <c r="N7" s="3">
        <v>0.96042434250000008</v>
      </c>
      <c r="O7" s="3">
        <v>1.4741397250000001</v>
      </c>
      <c r="P7" s="6">
        <v>65.15151353783645</v>
      </c>
      <c r="Q7" s="5">
        <v>140.77061545338495</v>
      </c>
      <c r="R7" s="5">
        <v>165.72104430948758</v>
      </c>
      <c r="S7" s="5">
        <v>51.4</v>
      </c>
      <c r="T7" s="5">
        <v>37.5</v>
      </c>
      <c r="U7" s="5">
        <v>1.3706666666666667</v>
      </c>
      <c r="V7" s="6"/>
      <c r="W7" s="6" t="s">
        <v>64</v>
      </c>
      <c r="X7" s="6" t="s">
        <v>38</v>
      </c>
      <c r="Y7" s="6"/>
      <c r="Z7" s="6"/>
      <c r="AA7" s="6"/>
      <c r="AB7" s="4">
        <v>17.5</v>
      </c>
      <c r="AC7" s="4">
        <v>14.166666666666666</v>
      </c>
      <c r="AD7" s="4">
        <v>19.047619047619051</v>
      </c>
      <c r="AE7" s="14">
        <v>3.3333333333333339</v>
      </c>
      <c r="AF7">
        <v>1</v>
      </c>
      <c r="AG7" s="21" t="s">
        <v>167</v>
      </c>
      <c r="AH7" s="21" t="s">
        <v>167</v>
      </c>
      <c r="AI7" s="5" t="s">
        <v>167</v>
      </c>
      <c r="AJ7" s="5" t="s">
        <v>170</v>
      </c>
    </row>
    <row r="8" spans="1:36">
      <c r="A8" s="1"/>
      <c r="B8" s="6" t="s">
        <v>20</v>
      </c>
      <c r="C8" s="6" t="s">
        <v>67</v>
      </c>
      <c r="D8" s="6" t="s">
        <v>21</v>
      </c>
      <c r="E8" s="6" t="s">
        <v>21</v>
      </c>
      <c r="F8" s="6"/>
      <c r="G8" s="6" t="s">
        <v>145</v>
      </c>
      <c r="H8" s="6" t="s">
        <v>145</v>
      </c>
      <c r="I8" s="9" t="s">
        <v>43</v>
      </c>
      <c r="J8" s="9" t="s">
        <v>21</v>
      </c>
      <c r="K8" s="9" t="s">
        <v>47</v>
      </c>
      <c r="L8" s="6"/>
      <c r="M8" s="6"/>
      <c r="N8" s="3">
        <v>1.0436959649999999</v>
      </c>
      <c r="O8" s="3">
        <v>1.12644497375</v>
      </c>
      <c r="P8" s="6">
        <v>92.65396795419808</v>
      </c>
      <c r="Q8" s="5">
        <v>125.13213918660988</v>
      </c>
      <c r="R8" s="5">
        <v>104.34550627007771</v>
      </c>
      <c r="S8" s="5">
        <v>54.7</v>
      </c>
      <c r="T8" s="5">
        <v>36.5</v>
      </c>
      <c r="U8" s="5">
        <v>1.4986301369863015</v>
      </c>
      <c r="V8" s="6"/>
      <c r="W8" s="6" t="s">
        <v>40</v>
      </c>
      <c r="X8" s="6" t="s">
        <v>38</v>
      </c>
      <c r="Y8" s="6"/>
      <c r="Z8" s="6"/>
      <c r="AA8" s="6"/>
      <c r="AB8" s="4">
        <v>71.666666666666671</v>
      </c>
      <c r="AC8" s="4">
        <v>9.1666666666666661</v>
      </c>
      <c r="AD8" s="4">
        <v>87.20930232558139</v>
      </c>
      <c r="AE8" s="14">
        <v>62.500000000000007</v>
      </c>
      <c r="AF8">
        <v>0</v>
      </c>
      <c r="AG8" s="21" t="s">
        <v>167</v>
      </c>
      <c r="AH8" s="21" t="s">
        <v>168</v>
      </c>
      <c r="AI8" s="5" t="s">
        <v>167</v>
      </c>
      <c r="AJ8" s="5" t="s">
        <v>167</v>
      </c>
    </row>
    <row r="9" spans="1:36">
      <c r="A9" s="9"/>
      <c r="B9" s="6" t="s">
        <v>21</v>
      </c>
      <c r="C9" s="6" t="s">
        <v>71</v>
      </c>
      <c r="D9" s="6" t="s">
        <v>145</v>
      </c>
      <c r="E9" s="6" t="s">
        <v>21</v>
      </c>
      <c r="F9" s="6"/>
      <c r="G9" s="6" t="s">
        <v>145</v>
      </c>
      <c r="H9" s="6" t="s">
        <v>145</v>
      </c>
      <c r="I9" s="9" t="s">
        <v>20</v>
      </c>
      <c r="J9" s="9" t="s">
        <v>145</v>
      </c>
      <c r="K9" s="9" t="s">
        <v>40</v>
      </c>
      <c r="L9" s="6"/>
      <c r="M9" s="6"/>
      <c r="N9" s="3">
        <v>0.7869356137500001</v>
      </c>
      <c r="O9" s="3">
        <v>1.3998983500000002</v>
      </c>
      <c r="P9" s="6">
        <v>56.213768217528084</v>
      </c>
      <c r="Q9" s="5">
        <v>94.554400113186205</v>
      </c>
      <c r="R9" s="5">
        <v>74.667123328394084</v>
      </c>
      <c r="S9" s="5">
        <v>78.900000000000006</v>
      </c>
      <c r="T9" s="5">
        <v>13.8</v>
      </c>
      <c r="U9" s="5">
        <v>5.7173913043478262</v>
      </c>
      <c r="V9" s="6"/>
      <c r="W9" s="6" t="s">
        <v>20</v>
      </c>
      <c r="X9" s="6" t="s">
        <v>38</v>
      </c>
      <c r="Y9" s="6"/>
      <c r="Z9" s="6"/>
      <c r="AA9" s="6"/>
      <c r="AB9" s="4">
        <v>54.166666666666664</v>
      </c>
      <c r="AC9" s="4">
        <v>13.333333333333334</v>
      </c>
      <c r="AD9" s="4">
        <v>75.384615384615387</v>
      </c>
      <c r="AE9" s="14">
        <v>40.833333333333329</v>
      </c>
      <c r="AF9">
        <v>0</v>
      </c>
      <c r="AG9" s="21" t="s">
        <v>167</v>
      </c>
      <c r="AH9" s="21" t="s">
        <v>168</v>
      </c>
      <c r="AI9" s="5" t="s">
        <v>167</v>
      </c>
      <c r="AJ9" s="5" t="s">
        <v>168</v>
      </c>
    </row>
    <row r="10" spans="1:36">
      <c r="A10" s="9"/>
      <c r="B10" s="6" t="s">
        <v>21</v>
      </c>
      <c r="C10" s="6" t="s">
        <v>74</v>
      </c>
      <c r="D10" s="6" t="s">
        <v>145</v>
      </c>
      <c r="E10" s="6" t="s">
        <v>20</v>
      </c>
      <c r="F10" s="6"/>
      <c r="G10" s="6" t="s">
        <v>145</v>
      </c>
      <c r="H10" s="6" t="s">
        <v>145</v>
      </c>
      <c r="I10" s="9" t="s">
        <v>21</v>
      </c>
      <c r="J10" s="9" t="s">
        <v>145</v>
      </c>
      <c r="K10" s="9" t="s">
        <v>20</v>
      </c>
      <c r="L10" s="6" t="s">
        <v>21</v>
      </c>
      <c r="M10" s="6"/>
      <c r="N10" s="3">
        <v>0.97861083000000015</v>
      </c>
      <c r="O10" s="3">
        <v>1.4279236350000004</v>
      </c>
      <c r="P10" s="6">
        <v>68.533835144482353</v>
      </c>
      <c r="Q10" s="5">
        <v>100.79442114305928</v>
      </c>
      <c r="R10" s="5">
        <v>130.04546916890084</v>
      </c>
      <c r="S10" s="5">
        <v>47.5</v>
      </c>
      <c r="T10" s="5">
        <v>43.8</v>
      </c>
      <c r="U10" s="5">
        <v>1.0844748858447488</v>
      </c>
      <c r="V10" s="6"/>
      <c r="W10" s="6" t="s">
        <v>64</v>
      </c>
      <c r="X10" s="6" t="s">
        <v>38</v>
      </c>
      <c r="Y10" s="6"/>
      <c r="Z10" s="6"/>
      <c r="AA10" s="6"/>
      <c r="AB10" s="4">
        <v>110</v>
      </c>
      <c r="AC10" s="4">
        <v>110</v>
      </c>
      <c r="AD10" s="4">
        <v>0</v>
      </c>
      <c r="AE10" s="14">
        <v>0</v>
      </c>
      <c r="AF10">
        <v>1</v>
      </c>
      <c r="AG10" s="5" t="s">
        <v>167</v>
      </c>
      <c r="AH10" s="5" t="s">
        <v>170</v>
      </c>
      <c r="AI10" s="20" t="s">
        <v>167</v>
      </c>
      <c r="AJ10" s="21" t="s">
        <v>168</v>
      </c>
    </row>
    <row r="11" spans="1:36">
      <c r="A11" s="1"/>
      <c r="B11" s="6" t="s">
        <v>21</v>
      </c>
      <c r="C11" s="6" t="s">
        <v>76</v>
      </c>
      <c r="D11" s="6" t="s">
        <v>21</v>
      </c>
      <c r="E11" s="6" t="s">
        <v>20</v>
      </c>
      <c r="F11" s="6"/>
      <c r="G11" s="6" t="s">
        <v>145</v>
      </c>
      <c r="H11" s="6" t="s">
        <v>145</v>
      </c>
      <c r="I11" s="9" t="s">
        <v>39</v>
      </c>
      <c r="J11" s="9" t="s">
        <v>21</v>
      </c>
      <c r="K11" s="10" t="s">
        <v>64</v>
      </c>
      <c r="L11" s="6" t="s">
        <v>21</v>
      </c>
      <c r="M11" s="6"/>
      <c r="N11" s="3">
        <v>1.0658706449999999</v>
      </c>
      <c r="O11" s="3">
        <v>0.97374069000000008</v>
      </c>
      <c r="P11" s="6">
        <v>109.46144655822074</v>
      </c>
      <c r="Q11" s="5">
        <v>105.74236514372561</v>
      </c>
      <c r="R11" s="5">
        <v>103.91723040191007</v>
      </c>
      <c r="S11" s="5">
        <v>58.8</v>
      </c>
      <c r="T11" s="5">
        <v>28.5</v>
      </c>
      <c r="U11" s="5">
        <v>2.0631578947368419</v>
      </c>
      <c r="V11" s="6"/>
      <c r="W11" s="6" t="s">
        <v>145</v>
      </c>
      <c r="X11" s="6" t="s">
        <v>38</v>
      </c>
      <c r="Y11" s="6"/>
      <c r="Z11" s="6"/>
      <c r="AA11" s="6"/>
      <c r="AB11" s="4">
        <v>59.166666666666664</v>
      </c>
      <c r="AC11" s="4">
        <v>61.666666666666664</v>
      </c>
      <c r="AD11" s="4">
        <v>0</v>
      </c>
      <c r="AE11" s="14">
        <v>0</v>
      </c>
      <c r="AF11">
        <v>1</v>
      </c>
      <c r="AG11" s="5" t="s">
        <v>167</v>
      </c>
      <c r="AH11" s="5" t="s">
        <v>168</v>
      </c>
      <c r="AI11" s="21" t="s">
        <v>170</v>
      </c>
      <c r="AJ11" s="21" t="s">
        <v>168</v>
      </c>
    </row>
    <row r="12" spans="1:36">
      <c r="A12" s="1"/>
      <c r="B12" s="6" t="s">
        <v>20</v>
      </c>
      <c r="C12" s="6" t="s">
        <v>83</v>
      </c>
      <c r="D12" s="6" t="s">
        <v>21</v>
      </c>
      <c r="E12" s="6" t="s">
        <v>21</v>
      </c>
      <c r="F12" s="12"/>
      <c r="G12" s="12" t="s">
        <v>145</v>
      </c>
      <c r="H12" s="12" t="s">
        <v>145</v>
      </c>
      <c r="I12" s="9" t="s">
        <v>20</v>
      </c>
      <c r="J12" s="9" t="s">
        <v>145</v>
      </c>
      <c r="K12" s="11" t="s">
        <v>40</v>
      </c>
      <c r="L12" s="6" t="s">
        <v>21</v>
      </c>
      <c r="M12" s="6"/>
      <c r="N12" s="3">
        <v>1.0180099799999998</v>
      </c>
      <c r="O12" s="3">
        <v>1.2850444112499999</v>
      </c>
      <c r="P12" s="6">
        <v>79.219828597966668</v>
      </c>
      <c r="Q12" s="5">
        <v>155.67901619900741</v>
      </c>
      <c r="R12" s="5">
        <v>112.75951662859221</v>
      </c>
      <c r="S12" s="5">
        <v>48.4</v>
      </c>
      <c r="T12" s="5">
        <v>43.4</v>
      </c>
      <c r="U12" s="5">
        <v>1.1152073732718895</v>
      </c>
      <c r="V12" s="6"/>
      <c r="W12" s="6" t="s">
        <v>47</v>
      </c>
      <c r="X12" s="6" t="s">
        <v>38</v>
      </c>
      <c r="Y12" s="6"/>
      <c r="Z12" s="6"/>
      <c r="AA12" s="6"/>
      <c r="AB12" s="4">
        <v>110</v>
      </c>
      <c r="AC12" s="4">
        <v>110</v>
      </c>
      <c r="AD12" s="4">
        <v>0</v>
      </c>
      <c r="AE12" s="14">
        <v>0</v>
      </c>
      <c r="AF12">
        <v>1</v>
      </c>
      <c r="AG12" s="20" t="s">
        <v>167</v>
      </c>
      <c r="AH12" s="21" t="s">
        <v>180</v>
      </c>
      <c r="AI12" s="5" t="s">
        <v>167</v>
      </c>
      <c r="AJ12" s="5" t="s">
        <v>167</v>
      </c>
    </row>
    <row r="13" spans="1:36">
      <c r="A13" s="9"/>
      <c r="B13" s="6" t="s">
        <v>21</v>
      </c>
      <c r="C13" s="6" t="s">
        <v>76</v>
      </c>
      <c r="D13" s="6" t="s">
        <v>21</v>
      </c>
      <c r="E13" s="6" t="s">
        <v>20</v>
      </c>
      <c r="F13" s="12"/>
      <c r="G13" s="12" t="s">
        <v>145</v>
      </c>
      <c r="H13" s="12" t="s">
        <v>145</v>
      </c>
      <c r="I13" s="9" t="s">
        <v>47</v>
      </c>
      <c r="J13" s="9" t="s">
        <v>21</v>
      </c>
      <c r="K13" s="11" t="s">
        <v>85</v>
      </c>
      <c r="L13" s="6" t="s">
        <v>21</v>
      </c>
      <c r="M13" s="6"/>
      <c r="N13" s="3">
        <v>0.93526077499999993</v>
      </c>
      <c r="O13" s="3">
        <v>0.91962750000000004</v>
      </c>
      <c r="P13" s="6">
        <v>101.69995731967563</v>
      </c>
      <c r="Q13" s="5">
        <v>71.821311020821526</v>
      </c>
      <c r="R13" s="5">
        <v>68.890388423592086</v>
      </c>
      <c r="S13" s="5">
        <v>49.4</v>
      </c>
      <c r="T13" s="5">
        <v>40.6</v>
      </c>
      <c r="U13" s="5">
        <v>1.2167487684729064</v>
      </c>
      <c r="V13" s="6"/>
      <c r="W13" s="6" t="s">
        <v>20</v>
      </c>
      <c r="X13" s="6" t="s">
        <v>38</v>
      </c>
      <c r="Y13" s="6"/>
      <c r="Z13" s="6"/>
      <c r="AA13" s="6"/>
      <c r="AB13" s="4">
        <v>97.5</v>
      </c>
      <c r="AC13" s="4">
        <v>28.333333333333332</v>
      </c>
      <c r="AD13" s="4">
        <v>70.940170940170944</v>
      </c>
      <c r="AE13" s="14">
        <v>69.166666666666671</v>
      </c>
      <c r="AF13">
        <v>0</v>
      </c>
      <c r="AG13" s="5" t="s">
        <v>167</v>
      </c>
      <c r="AH13" s="5" t="s">
        <v>168</v>
      </c>
      <c r="AI13" s="20" t="s">
        <v>167</v>
      </c>
      <c r="AJ13" s="21" t="s">
        <v>168</v>
      </c>
    </row>
    <row r="14" spans="1:36">
      <c r="A14" s="1"/>
      <c r="B14" s="6" t="s">
        <v>20</v>
      </c>
      <c r="C14" s="6" t="s">
        <v>90</v>
      </c>
      <c r="D14" s="6" t="s">
        <v>21</v>
      </c>
      <c r="E14" s="6" t="s">
        <v>20</v>
      </c>
      <c r="F14" s="12"/>
      <c r="G14" s="12" t="s">
        <v>145</v>
      </c>
      <c r="H14" s="12" t="s">
        <v>145</v>
      </c>
      <c r="I14" s="9" t="s">
        <v>43</v>
      </c>
      <c r="J14" s="9" t="s">
        <v>21</v>
      </c>
      <c r="K14" s="9" t="s">
        <v>20</v>
      </c>
      <c r="L14" s="6" t="s">
        <v>21</v>
      </c>
      <c r="M14" s="6"/>
      <c r="N14" s="3">
        <v>1.0492482700000001</v>
      </c>
      <c r="O14" s="3">
        <v>0.77715843875000001</v>
      </c>
      <c r="P14" s="6">
        <v>135.01085720533843</v>
      </c>
      <c r="Q14" s="5">
        <v>179.49456714233199</v>
      </c>
      <c r="R14" s="5">
        <v>115.1274353839749</v>
      </c>
      <c r="S14" s="5">
        <v>77.5</v>
      </c>
      <c r="T14" s="5">
        <v>19.899999999999999</v>
      </c>
      <c r="U14" s="5">
        <v>3.8944723618090453</v>
      </c>
      <c r="V14" s="6"/>
      <c r="W14" s="1" t="s">
        <v>145</v>
      </c>
      <c r="X14" s="6" t="s">
        <v>56</v>
      </c>
      <c r="Y14" s="6"/>
      <c r="Z14" s="6"/>
      <c r="AA14" s="6"/>
      <c r="AB14" s="4">
        <v>50.833333333333336</v>
      </c>
      <c r="AC14" s="4">
        <v>42.5</v>
      </c>
      <c r="AD14" s="4">
        <v>16.393442622950825</v>
      </c>
      <c r="AE14" s="14">
        <v>8.3333333333333357</v>
      </c>
      <c r="AF14">
        <v>1</v>
      </c>
      <c r="AG14" s="5" t="s">
        <v>167</v>
      </c>
      <c r="AH14" s="5" t="s">
        <v>168</v>
      </c>
      <c r="AI14" s="21" t="s">
        <v>167</v>
      </c>
      <c r="AJ14" s="21" t="s">
        <v>168</v>
      </c>
    </row>
    <row r="15" spans="1:36">
      <c r="A15" s="1"/>
      <c r="B15" s="6" t="s">
        <v>20</v>
      </c>
      <c r="C15" s="6" t="s">
        <v>79</v>
      </c>
      <c r="D15" s="6" t="s">
        <v>21</v>
      </c>
      <c r="E15" s="6" t="s">
        <v>20</v>
      </c>
      <c r="F15" s="12"/>
      <c r="G15" s="12" t="s">
        <v>145</v>
      </c>
      <c r="H15" s="12" t="s">
        <v>145</v>
      </c>
      <c r="I15" s="9" t="s">
        <v>21</v>
      </c>
      <c r="J15" s="9" t="s">
        <v>145</v>
      </c>
      <c r="K15" s="9" t="s">
        <v>21</v>
      </c>
      <c r="L15" s="6" t="s">
        <v>21</v>
      </c>
      <c r="M15" s="6"/>
      <c r="N15" s="3">
        <v>1.1958996150000001</v>
      </c>
      <c r="O15" s="3">
        <v>0.82858614374999995</v>
      </c>
      <c r="P15" s="6">
        <v>144.33014889527593</v>
      </c>
      <c r="Q15" s="5">
        <v>132.50118503507272</v>
      </c>
      <c r="R15" s="5">
        <v>106.79331330055241</v>
      </c>
      <c r="S15" s="5">
        <v>76.7</v>
      </c>
      <c r="T15" s="5">
        <v>19</v>
      </c>
      <c r="U15" s="5">
        <v>4.0368421052631582</v>
      </c>
      <c r="V15" s="6"/>
      <c r="W15" s="6" t="s">
        <v>124</v>
      </c>
      <c r="X15" s="6" t="s">
        <v>56</v>
      </c>
      <c r="Y15" s="6"/>
      <c r="Z15" s="6"/>
      <c r="AA15" s="6"/>
      <c r="AB15" s="4">
        <v>89.166666666666671</v>
      </c>
      <c r="AC15" s="4">
        <v>57.5</v>
      </c>
      <c r="AD15" s="4">
        <v>35.514018691588788</v>
      </c>
      <c r="AE15" s="14">
        <v>31.666666666666671</v>
      </c>
      <c r="AF15">
        <v>1</v>
      </c>
      <c r="AG15" s="6" t="s">
        <v>167</v>
      </c>
      <c r="AH15" s="6" t="s">
        <v>167</v>
      </c>
      <c r="AI15" s="19" t="s">
        <v>167</v>
      </c>
      <c r="AJ15" s="19" t="s">
        <v>168</v>
      </c>
    </row>
    <row r="16" spans="1:36">
      <c r="A16" s="1"/>
      <c r="B16" s="6" t="s">
        <v>20</v>
      </c>
      <c r="C16" s="6" t="s">
        <v>102</v>
      </c>
      <c r="D16" s="6" t="s">
        <v>21</v>
      </c>
      <c r="E16" s="6" t="s">
        <v>21</v>
      </c>
      <c r="F16" s="12"/>
      <c r="G16" s="12" t="s">
        <v>145</v>
      </c>
      <c r="H16" s="12" t="s">
        <v>145</v>
      </c>
      <c r="I16" s="9" t="s">
        <v>20</v>
      </c>
      <c r="J16" s="9" t="s">
        <v>145</v>
      </c>
      <c r="K16" s="9" t="s">
        <v>20</v>
      </c>
      <c r="L16" s="6" t="s">
        <v>21</v>
      </c>
      <c r="M16" s="6"/>
      <c r="N16" s="3">
        <v>1.1911801950000001</v>
      </c>
      <c r="O16" s="3">
        <v>0.90436710000000031</v>
      </c>
      <c r="P16" s="6">
        <v>131.71423363366489</v>
      </c>
      <c r="Q16" s="5">
        <v>128.54308359408503</v>
      </c>
      <c r="R16" s="5">
        <v>85.59125469352945</v>
      </c>
      <c r="S16" s="5">
        <v>88.4</v>
      </c>
      <c r="T16" s="5">
        <v>11.2</v>
      </c>
      <c r="U16" s="5">
        <v>7.8928571428571441</v>
      </c>
      <c r="V16" s="6"/>
      <c r="W16" s="6" t="s">
        <v>39</v>
      </c>
      <c r="X16" s="6" t="s">
        <v>28</v>
      </c>
      <c r="Y16" s="6"/>
      <c r="Z16" s="6"/>
      <c r="AA16" s="6"/>
      <c r="AB16" s="4">
        <v>110</v>
      </c>
      <c r="AC16" s="4">
        <v>85</v>
      </c>
      <c r="AD16" s="4">
        <v>22.727272727272727</v>
      </c>
      <c r="AE16" s="14">
        <v>25</v>
      </c>
      <c r="AF16">
        <v>1</v>
      </c>
      <c r="AG16" s="18" t="s">
        <v>167</v>
      </c>
      <c r="AH16" s="19" t="s">
        <v>170</v>
      </c>
      <c r="AI16" s="6" t="s">
        <v>167</v>
      </c>
      <c r="AJ16" s="6" t="s">
        <v>167</v>
      </c>
    </row>
    <row r="17" spans="1:36">
      <c r="A17" s="1"/>
      <c r="B17" s="6" t="s">
        <v>21</v>
      </c>
      <c r="C17" s="6" t="s">
        <v>96</v>
      </c>
      <c r="D17" s="6" t="s">
        <v>21</v>
      </c>
      <c r="E17" s="6" t="s">
        <v>21</v>
      </c>
      <c r="F17" s="6"/>
      <c r="G17" s="6" t="s">
        <v>145</v>
      </c>
      <c r="H17" s="6" t="s">
        <v>145</v>
      </c>
      <c r="I17" s="9" t="s">
        <v>39</v>
      </c>
      <c r="J17" s="9" t="s">
        <v>21</v>
      </c>
      <c r="K17" s="9" t="s">
        <v>20</v>
      </c>
      <c r="L17" s="6" t="s">
        <v>21</v>
      </c>
      <c r="M17" s="6"/>
      <c r="N17" s="3">
        <v>0.89234816125000005</v>
      </c>
      <c r="O17" s="3">
        <v>0.72234090749999991</v>
      </c>
      <c r="P17" s="6">
        <v>123.53559821752171</v>
      </c>
      <c r="Q17" s="5">
        <v>178.19062137505094</v>
      </c>
      <c r="R17" s="5">
        <v>108.95423157256592</v>
      </c>
      <c r="S17" s="5">
        <v>56.4</v>
      </c>
      <c r="T17" s="5">
        <v>31.9</v>
      </c>
      <c r="U17" s="5">
        <v>1.7680250783699061</v>
      </c>
      <c r="V17" s="6"/>
      <c r="W17" s="6" t="s">
        <v>47</v>
      </c>
      <c r="X17" s="6" t="s">
        <v>28</v>
      </c>
      <c r="Y17" s="6"/>
      <c r="Z17" s="6"/>
      <c r="AA17" s="6"/>
      <c r="AB17" s="4">
        <v>110</v>
      </c>
      <c r="AC17" s="4">
        <v>110</v>
      </c>
      <c r="AD17" s="4">
        <v>0</v>
      </c>
      <c r="AE17" s="14">
        <v>0</v>
      </c>
      <c r="AF17">
        <v>1</v>
      </c>
      <c r="AG17" s="19" t="s">
        <v>170</v>
      </c>
      <c r="AH17" s="19" t="s">
        <v>168</v>
      </c>
      <c r="AI17" s="6" t="s">
        <v>170</v>
      </c>
      <c r="AJ17" s="6" t="s">
        <v>168</v>
      </c>
    </row>
    <row r="18" spans="1:36">
      <c r="A18" s="1"/>
      <c r="B18" s="6" t="s">
        <v>20</v>
      </c>
      <c r="C18" s="6" t="s">
        <v>119</v>
      </c>
      <c r="D18" s="6" t="s">
        <v>145</v>
      </c>
      <c r="E18" s="6" t="s">
        <v>20</v>
      </c>
      <c r="F18" s="6"/>
      <c r="G18" s="6" t="s">
        <v>145</v>
      </c>
      <c r="H18" s="6" t="s">
        <v>145</v>
      </c>
      <c r="I18" s="9" t="s">
        <v>43</v>
      </c>
      <c r="J18" s="9" t="s">
        <v>21</v>
      </c>
      <c r="K18" s="9" t="s">
        <v>20</v>
      </c>
      <c r="L18" s="6" t="s">
        <v>21</v>
      </c>
      <c r="M18" s="6"/>
      <c r="N18" s="3">
        <v>0.58716783249999993</v>
      </c>
      <c r="O18" s="3">
        <v>1.2662006825000001</v>
      </c>
      <c r="P18" s="6">
        <v>46.372414785047305</v>
      </c>
      <c r="Q18" s="5">
        <v>117.75500469140621</v>
      </c>
      <c r="R18" s="5">
        <v>140.67906443306276</v>
      </c>
      <c r="S18" s="5">
        <v>80.400000000000006</v>
      </c>
      <c r="T18" s="5">
        <v>13.2</v>
      </c>
      <c r="U18" s="5">
        <v>6.0909090909090917</v>
      </c>
      <c r="V18" s="6"/>
      <c r="W18" s="6" t="s">
        <v>47</v>
      </c>
      <c r="X18" s="6" t="s">
        <v>28</v>
      </c>
      <c r="Y18" s="6"/>
      <c r="Z18" s="6"/>
      <c r="AA18" s="6"/>
      <c r="AB18" s="4">
        <v>101.66666666666667</v>
      </c>
      <c r="AC18" s="4">
        <v>103.33333333333333</v>
      </c>
      <c r="AD18" s="4">
        <v>-1.6393442622950727</v>
      </c>
      <c r="AE18" s="14">
        <v>-1.6666666666666572</v>
      </c>
      <c r="AF18">
        <v>1</v>
      </c>
      <c r="AG18" s="6" t="s">
        <v>167</v>
      </c>
      <c r="AH18" s="6" t="s">
        <v>170</v>
      </c>
      <c r="AI18" s="18" t="s">
        <v>170</v>
      </c>
      <c r="AJ18" s="19" t="s">
        <v>170</v>
      </c>
    </row>
    <row r="19" spans="1:36">
      <c r="A19" s="1"/>
      <c r="B19" s="6" t="s">
        <v>21</v>
      </c>
      <c r="C19" s="6" t="s">
        <v>62</v>
      </c>
      <c r="D19" s="6" t="s">
        <v>21</v>
      </c>
      <c r="E19" s="6" t="s">
        <v>20</v>
      </c>
      <c r="F19" s="6"/>
      <c r="G19" s="6" t="s">
        <v>145</v>
      </c>
      <c r="H19" s="6" t="s">
        <v>145</v>
      </c>
      <c r="I19" s="9" t="s">
        <v>20</v>
      </c>
      <c r="J19" s="9" t="s">
        <v>145</v>
      </c>
      <c r="K19" s="9" t="s">
        <v>21</v>
      </c>
      <c r="L19" s="6" t="s">
        <v>21</v>
      </c>
      <c r="M19" s="6"/>
      <c r="N19" s="3">
        <v>1.4277990162499998</v>
      </c>
      <c r="O19" s="3">
        <v>0.85770042000000002</v>
      </c>
      <c r="P19" s="6">
        <v>166.4682659535132</v>
      </c>
      <c r="Q19" s="5">
        <v>105.73167144600239</v>
      </c>
      <c r="R19" s="5">
        <v>203.30407357271443</v>
      </c>
      <c r="S19" s="5">
        <v>79.7</v>
      </c>
      <c r="T19" s="5">
        <v>15.4</v>
      </c>
      <c r="U19" s="5">
        <v>5.1753246753246751</v>
      </c>
      <c r="V19" s="6"/>
      <c r="W19" s="6" t="s">
        <v>40</v>
      </c>
      <c r="X19" s="6" t="s">
        <v>28</v>
      </c>
      <c r="Y19" s="6"/>
      <c r="Z19" s="6"/>
      <c r="AA19" s="6"/>
      <c r="AB19" s="4">
        <v>110</v>
      </c>
      <c r="AC19" s="4">
        <v>110</v>
      </c>
      <c r="AD19" s="4">
        <v>0</v>
      </c>
      <c r="AE19" s="14">
        <v>0</v>
      </c>
      <c r="AF19">
        <v>1</v>
      </c>
      <c r="AG19" s="6" t="s">
        <v>170</v>
      </c>
      <c r="AH19" s="6" t="s">
        <v>180</v>
      </c>
      <c r="AI19" s="19" t="s">
        <v>170</v>
      </c>
      <c r="AJ19" s="19" t="s">
        <v>168</v>
      </c>
    </row>
  </sheetData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50"/>
  <sheetViews>
    <sheetView tabSelected="1" workbookViewId="0">
      <selection sqref="A1:XFD1"/>
    </sheetView>
  </sheetViews>
  <sheetFormatPr defaultRowHeight="14.4"/>
  <cols>
    <col min="32" max="32" width="30.88671875" customWidth="1"/>
  </cols>
  <sheetData>
    <row r="1" spans="1:32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183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2">
      <c r="A2" s="1"/>
      <c r="B2" s="20" t="s">
        <v>167</v>
      </c>
      <c r="C2" s="6" t="s">
        <v>20</v>
      </c>
      <c r="D2" s="6" t="s">
        <v>48</v>
      </c>
      <c r="E2" s="6" t="s">
        <v>21</v>
      </c>
      <c r="F2" s="6">
        <v>1</v>
      </c>
      <c r="G2" s="6" t="s">
        <v>20</v>
      </c>
      <c r="H2" s="6" t="s">
        <v>145</v>
      </c>
      <c r="I2" s="6" t="s">
        <v>21</v>
      </c>
      <c r="J2" s="9" t="s">
        <v>39</v>
      </c>
      <c r="K2" s="9" t="s">
        <v>21</v>
      </c>
      <c r="L2" s="9" t="s">
        <v>40</v>
      </c>
      <c r="M2" s="6" t="s">
        <v>20</v>
      </c>
      <c r="N2" s="3">
        <v>1.1237589000000001</v>
      </c>
      <c r="O2" s="3">
        <v>1.090499235</v>
      </c>
      <c r="P2" s="6">
        <v>103.0499484944618</v>
      </c>
      <c r="Q2" s="5">
        <v>128.20727532448342</v>
      </c>
      <c r="R2" s="5">
        <v>110.00197963353023</v>
      </c>
      <c r="S2" s="5">
        <v>84</v>
      </c>
      <c r="T2" s="5">
        <v>13.7</v>
      </c>
      <c r="U2" s="5">
        <v>6.1313868613138691</v>
      </c>
      <c r="V2" s="18" t="s">
        <v>41</v>
      </c>
      <c r="W2" s="6" t="s">
        <v>37</v>
      </c>
      <c r="X2" s="6"/>
      <c r="Y2" s="6"/>
      <c r="Z2" s="6"/>
      <c r="AA2" s="20" t="s">
        <v>167</v>
      </c>
      <c r="AB2" s="4">
        <v>79.166666666666671</v>
      </c>
      <c r="AC2" s="4">
        <v>21.666666666666668</v>
      </c>
      <c r="AD2" s="4">
        <v>72.631578947368411</v>
      </c>
      <c r="AE2" s="14">
        <v>57.5</v>
      </c>
      <c r="AF2">
        <v>0</v>
      </c>
    </row>
    <row r="3" spans="1:32" ht="17.399999999999999">
      <c r="A3" s="17"/>
      <c r="B3" s="21" t="s">
        <v>167</v>
      </c>
      <c r="C3" s="6">
        <v>2</v>
      </c>
      <c r="D3" s="6">
        <v>57</v>
      </c>
      <c r="E3" s="6" t="s">
        <v>21</v>
      </c>
      <c r="F3" s="6" t="s">
        <v>21</v>
      </c>
      <c r="G3" s="6" t="s">
        <v>20</v>
      </c>
      <c r="H3" s="6" t="s">
        <v>145</v>
      </c>
      <c r="I3" s="6" t="s">
        <v>21</v>
      </c>
      <c r="J3" s="9" t="s">
        <v>39</v>
      </c>
      <c r="K3" s="9" t="s">
        <v>21</v>
      </c>
      <c r="L3" s="9" t="s">
        <v>40</v>
      </c>
      <c r="M3" s="6" t="s">
        <v>20</v>
      </c>
      <c r="N3" s="3">
        <v>1.0440276275</v>
      </c>
      <c r="O3" s="3">
        <v>1.0709142700000001</v>
      </c>
      <c r="P3" s="6">
        <v>97.489374896461129</v>
      </c>
      <c r="Q3" s="5">
        <v>89.166715832325451</v>
      </c>
      <c r="R3" s="5">
        <v>107.85634039108164</v>
      </c>
      <c r="S3" s="5">
        <v>84</v>
      </c>
      <c r="T3" s="5">
        <v>13.7</v>
      </c>
      <c r="U3" s="5">
        <v>6.1313868613138691</v>
      </c>
      <c r="V3" s="18" t="s">
        <v>41</v>
      </c>
      <c r="W3" s="6" t="s">
        <v>37</v>
      </c>
      <c r="X3" s="6" t="s">
        <v>21</v>
      </c>
      <c r="Y3" s="6" t="s">
        <v>21</v>
      </c>
      <c r="Z3" s="6" t="s">
        <v>23</v>
      </c>
      <c r="AA3" s="21" t="s">
        <v>167</v>
      </c>
      <c r="AB3" s="4">
        <v>79.166666666666671</v>
      </c>
      <c r="AC3" s="4">
        <v>21.666666666666668</v>
      </c>
      <c r="AD3" s="4">
        <v>72.631578947368411</v>
      </c>
      <c r="AE3" s="14">
        <v>57.5</v>
      </c>
      <c r="AF3">
        <v>0</v>
      </c>
    </row>
    <row r="4" spans="1:32">
      <c r="A4" s="9"/>
      <c r="B4" s="21" t="s">
        <v>167</v>
      </c>
      <c r="C4" s="6" t="s">
        <v>21</v>
      </c>
      <c r="D4" s="6" t="s">
        <v>62</v>
      </c>
      <c r="E4" s="6" t="s">
        <v>21</v>
      </c>
      <c r="F4" s="6" t="s">
        <v>21</v>
      </c>
      <c r="G4" s="6"/>
      <c r="H4" s="6" t="s">
        <v>145</v>
      </c>
      <c r="I4" s="6" t="s">
        <v>145</v>
      </c>
      <c r="J4" s="9" t="s">
        <v>39</v>
      </c>
      <c r="K4" s="9" t="s">
        <v>21</v>
      </c>
      <c r="L4" s="9" t="s">
        <v>64</v>
      </c>
      <c r="M4" s="6"/>
      <c r="N4" s="3">
        <v>0.96042434250000008</v>
      </c>
      <c r="O4" s="3">
        <v>1.4741397250000001</v>
      </c>
      <c r="P4" s="6">
        <v>65.15151353783645</v>
      </c>
      <c r="Q4" s="5">
        <v>140.77061545338495</v>
      </c>
      <c r="R4" s="5">
        <v>165.72104430948758</v>
      </c>
      <c r="S4" s="5">
        <v>51.4</v>
      </c>
      <c r="T4" s="5">
        <v>37.5</v>
      </c>
      <c r="U4" s="5">
        <v>1.3706666666666667</v>
      </c>
      <c r="V4" s="6" t="s">
        <v>64</v>
      </c>
      <c r="W4" s="6" t="s">
        <v>136</v>
      </c>
      <c r="X4" s="6"/>
      <c r="Y4" s="6"/>
      <c r="Z4" s="6"/>
      <c r="AA4" s="21" t="s">
        <v>167</v>
      </c>
      <c r="AB4" s="4">
        <v>17.5</v>
      </c>
      <c r="AC4" s="4">
        <v>14.166666666666666</v>
      </c>
      <c r="AD4" s="4">
        <v>19.047619047619051</v>
      </c>
      <c r="AE4" s="14">
        <v>3.3333333333333339</v>
      </c>
      <c r="AF4">
        <v>1</v>
      </c>
    </row>
    <row r="5" spans="1:32">
      <c r="A5" s="1"/>
      <c r="B5" s="21" t="s">
        <v>167</v>
      </c>
      <c r="C5" s="6" t="s">
        <v>66</v>
      </c>
      <c r="D5" s="6" t="s">
        <v>67</v>
      </c>
      <c r="E5" s="6" t="s">
        <v>21</v>
      </c>
      <c r="F5" s="6" t="s">
        <v>21</v>
      </c>
      <c r="G5" s="6"/>
      <c r="H5" s="6" t="s">
        <v>145</v>
      </c>
      <c r="I5" s="6" t="s">
        <v>145</v>
      </c>
      <c r="J5" s="9" t="s">
        <v>68</v>
      </c>
      <c r="K5" s="9" t="s">
        <v>21</v>
      </c>
      <c r="L5" s="9" t="s">
        <v>69</v>
      </c>
      <c r="M5" s="6"/>
      <c r="N5" s="3">
        <v>1.0436959649999999</v>
      </c>
      <c r="O5" s="3">
        <v>1.12644497375</v>
      </c>
      <c r="P5" s="6">
        <v>92.65396795419808</v>
      </c>
      <c r="Q5" s="5">
        <v>125.13213918660988</v>
      </c>
      <c r="R5" s="5">
        <v>104.34550627007771</v>
      </c>
      <c r="S5" s="5">
        <v>54.7</v>
      </c>
      <c r="T5" s="5">
        <v>36.5</v>
      </c>
      <c r="U5" s="5">
        <v>1.4986301369863015</v>
      </c>
      <c r="V5" s="6" t="s">
        <v>138</v>
      </c>
      <c r="W5" s="6" t="s">
        <v>136</v>
      </c>
      <c r="X5" s="6"/>
      <c r="Y5" s="6"/>
      <c r="Z5" s="6"/>
      <c r="AA5" s="21" t="s">
        <v>167</v>
      </c>
      <c r="AB5" s="4">
        <v>71.666666666666671</v>
      </c>
      <c r="AC5" s="4">
        <v>9.1666666666666661</v>
      </c>
      <c r="AD5" s="4">
        <v>87.20930232558139</v>
      </c>
      <c r="AE5" s="14">
        <v>62.500000000000007</v>
      </c>
      <c r="AF5">
        <v>0</v>
      </c>
    </row>
    <row r="6" spans="1:32">
      <c r="A6" s="9"/>
      <c r="B6" s="21" t="s">
        <v>167</v>
      </c>
      <c r="C6" s="6" t="s">
        <v>21</v>
      </c>
      <c r="D6" s="6" t="s">
        <v>71</v>
      </c>
      <c r="E6" s="6" t="s">
        <v>145</v>
      </c>
      <c r="F6" s="6" t="s">
        <v>21</v>
      </c>
      <c r="G6" s="6"/>
      <c r="H6" s="6" t="s">
        <v>145</v>
      </c>
      <c r="I6" s="6" t="s">
        <v>145</v>
      </c>
      <c r="J6" s="9" t="s">
        <v>66</v>
      </c>
      <c r="K6" s="9" t="s">
        <v>145</v>
      </c>
      <c r="L6" s="9" t="s">
        <v>40</v>
      </c>
      <c r="M6" s="6"/>
      <c r="N6" s="3">
        <v>0.7869356137500001</v>
      </c>
      <c r="O6" s="3">
        <v>1.3998983500000002</v>
      </c>
      <c r="P6" s="6">
        <v>56.213768217528084</v>
      </c>
      <c r="Q6" s="5">
        <v>94.554400113186205</v>
      </c>
      <c r="R6" s="5">
        <v>74.667123328394084</v>
      </c>
      <c r="S6" s="5">
        <v>78.900000000000006</v>
      </c>
      <c r="T6" s="5">
        <v>13.8</v>
      </c>
      <c r="U6" s="5">
        <v>5.7173913043478262</v>
      </c>
      <c r="V6" s="6" t="s">
        <v>20</v>
      </c>
      <c r="W6" s="6" t="s">
        <v>136</v>
      </c>
      <c r="X6" s="6"/>
      <c r="Y6" s="6"/>
      <c r="Z6" s="6"/>
      <c r="AA6" s="21" t="s">
        <v>167</v>
      </c>
      <c r="AB6" s="4">
        <v>54.166666666666664</v>
      </c>
      <c r="AC6" s="4">
        <v>13.333333333333334</v>
      </c>
      <c r="AD6" s="4">
        <v>75.384615384615387</v>
      </c>
      <c r="AE6" s="14">
        <v>40.833333333333329</v>
      </c>
      <c r="AF6">
        <v>0</v>
      </c>
    </row>
    <row r="7" spans="1:32">
      <c r="A7" s="1"/>
      <c r="B7" s="20" t="s">
        <v>167</v>
      </c>
      <c r="C7" s="6" t="s">
        <v>66</v>
      </c>
      <c r="D7" s="6" t="s">
        <v>83</v>
      </c>
      <c r="E7" s="6" t="s">
        <v>21</v>
      </c>
      <c r="F7" s="6" t="s">
        <v>21</v>
      </c>
      <c r="G7" s="12"/>
      <c r="H7" s="12" t="s">
        <v>145</v>
      </c>
      <c r="I7" s="12" t="s">
        <v>145</v>
      </c>
      <c r="J7" s="9" t="s">
        <v>66</v>
      </c>
      <c r="K7" s="9" t="s">
        <v>145</v>
      </c>
      <c r="L7" s="11" t="s">
        <v>40</v>
      </c>
      <c r="M7" s="6" t="s">
        <v>21</v>
      </c>
      <c r="N7" s="3">
        <v>1.0180099799999998</v>
      </c>
      <c r="O7" s="3">
        <v>1.2850444112499999</v>
      </c>
      <c r="P7" s="6">
        <v>79.219828597966668</v>
      </c>
      <c r="Q7" s="5">
        <v>155.67901619900741</v>
      </c>
      <c r="R7" s="5">
        <v>112.75951662859221</v>
      </c>
      <c r="S7" s="5">
        <v>48.4</v>
      </c>
      <c r="T7" s="5">
        <v>43.4</v>
      </c>
      <c r="U7" s="5">
        <v>1.1152073732718895</v>
      </c>
      <c r="V7" s="6" t="s">
        <v>69</v>
      </c>
      <c r="W7" s="6" t="s">
        <v>136</v>
      </c>
      <c r="X7" s="6"/>
      <c r="Y7" s="6"/>
      <c r="Z7" s="6"/>
      <c r="AA7" s="20" t="s">
        <v>167</v>
      </c>
      <c r="AB7" s="4">
        <v>110</v>
      </c>
      <c r="AC7" s="4">
        <v>110</v>
      </c>
      <c r="AD7" s="4">
        <v>0</v>
      </c>
      <c r="AE7" s="14">
        <v>0</v>
      </c>
      <c r="AF7">
        <v>1</v>
      </c>
    </row>
    <row r="8" spans="1:32">
      <c r="A8" s="15"/>
      <c r="B8" s="19" t="s">
        <v>167</v>
      </c>
      <c r="C8" s="6" t="s">
        <v>21</v>
      </c>
      <c r="D8" s="6" t="s">
        <v>87</v>
      </c>
      <c r="E8" s="6" t="s">
        <v>21</v>
      </c>
      <c r="F8" s="6" t="s">
        <v>21</v>
      </c>
      <c r="G8" s="12"/>
      <c r="H8" s="12" t="s">
        <v>145</v>
      </c>
      <c r="I8" s="12" t="s">
        <v>145</v>
      </c>
      <c r="J8" s="9" t="s">
        <v>39</v>
      </c>
      <c r="K8" s="9" t="s">
        <v>21</v>
      </c>
      <c r="L8" s="9" t="s">
        <v>68</v>
      </c>
      <c r="M8" s="6" t="s">
        <v>66</v>
      </c>
      <c r="N8" s="3">
        <v>2.0598400000000003</v>
      </c>
      <c r="O8" s="3">
        <v>0.99637538000000025</v>
      </c>
      <c r="P8" s="6">
        <v>206.73332976172091</v>
      </c>
      <c r="Q8" s="5">
        <v>728.34111567480852</v>
      </c>
      <c r="R8" s="5">
        <v>99.66089863921718</v>
      </c>
      <c r="S8" s="5">
        <v>87</v>
      </c>
      <c r="T8" s="5">
        <v>9.9</v>
      </c>
      <c r="U8" s="5">
        <v>8.7878787878787872</v>
      </c>
      <c r="V8" s="6" t="s">
        <v>138</v>
      </c>
      <c r="W8" s="6" t="s">
        <v>142</v>
      </c>
      <c r="X8" s="6"/>
      <c r="Y8" s="6"/>
      <c r="Z8" s="6"/>
      <c r="AA8" s="19" t="s">
        <v>167</v>
      </c>
      <c r="AB8" s="4">
        <v>53.333333333333336</v>
      </c>
      <c r="AC8" s="4">
        <v>52.5</v>
      </c>
      <c r="AD8" s="4">
        <v>1.5625000000000044</v>
      </c>
      <c r="AE8" s="14">
        <v>0.8333333333333357</v>
      </c>
      <c r="AF8">
        <v>1</v>
      </c>
    </row>
    <row r="9" spans="1:32">
      <c r="A9" s="1"/>
      <c r="B9" s="18" t="s">
        <v>167</v>
      </c>
      <c r="C9" s="6" t="s">
        <v>21</v>
      </c>
      <c r="D9" s="6" t="s">
        <v>99</v>
      </c>
      <c r="E9" s="6" t="s">
        <v>145</v>
      </c>
      <c r="F9" s="6" t="s">
        <v>21</v>
      </c>
      <c r="G9" s="12"/>
      <c r="H9" s="12" t="s">
        <v>145</v>
      </c>
      <c r="I9" s="12" t="s">
        <v>145</v>
      </c>
      <c r="J9" s="9" t="s">
        <v>66</v>
      </c>
      <c r="K9" s="9" t="s">
        <v>145</v>
      </c>
      <c r="L9" s="9" t="s">
        <v>66</v>
      </c>
      <c r="M9" s="6" t="s">
        <v>66</v>
      </c>
      <c r="N9" s="3">
        <v>1.0133565000000002</v>
      </c>
      <c r="O9" s="3">
        <v>1.1664786000000003</v>
      </c>
      <c r="P9" s="6">
        <v>86.873132520390868</v>
      </c>
      <c r="Q9" s="5">
        <v>98.433125960888688</v>
      </c>
      <c r="R9" s="5">
        <v>101.44401177492206</v>
      </c>
      <c r="S9" s="5">
        <v>85.3</v>
      </c>
      <c r="T9" s="5">
        <v>7.9</v>
      </c>
      <c r="U9" s="5">
        <v>10.797468354430379</v>
      </c>
      <c r="V9" s="6" t="s">
        <v>20</v>
      </c>
      <c r="W9" s="6" t="s">
        <v>28</v>
      </c>
      <c r="X9" s="6"/>
      <c r="Y9" s="6"/>
      <c r="Z9" s="6"/>
      <c r="AA9" s="18" t="s">
        <v>167</v>
      </c>
      <c r="AB9" s="4">
        <v>110</v>
      </c>
      <c r="AC9" s="4">
        <v>10</v>
      </c>
      <c r="AD9" s="4">
        <v>90.909090909090907</v>
      </c>
      <c r="AE9" s="14">
        <v>100</v>
      </c>
      <c r="AF9">
        <v>1</v>
      </c>
    </row>
    <row r="10" spans="1:32">
      <c r="A10" s="1"/>
      <c r="B10" s="18" t="s">
        <v>167</v>
      </c>
      <c r="C10" s="6" t="s">
        <v>66</v>
      </c>
      <c r="D10" s="6" t="s">
        <v>102</v>
      </c>
      <c r="E10" s="6" t="s">
        <v>21</v>
      </c>
      <c r="F10" s="6" t="s">
        <v>21</v>
      </c>
      <c r="G10" s="12"/>
      <c r="H10" s="12" t="s">
        <v>145</v>
      </c>
      <c r="I10" s="12" t="s">
        <v>145</v>
      </c>
      <c r="J10" s="9" t="s">
        <v>66</v>
      </c>
      <c r="K10" s="9" t="s">
        <v>145</v>
      </c>
      <c r="L10" s="9" t="s">
        <v>66</v>
      </c>
      <c r="M10" s="6" t="s">
        <v>21</v>
      </c>
      <c r="N10" s="3">
        <v>1.1911801950000001</v>
      </c>
      <c r="O10" s="3">
        <v>0.90436710000000031</v>
      </c>
      <c r="P10" s="6">
        <v>131.71423363366489</v>
      </c>
      <c r="Q10" s="5">
        <v>128.54308359408503</v>
      </c>
      <c r="R10" s="5">
        <v>85.59125469352945</v>
      </c>
      <c r="S10" s="5">
        <v>88.4</v>
      </c>
      <c r="T10" s="5">
        <v>11.2</v>
      </c>
      <c r="U10" s="5">
        <v>7.8928571428571441</v>
      </c>
      <c r="V10" s="6" t="s">
        <v>39</v>
      </c>
      <c r="W10" s="6" t="s">
        <v>28</v>
      </c>
      <c r="X10" s="6"/>
      <c r="Y10" s="6"/>
      <c r="Z10" s="6"/>
      <c r="AA10" s="18" t="s">
        <v>167</v>
      </c>
      <c r="AB10" s="4">
        <v>110</v>
      </c>
      <c r="AC10" s="4">
        <v>85</v>
      </c>
      <c r="AD10" s="4">
        <v>22.727272727272727</v>
      </c>
      <c r="AE10" s="14">
        <v>25</v>
      </c>
      <c r="AF10">
        <v>1</v>
      </c>
    </row>
    <row r="11" spans="1:32">
      <c r="A11" s="1"/>
      <c r="B11" s="18" t="s">
        <v>167</v>
      </c>
      <c r="C11" s="6" t="s">
        <v>66</v>
      </c>
      <c r="D11" s="6" t="s">
        <v>107</v>
      </c>
      <c r="E11" s="6" t="s">
        <v>21</v>
      </c>
      <c r="F11" s="6" t="s">
        <v>21</v>
      </c>
      <c r="G11" s="6" t="s">
        <v>23</v>
      </c>
      <c r="H11" s="6" t="s">
        <v>21</v>
      </c>
      <c r="I11" s="6" t="s">
        <v>21</v>
      </c>
      <c r="J11" s="9" t="s">
        <v>39</v>
      </c>
      <c r="K11" s="9" t="s">
        <v>21</v>
      </c>
      <c r="L11" s="9" t="s">
        <v>66</v>
      </c>
      <c r="M11" s="6" t="s">
        <v>66</v>
      </c>
      <c r="N11" s="3">
        <v>1.0109108324999998</v>
      </c>
      <c r="O11" s="3">
        <v>1.4492664112500002</v>
      </c>
      <c r="P11" s="6">
        <v>69.753278255312892</v>
      </c>
      <c r="Q11" s="5">
        <v>96.536293375512514</v>
      </c>
      <c r="R11" s="5">
        <v>109.12134730814546</v>
      </c>
      <c r="S11" s="5">
        <v>57.9</v>
      </c>
      <c r="T11" s="5">
        <v>32.799999999999997</v>
      </c>
      <c r="U11" s="5">
        <v>1.7652439024390245</v>
      </c>
      <c r="V11" s="18" t="s">
        <v>150</v>
      </c>
      <c r="W11" s="6" t="s">
        <v>28</v>
      </c>
      <c r="X11" s="6"/>
      <c r="Y11" s="6"/>
      <c r="Z11" s="6"/>
      <c r="AA11" s="18" t="s">
        <v>167</v>
      </c>
      <c r="AB11" s="4">
        <v>100</v>
      </c>
      <c r="AC11" s="4">
        <v>44.166666666666664</v>
      </c>
      <c r="AD11" s="4">
        <v>55.833333333333336</v>
      </c>
      <c r="AE11" s="14">
        <v>55.833333333333336</v>
      </c>
      <c r="AF11">
        <v>1</v>
      </c>
    </row>
    <row r="12" spans="1:32">
      <c r="A12" s="1"/>
      <c r="B12" s="19" t="s">
        <v>167</v>
      </c>
      <c r="C12" s="6" t="s">
        <v>21</v>
      </c>
      <c r="D12" s="6" t="s">
        <v>103</v>
      </c>
      <c r="E12" s="6" t="s">
        <v>145</v>
      </c>
      <c r="F12" s="6" t="s">
        <v>21</v>
      </c>
      <c r="G12" s="6"/>
      <c r="H12" s="6" t="s">
        <v>145</v>
      </c>
      <c r="I12" s="6" t="s">
        <v>145</v>
      </c>
      <c r="J12" s="9" t="s">
        <v>85</v>
      </c>
      <c r="K12" s="9" t="s">
        <v>21</v>
      </c>
      <c r="L12" s="9" t="s">
        <v>66</v>
      </c>
      <c r="M12" s="6" t="s">
        <v>66</v>
      </c>
      <c r="N12" s="3">
        <v>0.91131906000000029</v>
      </c>
      <c r="O12" s="3">
        <v>1.1163070912500002</v>
      </c>
      <c r="P12" s="6">
        <v>81.636949827089083</v>
      </c>
      <c r="Q12" s="5">
        <v>108.90128383360258</v>
      </c>
      <c r="R12" s="5">
        <v>92.919121884666524</v>
      </c>
      <c r="S12" s="5">
        <v>82.8</v>
      </c>
      <c r="T12" s="5">
        <v>15.2</v>
      </c>
      <c r="U12" s="5">
        <v>5.4473684210526319</v>
      </c>
      <c r="V12" s="6" t="s">
        <v>20</v>
      </c>
      <c r="W12" s="6" t="s">
        <v>28</v>
      </c>
      <c r="X12" s="6"/>
      <c r="Y12" s="6"/>
      <c r="Z12" s="6"/>
      <c r="AA12" s="19" t="s">
        <v>167</v>
      </c>
      <c r="AB12" s="4">
        <v>79.166666666666671</v>
      </c>
      <c r="AC12" s="4">
        <v>69.166666666666671</v>
      </c>
      <c r="AD12" s="4">
        <v>12.631578947368421</v>
      </c>
      <c r="AE12" s="14">
        <v>10</v>
      </c>
      <c r="AF12">
        <v>1</v>
      </c>
    </row>
    <row r="13" spans="1:32">
      <c r="A13" s="1"/>
      <c r="B13" s="18" t="s">
        <v>167</v>
      </c>
      <c r="C13" s="6" t="s">
        <v>21</v>
      </c>
      <c r="D13" s="6" t="s">
        <v>129</v>
      </c>
      <c r="E13" s="6" t="s">
        <v>21</v>
      </c>
      <c r="F13" s="6" t="s">
        <v>21</v>
      </c>
      <c r="G13" s="6"/>
      <c r="H13" s="6" t="s">
        <v>145</v>
      </c>
      <c r="I13" s="6" t="s">
        <v>145</v>
      </c>
      <c r="J13" s="9" t="s">
        <v>66</v>
      </c>
      <c r="K13" s="9" t="s">
        <v>145</v>
      </c>
      <c r="L13" s="9" t="s">
        <v>66</v>
      </c>
      <c r="M13" s="6" t="s">
        <v>66</v>
      </c>
      <c r="N13" s="3">
        <v>1.3676772400000001</v>
      </c>
      <c r="O13" s="3">
        <v>0.7456985825000001</v>
      </c>
      <c r="P13" s="6">
        <v>183.40885608428792</v>
      </c>
      <c r="Q13" s="5">
        <v>134.02066851718448</v>
      </c>
      <c r="R13" s="5">
        <v>155.6281050971719</v>
      </c>
      <c r="S13" s="5">
        <v>42</v>
      </c>
      <c r="T13" s="5">
        <v>49.6</v>
      </c>
      <c r="U13" s="5">
        <v>0.84677419354838712</v>
      </c>
      <c r="V13" s="6" t="s">
        <v>20</v>
      </c>
      <c r="W13" s="6" t="s">
        <v>28</v>
      </c>
      <c r="X13" s="6"/>
      <c r="Y13" s="6"/>
      <c r="Z13" s="6"/>
      <c r="AA13" s="18" t="s">
        <v>167</v>
      </c>
      <c r="AB13" s="4">
        <v>29.166666666666668</v>
      </c>
      <c r="AC13" s="4">
        <v>7.5</v>
      </c>
      <c r="AD13" s="4">
        <v>74.285714285714292</v>
      </c>
      <c r="AE13" s="14">
        <v>21.666666666666668</v>
      </c>
      <c r="AF13">
        <v>0</v>
      </c>
    </row>
    <row r="14" spans="1:32" ht="17.399999999999999">
      <c r="A14" s="8"/>
      <c r="B14" s="20" t="s">
        <v>167</v>
      </c>
      <c r="C14" s="6">
        <v>1</v>
      </c>
      <c r="D14" s="6">
        <v>36</v>
      </c>
      <c r="E14" s="6" t="s">
        <v>145</v>
      </c>
      <c r="F14" s="6" t="s">
        <v>20</v>
      </c>
      <c r="G14" s="6"/>
      <c r="H14" s="6" t="s">
        <v>145</v>
      </c>
      <c r="I14" s="6" t="s">
        <v>145</v>
      </c>
      <c r="J14" s="9" t="s">
        <v>43</v>
      </c>
      <c r="K14" s="9" t="s">
        <v>21</v>
      </c>
      <c r="L14" s="9" t="s">
        <v>40</v>
      </c>
      <c r="M14" s="6" t="s">
        <v>20</v>
      </c>
      <c r="N14" s="3">
        <v>1.1163936375000001</v>
      </c>
      <c r="O14" s="3">
        <v>1.2600292087500002</v>
      </c>
      <c r="P14" s="6">
        <v>88.600615743464189</v>
      </c>
      <c r="Q14" s="5">
        <v>121.37377852890707</v>
      </c>
      <c r="R14" s="5">
        <v>105.57857701714872</v>
      </c>
      <c r="S14" s="5">
        <v>70.3</v>
      </c>
      <c r="T14" s="5">
        <v>22.9</v>
      </c>
      <c r="U14" s="5">
        <v>3.0698689956331879</v>
      </c>
      <c r="V14" s="6" t="s">
        <v>42</v>
      </c>
      <c r="W14" s="6" t="s">
        <v>28</v>
      </c>
      <c r="X14" s="6"/>
      <c r="Y14" s="6"/>
      <c r="Z14" s="6"/>
      <c r="AA14" s="20" t="s">
        <v>167</v>
      </c>
      <c r="AB14" s="4">
        <v>108.33333333333333</v>
      </c>
      <c r="AC14" s="4">
        <v>105</v>
      </c>
      <c r="AD14" s="4">
        <v>3.0769230769230727</v>
      </c>
      <c r="AE14" s="14">
        <v>3.3333333333333286</v>
      </c>
      <c r="AF14">
        <v>1</v>
      </c>
    </row>
    <row r="15" spans="1:32" ht="17.399999999999999">
      <c r="A15" s="8"/>
      <c r="B15" s="21" t="s">
        <v>167</v>
      </c>
      <c r="C15" s="6">
        <v>1</v>
      </c>
      <c r="D15" s="6">
        <v>38</v>
      </c>
      <c r="E15" s="6" t="s">
        <v>145</v>
      </c>
      <c r="F15" s="6" t="s">
        <v>20</v>
      </c>
      <c r="G15" s="6"/>
      <c r="H15" s="6" t="s">
        <v>145</v>
      </c>
      <c r="I15" s="6" t="s">
        <v>145</v>
      </c>
      <c r="J15" s="9">
        <v>7</v>
      </c>
      <c r="K15" s="9" t="s">
        <v>21</v>
      </c>
      <c r="L15" s="9" t="s">
        <v>40</v>
      </c>
      <c r="M15" s="6" t="s">
        <v>21</v>
      </c>
      <c r="N15" s="3">
        <v>1.4721725149999998</v>
      </c>
      <c r="O15" s="3">
        <v>1.09513152</v>
      </c>
      <c r="P15" s="6">
        <v>134.42883234700429</v>
      </c>
      <c r="Q15" s="5">
        <v>144.1097164109716</v>
      </c>
      <c r="R15" s="5">
        <v>113.4914661059366</v>
      </c>
      <c r="S15" s="5">
        <v>64.599999999999994</v>
      </c>
      <c r="T15" s="5">
        <v>28.3</v>
      </c>
      <c r="U15" s="5">
        <v>2.282685512367491</v>
      </c>
      <c r="V15" s="6" t="s">
        <v>47</v>
      </c>
      <c r="W15" s="6" t="s">
        <v>37</v>
      </c>
      <c r="X15" s="6" t="s">
        <v>21</v>
      </c>
      <c r="Y15" s="6" t="s">
        <v>21</v>
      </c>
      <c r="Z15" s="6" t="s">
        <v>23</v>
      </c>
      <c r="AA15" s="21" t="s">
        <v>167</v>
      </c>
      <c r="AB15" s="4">
        <v>105.83333333333333</v>
      </c>
      <c r="AC15" s="4">
        <v>98.333333333333329</v>
      </c>
      <c r="AD15" s="4">
        <v>7.0866141732283463</v>
      </c>
      <c r="AE15" s="14">
        <v>7.5</v>
      </c>
      <c r="AF15">
        <v>1</v>
      </c>
    </row>
    <row r="16" spans="1:32">
      <c r="A16" s="9"/>
      <c r="B16" s="20" t="s">
        <v>167</v>
      </c>
      <c r="C16" s="6" t="s">
        <v>21</v>
      </c>
      <c r="D16" s="6" t="s">
        <v>74</v>
      </c>
      <c r="E16" s="6" t="s">
        <v>145</v>
      </c>
      <c r="F16" s="6" t="s">
        <v>66</v>
      </c>
      <c r="G16" s="6"/>
      <c r="H16" s="6" t="s">
        <v>145</v>
      </c>
      <c r="I16" s="6" t="s">
        <v>145</v>
      </c>
      <c r="J16" s="9" t="s">
        <v>21</v>
      </c>
      <c r="K16" s="9" t="s">
        <v>145</v>
      </c>
      <c r="L16" s="9" t="s">
        <v>66</v>
      </c>
      <c r="M16" s="6" t="s">
        <v>21</v>
      </c>
      <c r="N16" s="3">
        <v>0.97861083000000015</v>
      </c>
      <c r="O16" s="3">
        <v>1.4279236350000004</v>
      </c>
      <c r="P16" s="6">
        <v>68.533835144482353</v>
      </c>
      <c r="Q16" s="5">
        <v>100.79442114305928</v>
      </c>
      <c r="R16" s="5">
        <v>130.04546916890084</v>
      </c>
      <c r="S16" s="5">
        <v>47.5</v>
      </c>
      <c r="T16" s="5">
        <v>43.8</v>
      </c>
      <c r="U16" s="5">
        <v>1.0844748858447488</v>
      </c>
      <c r="V16" s="6" t="s">
        <v>64</v>
      </c>
      <c r="W16" s="6" t="s">
        <v>136</v>
      </c>
      <c r="X16" s="6"/>
      <c r="Y16" s="6"/>
      <c r="Z16" s="6"/>
      <c r="AA16" s="20" t="s">
        <v>167</v>
      </c>
      <c r="AB16" s="4">
        <v>110</v>
      </c>
      <c r="AC16" s="4">
        <v>110</v>
      </c>
      <c r="AD16" s="4">
        <v>0</v>
      </c>
      <c r="AE16" s="14">
        <v>0</v>
      </c>
      <c r="AF16">
        <v>1</v>
      </c>
    </row>
    <row r="17" spans="1:32">
      <c r="A17" s="9"/>
      <c r="B17" s="21" t="s">
        <v>167</v>
      </c>
      <c r="C17" s="6" t="s">
        <v>21</v>
      </c>
      <c r="D17" s="6" t="s">
        <v>79</v>
      </c>
      <c r="E17" s="6" t="s">
        <v>21</v>
      </c>
      <c r="F17" s="6" t="s">
        <v>66</v>
      </c>
      <c r="G17" s="6" t="s">
        <v>66</v>
      </c>
      <c r="H17" s="6" t="s">
        <v>145</v>
      </c>
      <c r="I17" s="6" t="s">
        <v>21</v>
      </c>
      <c r="J17" s="9" t="s">
        <v>21</v>
      </c>
      <c r="K17" s="9" t="s">
        <v>145</v>
      </c>
      <c r="L17" s="10" t="s">
        <v>66</v>
      </c>
      <c r="M17" s="6" t="s">
        <v>66</v>
      </c>
      <c r="N17" s="3">
        <v>1.0949658850000001</v>
      </c>
      <c r="O17" s="3">
        <v>0.6840205437500001</v>
      </c>
      <c r="P17" s="6">
        <v>160.07792382917009</v>
      </c>
      <c r="Q17" s="5">
        <v>111.94154062959947</v>
      </c>
      <c r="R17" s="5">
        <v>56.876619792960227</v>
      </c>
      <c r="S17" s="5">
        <v>70</v>
      </c>
      <c r="T17" s="5">
        <v>21.3</v>
      </c>
      <c r="U17" s="5">
        <v>3.2863849765258215</v>
      </c>
      <c r="V17" s="6" t="s">
        <v>139</v>
      </c>
      <c r="W17" s="6" t="s">
        <v>136</v>
      </c>
      <c r="X17" s="6"/>
      <c r="Y17" s="6"/>
      <c r="Z17" s="6"/>
      <c r="AA17" s="21" t="s">
        <v>167</v>
      </c>
      <c r="AB17" s="4">
        <v>79.166666666666671</v>
      </c>
      <c r="AC17" s="4">
        <v>26.666666666666668</v>
      </c>
      <c r="AD17" s="4">
        <v>66.315789473684205</v>
      </c>
      <c r="AE17" s="14">
        <v>52.5</v>
      </c>
      <c r="AF17">
        <v>0</v>
      </c>
    </row>
    <row r="18" spans="1:32">
      <c r="A18" s="1"/>
      <c r="B18" s="21" t="s">
        <v>167</v>
      </c>
      <c r="C18" s="6" t="s">
        <v>21</v>
      </c>
      <c r="D18" s="6" t="s">
        <v>81</v>
      </c>
      <c r="E18" s="6" t="s">
        <v>21</v>
      </c>
      <c r="F18" s="6" t="s">
        <v>66</v>
      </c>
      <c r="G18" s="6"/>
      <c r="H18" s="6" t="s">
        <v>145</v>
      </c>
      <c r="I18" s="6" t="s">
        <v>145</v>
      </c>
      <c r="J18" s="9" t="s">
        <v>66</v>
      </c>
      <c r="K18" s="9" t="s">
        <v>145</v>
      </c>
      <c r="L18" s="11" t="s">
        <v>40</v>
      </c>
      <c r="M18" s="6" t="s">
        <v>66</v>
      </c>
      <c r="N18" s="3">
        <v>0.91969461750000003</v>
      </c>
      <c r="O18" s="3">
        <v>0.83170946249999989</v>
      </c>
      <c r="P18" s="6">
        <v>110.57883299001183</v>
      </c>
      <c r="Q18" s="5">
        <v>97.483604666473752</v>
      </c>
      <c r="R18" s="5">
        <v>149.76993865030673</v>
      </c>
      <c r="S18" s="5">
        <v>75.3</v>
      </c>
      <c r="T18" s="5">
        <v>20.5</v>
      </c>
      <c r="U18" s="5">
        <v>3.6731707317073168</v>
      </c>
      <c r="V18" s="6" t="s">
        <v>20</v>
      </c>
      <c r="W18" s="6" t="s">
        <v>136</v>
      </c>
      <c r="X18" s="6"/>
      <c r="Y18" s="6"/>
      <c r="Z18" s="6"/>
      <c r="AA18" s="21" t="s">
        <v>167</v>
      </c>
      <c r="AB18" s="4">
        <v>101.66666666666667</v>
      </c>
      <c r="AC18" s="4">
        <v>51.666666666666664</v>
      </c>
      <c r="AD18" s="4">
        <v>49.180327868852466</v>
      </c>
      <c r="AE18" s="14">
        <v>50.000000000000007</v>
      </c>
      <c r="AF18">
        <v>1</v>
      </c>
    </row>
    <row r="19" spans="1:32">
      <c r="A19" s="9"/>
      <c r="B19" s="20" t="s">
        <v>167</v>
      </c>
      <c r="C19" s="6" t="s">
        <v>21</v>
      </c>
      <c r="D19" s="6" t="s">
        <v>76</v>
      </c>
      <c r="E19" s="6" t="s">
        <v>21</v>
      </c>
      <c r="F19" s="6" t="s">
        <v>66</v>
      </c>
      <c r="G19" s="12"/>
      <c r="H19" s="12" t="s">
        <v>145</v>
      </c>
      <c r="I19" s="12" t="s">
        <v>145</v>
      </c>
      <c r="J19" s="9" t="s">
        <v>69</v>
      </c>
      <c r="K19" s="9" t="s">
        <v>21</v>
      </c>
      <c r="L19" s="11" t="s">
        <v>85</v>
      </c>
      <c r="M19" s="6" t="s">
        <v>21</v>
      </c>
      <c r="N19" s="3">
        <v>0.93526077499999993</v>
      </c>
      <c r="O19" s="3">
        <v>0.91962750000000004</v>
      </c>
      <c r="P19" s="6">
        <v>101.69995731967563</v>
      </c>
      <c r="Q19" s="5">
        <v>71.821311020821526</v>
      </c>
      <c r="R19" s="5">
        <v>68.890388423592086</v>
      </c>
      <c r="S19" s="5">
        <v>49.4</v>
      </c>
      <c r="T19" s="5">
        <v>40.6</v>
      </c>
      <c r="U19" s="5">
        <v>1.2167487684729064</v>
      </c>
      <c r="V19" s="6" t="s">
        <v>20</v>
      </c>
      <c r="W19" s="6" t="s">
        <v>136</v>
      </c>
      <c r="X19" s="6"/>
      <c r="Y19" s="6"/>
      <c r="Z19" s="6"/>
      <c r="AA19" s="20" t="s">
        <v>167</v>
      </c>
      <c r="AB19" s="4">
        <v>97.5</v>
      </c>
      <c r="AC19" s="4">
        <v>28.333333333333332</v>
      </c>
      <c r="AD19" s="4">
        <v>70.940170940170944</v>
      </c>
      <c r="AE19" s="14">
        <v>69.166666666666671</v>
      </c>
      <c r="AF19">
        <v>0</v>
      </c>
    </row>
    <row r="20" spans="1:32">
      <c r="A20" s="1"/>
      <c r="B20" s="21" t="s">
        <v>167</v>
      </c>
      <c r="C20" s="6" t="s">
        <v>66</v>
      </c>
      <c r="D20" s="6" t="s">
        <v>87</v>
      </c>
      <c r="E20" s="6" t="s">
        <v>21</v>
      </c>
      <c r="F20" s="6" t="s">
        <v>66</v>
      </c>
      <c r="G20" s="12"/>
      <c r="H20" s="12" t="s">
        <v>145</v>
      </c>
      <c r="I20" s="12" t="s">
        <v>145</v>
      </c>
      <c r="J20" s="9" t="s">
        <v>66</v>
      </c>
      <c r="K20" s="9" t="s">
        <v>145</v>
      </c>
      <c r="L20" s="11" t="s">
        <v>40</v>
      </c>
      <c r="M20" s="6" t="s">
        <v>66</v>
      </c>
      <c r="N20" s="3">
        <v>0.7379251200000001</v>
      </c>
      <c r="O20" s="3">
        <v>1.0006826750000002</v>
      </c>
      <c r="P20" s="6">
        <v>73.742170064051521</v>
      </c>
      <c r="Q20" s="5">
        <v>96.649959130796887</v>
      </c>
      <c r="R20" s="5">
        <v>105.17331458825913</v>
      </c>
      <c r="S20" s="5">
        <v>86.2</v>
      </c>
      <c r="T20" s="5">
        <v>12.7</v>
      </c>
      <c r="U20" s="5">
        <v>6.78740157480315</v>
      </c>
      <c r="V20" s="6" t="s">
        <v>141</v>
      </c>
      <c r="W20" s="6" t="s">
        <v>142</v>
      </c>
      <c r="X20" s="6"/>
      <c r="Y20" s="6"/>
      <c r="Z20" s="6"/>
      <c r="AA20" s="21" t="s">
        <v>167</v>
      </c>
      <c r="AB20" s="4">
        <v>71.333333333333329</v>
      </c>
      <c r="AC20" s="4">
        <v>24.166666666666668</v>
      </c>
      <c r="AD20" s="4">
        <v>66.121495327102792</v>
      </c>
      <c r="AE20" s="14">
        <v>47.166666666666657</v>
      </c>
      <c r="AF20">
        <v>0</v>
      </c>
    </row>
    <row r="21" spans="1:32">
      <c r="A21" s="1"/>
      <c r="B21" s="21" t="s">
        <v>167</v>
      </c>
      <c r="C21" s="6" t="s">
        <v>66</v>
      </c>
      <c r="D21" s="6" t="s">
        <v>90</v>
      </c>
      <c r="E21" s="6" t="s">
        <v>21</v>
      </c>
      <c r="F21" s="6" t="s">
        <v>66</v>
      </c>
      <c r="G21" s="12"/>
      <c r="H21" s="12" t="s">
        <v>145</v>
      </c>
      <c r="I21" s="12" t="s">
        <v>145</v>
      </c>
      <c r="J21" s="9" t="s">
        <v>68</v>
      </c>
      <c r="K21" s="9" t="s">
        <v>21</v>
      </c>
      <c r="L21" s="9" t="s">
        <v>66</v>
      </c>
      <c r="M21" s="6" t="s">
        <v>21</v>
      </c>
      <c r="N21" s="3">
        <v>1.0492482700000001</v>
      </c>
      <c r="O21" s="3">
        <v>0.77715843875000001</v>
      </c>
      <c r="P21" s="6">
        <v>135.01085720533843</v>
      </c>
      <c r="Q21" s="5">
        <v>179.49456714233199</v>
      </c>
      <c r="R21" s="5">
        <v>115.1274353839749</v>
      </c>
      <c r="S21" s="5">
        <v>77.5</v>
      </c>
      <c r="T21" s="5">
        <v>19.899999999999999</v>
      </c>
      <c r="U21" s="5">
        <v>3.8944723618090453</v>
      </c>
      <c r="V21" s="1" t="s">
        <v>145</v>
      </c>
      <c r="W21" s="6" t="s">
        <v>142</v>
      </c>
      <c r="X21" s="6"/>
      <c r="Y21" s="6"/>
      <c r="Z21" s="6"/>
      <c r="AA21" s="21" t="s">
        <v>167</v>
      </c>
      <c r="AB21" s="4">
        <v>50.833333333333336</v>
      </c>
      <c r="AC21" s="4">
        <v>42.5</v>
      </c>
      <c r="AD21" s="4">
        <v>16.393442622950825</v>
      </c>
      <c r="AE21" s="14">
        <v>8.3333333333333357</v>
      </c>
      <c r="AF21">
        <v>1</v>
      </c>
    </row>
    <row r="22" spans="1:32">
      <c r="A22" s="1"/>
      <c r="B22" s="19" t="s">
        <v>167</v>
      </c>
      <c r="C22" s="6" t="s">
        <v>66</v>
      </c>
      <c r="D22" s="6" t="s">
        <v>79</v>
      </c>
      <c r="E22" s="6" t="s">
        <v>21</v>
      </c>
      <c r="F22" s="6" t="s">
        <v>66</v>
      </c>
      <c r="G22" s="12"/>
      <c r="H22" s="12" t="s">
        <v>145</v>
      </c>
      <c r="I22" s="12" t="s">
        <v>145</v>
      </c>
      <c r="J22" s="9" t="s">
        <v>21</v>
      </c>
      <c r="K22" s="9" t="s">
        <v>145</v>
      </c>
      <c r="L22" s="9" t="s">
        <v>21</v>
      </c>
      <c r="M22" s="6" t="s">
        <v>21</v>
      </c>
      <c r="N22" s="3">
        <v>1.1958996150000001</v>
      </c>
      <c r="O22" s="3">
        <v>0.82858614374999995</v>
      </c>
      <c r="P22" s="6">
        <v>144.33014889527593</v>
      </c>
      <c r="Q22" s="5">
        <v>132.50118503507272</v>
      </c>
      <c r="R22" s="5">
        <v>106.79331330055241</v>
      </c>
      <c r="S22" s="5">
        <v>76.7</v>
      </c>
      <c r="T22" s="5">
        <v>19</v>
      </c>
      <c r="U22" s="5">
        <v>4.0368421052631582</v>
      </c>
      <c r="V22" s="6" t="s">
        <v>124</v>
      </c>
      <c r="W22" s="6" t="s">
        <v>142</v>
      </c>
      <c r="X22" s="6"/>
      <c r="Y22" s="6"/>
      <c r="Z22" s="6"/>
      <c r="AA22" s="19" t="s">
        <v>167</v>
      </c>
      <c r="AB22" s="4">
        <v>89.166666666666671</v>
      </c>
      <c r="AC22" s="4">
        <v>57.5</v>
      </c>
      <c r="AD22" s="4">
        <v>35.514018691588788</v>
      </c>
      <c r="AE22" s="14">
        <v>31.666666666666671</v>
      </c>
      <c r="AF22">
        <v>1</v>
      </c>
    </row>
    <row r="23" spans="1:32">
      <c r="A23" s="1"/>
      <c r="B23" s="18" t="s">
        <v>167</v>
      </c>
      <c r="C23" s="6" t="s">
        <v>66</v>
      </c>
      <c r="D23" s="6" t="s">
        <v>105</v>
      </c>
      <c r="E23" s="6" t="s">
        <v>145</v>
      </c>
      <c r="F23" s="6" t="s">
        <v>66</v>
      </c>
      <c r="G23" s="12"/>
      <c r="H23" s="12" t="s">
        <v>145</v>
      </c>
      <c r="I23" s="12" t="s">
        <v>145</v>
      </c>
      <c r="J23" s="9" t="s">
        <v>66</v>
      </c>
      <c r="K23" s="9" t="s">
        <v>145</v>
      </c>
      <c r="L23" s="9" t="s">
        <v>66</v>
      </c>
      <c r="M23" s="6" t="s">
        <v>66</v>
      </c>
      <c r="N23" s="3">
        <v>1.2626467912500001</v>
      </c>
      <c r="O23" s="3">
        <v>1.08713865</v>
      </c>
      <c r="P23" s="6">
        <v>116.14404393128697</v>
      </c>
      <c r="Q23" s="5">
        <v>138.17307593188195</v>
      </c>
      <c r="R23" s="5">
        <v>82.871482600318743</v>
      </c>
      <c r="S23" s="5">
        <v>87.7</v>
      </c>
      <c r="T23" s="5">
        <v>10.199999999999999</v>
      </c>
      <c r="U23" s="5">
        <v>8.5980392156862759</v>
      </c>
      <c r="V23" s="6" t="s">
        <v>69</v>
      </c>
      <c r="W23" s="6" t="s">
        <v>28</v>
      </c>
      <c r="X23" s="6"/>
      <c r="Y23" s="6"/>
      <c r="Z23" s="6"/>
      <c r="AA23" s="18" t="s">
        <v>167</v>
      </c>
      <c r="AB23" s="4">
        <v>20</v>
      </c>
      <c r="AC23" s="4">
        <v>8.3333333333333339</v>
      </c>
      <c r="AD23" s="4">
        <v>58.333333333333329</v>
      </c>
      <c r="AE23" s="14">
        <v>11.666666666666666</v>
      </c>
      <c r="AF23">
        <v>0</v>
      </c>
    </row>
    <row r="24" spans="1:32">
      <c r="A24" s="1"/>
      <c r="B24" s="19" t="s">
        <v>167</v>
      </c>
      <c r="C24" s="6" t="s">
        <v>21</v>
      </c>
      <c r="D24" s="6" t="s">
        <v>107</v>
      </c>
      <c r="E24" s="6" t="s">
        <v>21</v>
      </c>
      <c r="F24" s="6" t="s">
        <v>66</v>
      </c>
      <c r="G24" s="6" t="s">
        <v>23</v>
      </c>
      <c r="H24" s="6" t="s">
        <v>21</v>
      </c>
      <c r="I24" s="6" t="s">
        <v>21</v>
      </c>
      <c r="J24" s="9" t="s">
        <v>66</v>
      </c>
      <c r="K24" s="9" t="s">
        <v>145</v>
      </c>
      <c r="L24" s="9" t="s">
        <v>66</v>
      </c>
      <c r="M24" s="6" t="s">
        <v>66</v>
      </c>
      <c r="N24" s="3">
        <v>1.1782310312500002</v>
      </c>
      <c r="O24" s="3">
        <v>0.82769065499999994</v>
      </c>
      <c r="P24" s="6">
        <v>142.35161701203455</v>
      </c>
      <c r="Q24" s="5">
        <v>82.647031453564139</v>
      </c>
      <c r="R24" s="5">
        <v>88.79949468365092</v>
      </c>
      <c r="S24" s="5">
        <v>56.2</v>
      </c>
      <c r="T24" s="5">
        <v>32.1</v>
      </c>
      <c r="U24" s="5">
        <v>1.7507788161993769</v>
      </c>
      <c r="V24" s="6" t="s">
        <v>138</v>
      </c>
      <c r="W24" s="6" t="s">
        <v>28</v>
      </c>
      <c r="X24" s="6"/>
      <c r="Y24" s="6"/>
      <c r="Z24" s="6"/>
      <c r="AA24" s="19" t="s">
        <v>167</v>
      </c>
      <c r="AB24" s="4">
        <v>92.5</v>
      </c>
      <c r="AC24" s="4">
        <v>45</v>
      </c>
      <c r="AD24" s="4">
        <v>51.351351351351347</v>
      </c>
      <c r="AE24" s="14">
        <v>47.5</v>
      </c>
      <c r="AF24">
        <v>1</v>
      </c>
    </row>
    <row r="25" spans="1:32">
      <c r="A25" s="1"/>
      <c r="B25" s="19" t="s">
        <v>167</v>
      </c>
      <c r="C25" s="6" t="s">
        <v>66</v>
      </c>
      <c r="D25" s="6" t="s">
        <v>67</v>
      </c>
      <c r="E25" s="6" t="s">
        <v>21</v>
      </c>
      <c r="F25" s="6" t="s">
        <v>66</v>
      </c>
      <c r="G25" s="6"/>
      <c r="H25" s="6" t="s">
        <v>145</v>
      </c>
      <c r="I25" s="6" t="s">
        <v>145</v>
      </c>
      <c r="J25" s="9" t="s">
        <v>40</v>
      </c>
      <c r="K25" s="9" t="s">
        <v>145</v>
      </c>
      <c r="L25" s="9" t="s">
        <v>66</v>
      </c>
      <c r="M25" s="6" t="s">
        <v>66</v>
      </c>
      <c r="N25" s="3">
        <v>1.1586419449999998</v>
      </c>
      <c r="O25" s="3">
        <v>1.1389651349999999</v>
      </c>
      <c r="P25" s="6">
        <v>101.72760424312726</v>
      </c>
      <c r="Q25" s="5">
        <v>120.83557959205895</v>
      </c>
      <c r="R25" s="5">
        <v>100.42383395482031</v>
      </c>
      <c r="S25" s="5">
        <v>82.7</v>
      </c>
      <c r="T25" s="5">
        <v>14.1</v>
      </c>
      <c r="U25" s="5">
        <v>5.8652482269503547</v>
      </c>
      <c r="V25" s="6" t="s">
        <v>85</v>
      </c>
      <c r="W25" s="6" t="s">
        <v>28</v>
      </c>
      <c r="X25" s="6"/>
      <c r="Y25" s="6"/>
      <c r="Z25" s="6"/>
      <c r="AA25" s="19" t="s">
        <v>167</v>
      </c>
      <c r="AB25" s="4">
        <v>74.166666666666671</v>
      </c>
      <c r="AC25" s="4">
        <v>11.666666666666666</v>
      </c>
      <c r="AD25" s="4">
        <v>84.269662921348328</v>
      </c>
      <c r="AE25" s="14">
        <v>62.500000000000007</v>
      </c>
      <c r="AF25">
        <v>0</v>
      </c>
    </row>
    <row r="26" spans="1:32">
      <c r="A26" s="1"/>
      <c r="B26" s="18" t="s">
        <v>167</v>
      </c>
      <c r="C26" s="6" t="s">
        <v>66</v>
      </c>
      <c r="D26" s="6" t="s">
        <v>123</v>
      </c>
      <c r="E26" s="6" t="s">
        <v>145</v>
      </c>
      <c r="F26" s="6" t="s">
        <v>66</v>
      </c>
      <c r="G26" s="6"/>
      <c r="H26" s="6" t="s">
        <v>145</v>
      </c>
      <c r="I26" s="6" t="s">
        <v>145</v>
      </c>
      <c r="J26" s="9" t="s">
        <v>66</v>
      </c>
      <c r="K26" s="9" t="s">
        <v>145</v>
      </c>
      <c r="L26" s="9" t="s">
        <v>66</v>
      </c>
      <c r="M26" s="6" t="s">
        <v>66</v>
      </c>
      <c r="N26" s="3">
        <v>0.95585839000000006</v>
      </c>
      <c r="O26" s="3">
        <v>1.4464158799999998</v>
      </c>
      <c r="P26" s="6">
        <v>66.084616687145342</v>
      </c>
      <c r="Q26" s="5">
        <v>113.66718164378831</v>
      </c>
      <c r="R26" s="5">
        <v>122.47434240601515</v>
      </c>
      <c r="S26" s="5">
        <v>79.599999999999994</v>
      </c>
      <c r="T26" s="5">
        <v>17.600000000000001</v>
      </c>
      <c r="U26" s="5">
        <v>4.5227272727272716</v>
      </c>
      <c r="V26" s="18" t="s">
        <v>41</v>
      </c>
      <c r="W26" s="6" t="s">
        <v>151</v>
      </c>
      <c r="X26" s="6"/>
      <c r="Y26" s="6"/>
      <c r="Z26" s="6"/>
      <c r="AA26" s="18" t="s">
        <v>167</v>
      </c>
      <c r="AB26" s="4">
        <v>36.666666666666664</v>
      </c>
      <c r="AC26" s="4">
        <v>17.5</v>
      </c>
      <c r="AD26" s="4">
        <v>52.272727272727273</v>
      </c>
      <c r="AE26" s="14">
        <v>19.166666666666664</v>
      </c>
      <c r="AF26">
        <v>0</v>
      </c>
    </row>
    <row r="27" spans="1:32" ht="17.399999999999999">
      <c r="A27" s="13"/>
      <c r="B27" s="20" t="s">
        <v>170</v>
      </c>
      <c r="C27" s="6">
        <v>1</v>
      </c>
      <c r="D27" s="6">
        <v>28</v>
      </c>
      <c r="E27" s="6" t="s">
        <v>145</v>
      </c>
      <c r="F27" s="6" t="s">
        <v>21</v>
      </c>
      <c r="G27" s="7"/>
      <c r="H27" s="7" t="s">
        <v>145</v>
      </c>
      <c r="I27" s="7" t="s">
        <v>145</v>
      </c>
      <c r="J27" s="9" t="s">
        <v>20</v>
      </c>
      <c r="K27" s="9" t="s">
        <v>145</v>
      </c>
      <c r="L27" s="9" t="s">
        <v>21</v>
      </c>
      <c r="M27" s="6" t="s">
        <v>20</v>
      </c>
      <c r="N27" s="3">
        <v>0.87962488124999993</v>
      </c>
      <c r="O27" s="3">
        <v>1.1807010337500001</v>
      </c>
      <c r="P27" s="6">
        <v>74.500221148806958</v>
      </c>
      <c r="Q27" s="5">
        <v>106.66295271782997</v>
      </c>
      <c r="R27" s="5">
        <v>100.06300183799715</v>
      </c>
      <c r="S27" s="5">
        <v>72.599999999999994</v>
      </c>
      <c r="T27" s="5">
        <v>20.9</v>
      </c>
      <c r="U27" s="5">
        <v>3.4736842105263159</v>
      </c>
      <c r="V27" s="6" t="s">
        <v>27</v>
      </c>
      <c r="W27" s="6" t="s">
        <v>28</v>
      </c>
      <c r="X27" s="6" t="s">
        <v>21</v>
      </c>
      <c r="Y27" s="6" t="s">
        <v>21</v>
      </c>
      <c r="Z27" s="6" t="s">
        <v>20</v>
      </c>
      <c r="AA27" s="20" t="s">
        <v>170</v>
      </c>
      <c r="AB27" s="4">
        <v>32.5</v>
      </c>
      <c r="AC27" s="4">
        <v>14.166666666666666</v>
      </c>
      <c r="AD27" s="4">
        <v>56.410256410256423</v>
      </c>
      <c r="AE27" s="14">
        <v>18.333333333333336</v>
      </c>
      <c r="AF27">
        <v>0</v>
      </c>
    </row>
    <row r="28" spans="1:32" ht="17.399999999999999">
      <c r="A28" s="8"/>
      <c r="B28" s="21" t="s">
        <v>170</v>
      </c>
      <c r="C28" s="6">
        <v>1</v>
      </c>
      <c r="D28" s="6">
        <v>60</v>
      </c>
      <c r="E28" s="6" t="s">
        <v>21</v>
      </c>
      <c r="F28" s="6" t="s">
        <v>21</v>
      </c>
      <c r="G28" s="6"/>
      <c r="H28" s="6" t="s">
        <v>145</v>
      </c>
      <c r="I28" s="6" t="s">
        <v>145</v>
      </c>
      <c r="J28" s="9" t="s">
        <v>20</v>
      </c>
      <c r="K28" s="9" t="s">
        <v>145</v>
      </c>
      <c r="L28" s="9" t="s">
        <v>21</v>
      </c>
      <c r="M28" s="6" t="s">
        <v>20</v>
      </c>
      <c r="N28" s="3">
        <v>0.99258540000000006</v>
      </c>
      <c r="O28" s="3">
        <v>0.99533486250000003</v>
      </c>
      <c r="P28" s="6">
        <v>99.723765076097692</v>
      </c>
      <c r="Q28" s="5">
        <v>178.63005648057367</v>
      </c>
      <c r="R28" s="5">
        <v>75.167400293450712</v>
      </c>
      <c r="S28" s="5">
        <v>53.3</v>
      </c>
      <c r="T28" s="5">
        <v>37.1</v>
      </c>
      <c r="U28" s="5">
        <v>1.4366576819407006</v>
      </c>
      <c r="V28" s="19" t="s">
        <v>41</v>
      </c>
      <c r="W28" s="6" t="s">
        <v>37</v>
      </c>
      <c r="AA28" s="21" t="s">
        <v>170</v>
      </c>
      <c r="AB28" s="4">
        <v>77.5</v>
      </c>
      <c r="AC28" s="4">
        <v>22.5</v>
      </c>
      <c r="AD28" s="4">
        <v>70.967741935483872</v>
      </c>
      <c r="AE28" s="14">
        <v>55</v>
      </c>
      <c r="AF28">
        <v>0</v>
      </c>
    </row>
    <row r="29" spans="1:32" ht="17.399999999999999">
      <c r="A29" s="8"/>
      <c r="B29" s="20" t="s">
        <v>170</v>
      </c>
      <c r="C29" s="6">
        <v>1</v>
      </c>
      <c r="D29" s="6">
        <v>15</v>
      </c>
      <c r="E29" s="6" t="s">
        <v>145</v>
      </c>
      <c r="F29" s="6" t="s">
        <v>21</v>
      </c>
      <c r="G29" s="6"/>
      <c r="H29" s="6" t="s">
        <v>145</v>
      </c>
      <c r="I29" s="6" t="s">
        <v>145</v>
      </c>
      <c r="J29" s="9">
        <v>6</v>
      </c>
      <c r="K29" s="9" t="s">
        <v>21</v>
      </c>
      <c r="L29" s="9" t="s">
        <v>43</v>
      </c>
      <c r="M29" s="6" t="s">
        <v>20</v>
      </c>
      <c r="N29" s="3">
        <v>1.1666546362499999</v>
      </c>
      <c r="O29" s="3">
        <v>1.0385347862499998</v>
      </c>
      <c r="P29" s="6">
        <v>112.33659687631865</v>
      </c>
      <c r="Q29" s="5">
        <v>100.50052999680479</v>
      </c>
      <c r="R29" s="5">
        <v>144.66402956758495</v>
      </c>
      <c r="S29" s="5">
        <v>90.7</v>
      </c>
      <c r="T29" s="5">
        <v>8</v>
      </c>
      <c r="U29" s="5">
        <v>11.3375</v>
      </c>
      <c r="V29" s="6" t="s">
        <v>55</v>
      </c>
      <c r="W29" s="6" t="s">
        <v>37</v>
      </c>
      <c r="X29" s="6" t="s">
        <v>21</v>
      </c>
      <c r="Y29" s="6" t="s">
        <v>21</v>
      </c>
      <c r="Z29" s="6" t="s">
        <v>57</v>
      </c>
      <c r="AA29" s="20" t="s">
        <v>170</v>
      </c>
      <c r="AB29" s="4">
        <v>110</v>
      </c>
      <c r="AC29" s="4">
        <v>110</v>
      </c>
      <c r="AD29" s="4">
        <v>0</v>
      </c>
      <c r="AE29" s="14">
        <v>0</v>
      </c>
      <c r="AF29">
        <v>1</v>
      </c>
    </row>
    <row r="30" spans="1:32" ht="17.399999999999999">
      <c r="A30" s="8"/>
      <c r="B30" s="20" t="s">
        <v>170</v>
      </c>
      <c r="C30" s="6">
        <v>2</v>
      </c>
      <c r="D30" s="6">
        <v>14</v>
      </c>
      <c r="E30" s="6" t="s">
        <v>145</v>
      </c>
      <c r="F30" s="6" t="s">
        <v>21</v>
      </c>
      <c r="G30" s="6"/>
      <c r="H30" s="6" t="s">
        <v>145</v>
      </c>
      <c r="I30" s="6" t="s">
        <v>145</v>
      </c>
      <c r="J30" s="9">
        <v>5</v>
      </c>
      <c r="K30" s="9" t="s">
        <v>21</v>
      </c>
      <c r="L30" s="9" t="s">
        <v>43</v>
      </c>
      <c r="M30" s="6" t="s">
        <v>20</v>
      </c>
      <c r="N30" s="3">
        <v>1.1388779999999998</v>
      </c>
      <c r="O30" s="3">
        <v>0.94530602749999981</v>
      </c>
      <c r="P30" s="6">
        <v>120.47717531347277</v>
      </c>
      <c r="Q30" s="5">
        <v>106.71148529434748</v>
      </c>
      <c r="R30" s="5">
        <v>121.23658728608619</v>
      </c>
      <c r="S30" s="5">
        <v>62.4</v>
      </c>
      <c r="T30" s="5">
        <v>31.3</v>
      </c>
      <c r="U30" s="5">
        <v>1.9936102236421724</v>
      </c>
      <c r="V30" s="6" t="s">
        <v>39</v>
      </c>
      <c r="W30" s="6" t="s">
        <v>37</v>
      </c>
      <c r="X30" s="6" t="s">
        <v>21</v>
      </c>
      <c r="Y30" s="6" t="s">
        <v>21</v>
      </c>
      <c r="Z30" s="6" t="s">
        <v>20</v>
      </c>
      <c r="AA30" s="20" t="s">
        <v>170</v>
      </c>
      <c r="AB30" s="4">
        <v>90.833333333333329</v>
      </c>
      <c r="AC30" s="4">
        <v>49.166666666666664</v>
      </c>
      <c r="AD30" s="4">
        <v>45.871559633027523</v>
      </c>
      <c r="AE30" s="14">
        <v>41.666666666666664</v>
      </c>
      <c r="AF30">
        <v>1</v>
      </c>
    </row>
    <row r="31" spans="1:32">
      <c r="A31" s="1"/>
      <c r="B31" s="21" t="s">
        <v>170</v>
      </c>
      <c r="C31" s="6">
        <v>1</v>
      </c>
      <c r="D31" s="6">
        <v>28</v>
      </c>
      <c r="E31" s="6" t="s">
        <v>145</v>
      </c>
      <c r="F31" s="6" t="s">
        <v>21</v>
      </c>
      <c r="G31" s="6"/>
      <c r="H31" s="6" t="s">
        <v>145</v>
      </c>
      <c r="I31" s="6" t="s">
        <v>145</v>
      </c>
      <c r="J31" s="9" t="s">
        <v>20</v>
      </c>
      <c r="K31" s="9" t="s">
        <v>145</v>
      </c>
      <c r="L31" s="9" t="s">
        <v>21</v>
      </c>
      <c r="M31" s="6" t="s">
        <v>21</v>
      </c>
      <c r="N31" s="3">
        <v>1.1639061550000001</v>
      </c>
      <c r="O31" s="3">
        <v>1.0034749199999999</v>
      </c>
      <c r="P31" s="6">
        <v>115.98756798027401</v>
      </c>
      <c r="Q31" s="5">
        <v>88.079306145483699</v>
      </c>
      <c r="R31" s="5">
        <v>96.648046171066852</v>
      </c>
      <c r="S31" s="5">
        <v>72.599999999999994</v>
      </c>
      <c r="T31" s="5">
        <v>20.9</v>
      </c>
      <c r="U31" s="5">
        <v>3.4736842105263159</v>
      </c>
      <c r="V31" s="6" t="s">
        <v>27</v>
      </c>
      <c r="W31" s="6" t="s">
        <v>28</v>
      </c>
      <c r="X31" s="6" t="s">
        <v>21</v>
      </c>
      <c r="Y31" s="6" t="s">
        <v>21</v>
      </c>
      <c r="Z31" s="6" t="s">
        <v>20</v>
      </c>
      <c r="AA31" s="21" t="s">
        <v>170</v>
      </c>
      <c r="AB31" s="4">
        <v>30.833333333333332</v>
      </c>
      <c r="AC31" s="4">
        <v>14.166666666666666</v>
      </c>
      <c r="AD31" s="4">
        <v>54.054054054054049</v>
      </c>
      <c r="AE31" s="14">
        <v>16.666666666666664</v>
      </c>
      <c r="AF31">
        <v>0</v>
      </c>
    </row>
    <row r="32" spans="1:32">
      <c r="A32" s="1"/>
      <c r="B32" s="20" t="s">
        <v>170</v>
      </c>
      <c r="C32" s="6" t="s">
        <v>21</v>
      </c>
      <c r="D32" s="6" t="s">
        <v>91</v>
      </c>
      <c r="E32" s="6" t="s">
        <v>145</v>
      </c>
      <c r="F32" s="6" t="s">
        <v>21</v>
      </c>
      <c r="G32" s="12"/>
      <c r="H32" s="12" t="s">
        <v>145</v>
      </c>
      <c r="I32" s="12" t="s">
        <v>145</v>
      </c>
      <c r="J32" s="9" t="s">
        <v>68</v>
      </c>
      <c r="K32" s="9" t="s">
        <v>21</v>
      </c>
      <c r="L32" s="9" t="s">
        <v>40</v>
      </c>
      <c r="M32" s="6" t="s">
        <v>66</v>
      </c>
      <c r="N32" s="3">
        <v>1.2986647500000001</v>
      </c>
      <c r="O32" s="3">
        <v>1.1285607449999999</v>
      </c>
      <c r="P32" s="6">
        <v>115.07264945672023</v>
      </c>
      <c r="Q32" s="5">
        <v>97.92483520854644</v>
      </c>
      <c r="R32" s="5">
        <v>80.323942511099204</v>
      </c>
      <c r="S32" s="5">
        <v>87.9</v>
      </c>
      <c r="T32" s="5">
        <v>8.4</v>
      </c>
      <c r="U32" s="5">
        <v>10.464285714285715</v>
      </c>
      <c r="V32" s="6" t="s">
        <v>20</v>
      </c>
      <c r="W32" s="6" t="s">
        <v>142</v>
      </c>
      <c r="X32" s="6"/>
      <c r="Y32" s="6"/>
      <c r="Z32" s="6"/>
      <c r="AA32" s="20" t="s">
        <v>170</v>
      </c>
      <c r="AB32" s="4">
        <v>65.833333333333329</v>
      </c>
      <c r="AC32" s="4">
        <v>41.666666666666664</v>
      </c>
      <c r="AD32" s="4">
        <v>36.708860759493675</v>
      </c>
      <c r="AE32" s="14">
        <v>24.166666666666664</v>
      </c>
      <c r="AF32">
        <v>1</v>
      </c>
    </row>
    <row r="33" spans="1:32">
      <c r="A33" s="1"/>
      <c r="B33" s="19" t="s">
        <v>170</v>
      </c>
      <c r="C33" s="6" t="s">
        <v>66</v>
      </c>
      <c r="D33" s="6" t="s">
        <v>83</v>
      </c>
      <c r="E33" s="6" t="s">
        <v>21</v>
      </c>
      <c r="F33" s="6" t="s">
        <v>21</v>
      </c>
      <c r="G33" s="12"/>
      <c r="H33" s="12" t="s">
        <v>145</v>
      </c>
      <c r="I33" s="12" t="s">
        <v>145</v>
      </c>
      <c r="J33" s="9" t="s">
        <v>39</v>
      </c>
      <c r="K33" s="9" t="s">
        <v>21</v>
      </c>
      <c r="L33" s="9" t="s">
        <v>40</v>
      </c>
      <c r="M33" s="6" t="s">
        <v>66</v>
      </c>
      <c r="N33" s="3">
        <v>1.4587851250000001</v>
      </c>
      <c r="O33" s="3">
        <v>1.08248517</v>
      </c>
      <c r="P33" s="6">
        <v>134.76259679382031</v>
      </c>
      <c r="Q33" s="5">
        <v>195.45278374218208</v>
      </c>
      <c r="R33" s="5">
        <v>98.584163007936439</v>
      </c>
      <c r="S33" s="5">
        <v>84.2</v>
      </c>
      <c r="T33" s="5">
        <v>12.9</v>
      </c>
      <c r="U33" s="5">
        <v>6.5271317829457365</v>
      </c>
      <c r="V33" s="6" t="s">
        <v>138</v>
      </c>
      <c r="W33" s="6" t="s">
        <v>142</v>
      </c>
      <c r="X33" s="6"/>
      <c r="Y33" s="6"/>
      <c r="Z33" s="6"/>
      <c r="AA33" s="19" t="s">
        <v>170</v>
      </c>
      <c r="AB33" s="4">
        <v>66.666666666666671</v>
      </c>
      <c r="AC33" s="4">
        <v>66.666666666666671</v>
      </c>
      <c r="AD33" s="4">
        <v>0</v>
      </c>
      <c r="AE33" s="14">
        <v>0</v>
      </c>
      <c r="AF33">
        <v>1</v>
      </c>
    </row>
    <row r="34" spans="1:32">
      <c r="A34" s="1"/>
      <c r="B34" s="19" t="s">
        <v>170</v>
      </c>
      <c r="C34" s="6" t="s">
        <v>21</v>
      </c>
      <c r="D34" s="6" t="s">
        <v>96</v>
      </c>
      <c r="E34" s="6" t="s">
        <v>21</v>
      </c>
      <c r="F34" s="6" t="s">
        <v>21</v>
      </c>
      <c r="G34" s="6"/>
      <c r="H34" s="6" t="s">
        <v>145</v>
      </c>
      <c r="I34" s="6" t="s">
        <v>145</v>
      </c>
      <c r="J34" s="9" t="s">
        <v>39</v>
      </c>
      <c r="K34" s="9" t="s">
        <v>21</v>
      </c>
      <c r="L34" s="9" t="s">
        <v>66</v>
      </c>
      <c r="M34" s="6" t="s">
        <v>21</v>
      </c>
      <c r="N34" s="3">
        <v>0.89234816125000005</v>
      </c>
      <c r="O34" s="3">
        <v>0.72234090749999991</v>
      </c>
      <c r="P34" s="6">
        <v>123.53559821752171</v>
      </c>
      <c r="Q34" s="5">
        <v>178.19062137505094</v>
      </c>
      <c r="R34" s="5">
        <v>108.95423157256592</v>
      </c>
      <c r="S34" s="5">
        <v>56.4</v>
      </c>
      <c r="T34" s="5">
        <v>31.9</v>
      </c>
      <c r="U34" s="5">
        <v>1.7680250783699061</v>
      </c>
      <c r="V34" s="6" t="s">
        <v>69</v>
      </c>
      <c r="W34" s="6" t="s">
        <v>28</v>
      </c>
      <c r="X34" s="6"/>
      <c r="Y34" s="6"/>
      <c r="Z34" s="6"/>
      <c r="AA34" s="19" t="s">
        <v>170</v>
      </c>
      <c r="AB34" s="4">
        <v>110</v>
      </c>
      <c r="AC34" s="4">
        <v>110</v>
      </c>
      <c r="AD34" s="4">
        <v>0</v>
      </c>
      <c r="AE34" s="14">
        <v>0</v>
      </c>
      <c r="AF34">
        <v>1</v>
      </c>
    </row>
    <row r="35" spans="1:32">
      <c r="A35" s="1"/>
      <c r="B35" s="18" t="s">
        <v>170</v>
      </c>
      <c r="C35" s="6" t="s">
        <v>21</v>
      </c>
      <c r="D35" s="6" t="s">
        <v>96</v>
      </c>
      <c r="E35" s="6" t="s">
        <v>21</v>
      </c>
      <c r="F35" s="6" t="s">
        <v>21</v>
      </c>
      <c r="G35" s="6"/>
      <c r="H35" s="6" t="s">
        <v>145</v>
      </c>
      <c r="I35" s="6" t="s">
        <v>145</v>
      </c>
      <c r="J35" s="9" t="s">
        <v>66</v>
      </c>
      <c r="K35" s="9" t="s">
        <v>145</v>
      </c>
      <c r="L35" s="9" t="s">
        <v>66</v>
      </c>
      <c r="M35" s="6" t="s">
        <v>66</v>
      </c>
      <c r="N35" s="3">
        <v>0.93937319374999995</v>
      </c>
      <c r="O35" s="3">
        <v>1.0325063787500002</v>
      </c>
      <c r="P35" s="6">
        <v>90.979892529792266</v>
      </c>
      <c r="Q35" s="5">
        <v>91.124463908230808</v>
      </c>
      <c r="R35" s="5">
        <v>79.647856726540567</v>
      </c>
      <c r="S35" s="5">
        <v>55.8</v>
      </c>
      <c r="T35" s="5">
        <v>34</v>
      </c>
      <c r="U35" s="5">
        <v>1.6411764705882352</v>
      </c>
      <c r="V35" s="6" t="s">
        <v>68</v>
      </c>
      <c r="W35" s="6" t="s">
        <v>28</v>
      </c>
      <c r="X35" s="6"/>
      <c r="Y35" s="6"/>
      <c r="Z35" s="6"/>
      <c r="AA35" s="18" t="s">
        <v>170</v>
      </c>
      <c r="AB35" s="4">
        <v>41.666666666666664</v>
      </c>
      <c r="AC35" s="4">
        <v>29.166666666666668</v>
      </c>
      <c r="AD35" s="4">
        <v>29.999999999999993</v>
      </c>
      <c r="AE35" s="14">
        <v>12.499999999999996</v>
      </c>
      <c r="AF35">
        <v>1</v>
      </c>
    </row>
    <row r="36" spans="1:32">
      <c r="A36" s="1"/>
      <c r="B36" s="18" t="s">
        <v>170</v>
      </c>
      <c r="C36" s="6" t="s">
        <v>66</v>
      </c>
      <c r="D36" s="6" t="s">
        <v>134</v>
      </c>
      <c r="E36" s="6" t="s">
        <v>21</v>
      </c>
      <c r="F36" s="6" t="s">
        <v>21</v>
      </c>
      <c r="G36" s="6"/>
      <c r="H36" s="6" t="s">
        <v>145</v>
      </c>
      <c r="I36" s="6" t="s">
        <v>145</v>
      </c>
      <c r="J36" s="9" t="s">
        <v>66</v>
      </c>
      <c r="K36" s="9" t="s">
        <v>145</v>
      </c>
      <c r="L36" s="9" t="s">
        <v>66</v>
      </c>
      <c r="M36" s="6" t="s">
        <v>66</v>
      </c>
      <c r="N36" s="3">
        <v>0.86958865625000004</v>
      </c>
      <c r="O36" s="3">
        <v>1.06952325</v>
      </c>
      <c r="P36" s="6">
        <v>81.30619472274212</v>
      </c>
      <c r="Q36" s="5">
        <v>160.26983486259766</v>
      </c>
      <c r="R36" s="5">
        <v>106.10442109542331</v>
      </c>
      <c r="S36" s="5">
        <v>71</v>
      </c>
      <c r="T36" s="5">
        <v>23.1</v>
      </c>
      <c r="U36" s="5">
        <v>3.0735930735930732</v>
      </c>
      <c r="V36" s="18" t="s">
        <v>41</v>
      </c>
      <c r="W36" s="6" t="s">
        <v>28</v>
      </c>
      <c r="X36" s="6"/>
      <c r="Y36" s="6"/>
      <c r="Z36" s="6"/>
      <c r="AA36" s="18" t="s">
        <v>170</v>
      </c>
      <c r="AB36" s="4">
        <v>90.833333333333329</v>
      </c>
      <c r="AC36" s="4">
        <v>30.833333333333332</v>
      </c>
      <c r="AD36" s="4">
        <v>66.055045871559642</v>
      </c>
      <c r="AE36" s="14">
        <v>60</v>
      </c>
      <c r="AF36">
        <v>1</v>
      </c>
    </row>
    <row r="37" spans="1:32">
      <c r="A37" s="1"/>
      <c r="B37" s="20" t="s">
        <v>170</v>
      </c>
      <c r="C37" s="6" t="s">
        <v>21</v>
      </c>
      <c r="D37" s="6" t="s">
        <v>55</v>
      </c>
      <c r="E37" s="6" t="s">
        <v>145</v>
      </c>
      <c r="F37" s="6">
        <v>2</v>
      </c>
      <c r="G37" s="6"/>
      <c r="H37" s="6" t="s">
        <v>145</v>
      </c>
      <c r="I37" s="6" t="s">
        <v>145</v>
      </c>
      <c r="J37" s="9" t="s">
        <v>20</v>
      </c>
      <c r="K37" s="9" t="s">
        <v>145</v>
      </c>
      <c r="L37" s="9" t="s">
        <v>20</v>
      </c>
      <c r="M37" s="6" t="s">
        <v>20</v>
      </c>
      <c r="N37" s="3">
        <v>1.7401414887500004</v>
      </c>
      <c r="O37" s="3">
        <v>1.236218</v>
      </c>
      <c r="P37" s="6">
        <v>140.76331915163834</v>
      </c>
      <c r="Q37" s="5">
        <v>107.8839831706611</v>
      </c>
      <c r="R37" s="5">
        <v>91.731469346148245</v>
      </c>
      <c r="S37" s="5">
        <v>77.099999999999994</v>
      </c>
      <c r="T37" s="5">
        <v>16.5</v>
      </c>
      <c r="U37" s="5">
        <v>4.672727272727272</v>
      </c>
      <c r="V37" s="6" t="s">
        <v>20</v>
      </c>
      <c r="W37" s="6" t="s">
        <v>56</v>
      </c>
      <c r="X37" s="6" t="s">
        <v>21</v>
      </c>
      <c r="Y37" s="6" t="s">
        <v>21</v>
      </c>
      <c r="Z37" s="6" t="s">
        <v>23</v>
      </c>
      <c r="AA37" s="20" t="s">
        <v>170</v>
      </c>
      <c r="AB37" s="4">
        <v>67.5</v>
      </c>
      <c r="AC37" s="4">
        <v>108.33333333333333</v>
      </c>
      <c r="AD37" s="4">
        <v>0</v>
      </c>
      <c r="AE37" s="14">
        <v>0</v>
      </c>
      <c r="AF37">
        <v>1</v>
      </c>
    </row>
    <row r="38" spans="1:32" ht="17.399999999999999">
      <c r="A38" s="17"/>
      <c r="B38" s="21" t="s">
        <v>170</v>
      </c>
      <c r="C38" s="6">
        <v>1</v>
      </c>
      <c r="D38" s="6">
        <v>48</v>
      </c>
      <c r="E38" s="6" t="s">
        <v>21</v>
      </c>
      <c r="F38" s="6" t="s">
        <v>20</v>
      </c>
      <c r="G38" s="6" t="s">
        <v>21</v>
      </c>
      <c r="H38" s="6" t="s">
        <v>21</v>
      </c>
      <c r="I38" s="6" t="s">
        <v>145</v>
      </c>
      <c r="J38" s="9" t="s">
        <v>21</v>
      </c>
      <c r="K38" s="9" t="s">
        <v>145</v>
      </c>
      <c r="L38" s="9" t="s">
        <v>40</v>
      </c>
      <c r="M38" s="6" t="s">
        <v>21</v>
      </c>
      <c r="N38" s="3">
        <v>0.99789592500000002</v>
      </c>
      <c r="O38" s="3">
        <v>1.2148032</v>
      </c>
      <c r="P38" s="6">
        <v>82.144657258064527</v>
      </c>
      <c r="Q38" s="5">
        <v>84.098099067594461</v>
      </c>
      <c r="R38" s="5">
        <v>117.92501894586684</v>
      </c>
      <c r="S38" s="5">
        <v>77.900000000000006</v>
      </c>
      <c r="T38" s="5">
        <v>15.7</v>
      </c>
      <c r="U38" s="5">
        <v>4.9617834394904463</v>
      </c>
      <c r="V38" s="6" t="s">
        <v>20</v>
      </c>
      <c r="W38" s="6" t="s">
        <v>38</v>
      </c>
      <c r="X38" s="6"/>
      <c r="Y38" s="6"/>
      <c r="Z38" s="6"/>
      <c r="AA38" s="21" t="s">
        <v>170</v>
      </c>
      <c r="AB38" s="4">
        <v>110</v>
      </c>
      <c r="AC38" s="4">
        <v>110</v>
      </c>
      <c r="AD38" s="4">
        <v>0</v>
      </c>
      <c r="AE38" s="14">
        <v>0</v>
      </c>
      <c r="AF38" s="2">
        <v>1</v>
      </c>
    </row>
    <row r="39" spans="1:32" ht="17.399999999999999">
      <c r="A39" s="8"/>
      <c r="B39" s="21" t="s">
        <v>170</v>
      </c>
      <c r="C39" s="6">
        <v>2</v>
      </c>
      <c r="D39" s="6">
        <v>67</v>
      </c>
      <c r="E39" s="6" t="s">
        <v>21</v>
      </c>
      <c r="F39" s="6">
        <v>2</v>
      </c>
      <c r="G39" s="6" t="s">
        <v>22</v>
      </c>
      <c r="H39" s="6" t="s">
        <v>21</v>
      </c>
      <c r="I39" s="6" t="s">
        <v>21</v>
      </c>
      <c r="J39" s="9">
        <v>3</v>
      </c>
      <c r="K39" s="9" t="s">
        <v>145</v>
      </c>
      <c r="L39" s="9" t="s">
        <v>40</v>
      </c>
      <c r="M39" s="6" t="s">
        <v>20</v>
      </c>
      <c r="N39" s="3">
        <v>1.5251498100000001</v>
      </c>
      <c r="O39" s="3">
        <v>1.03089477375</v>
      </c>
      <c r="P39" s="6">
        <v>147.9442760634133</v>
      </c>
      <c r="Q39" s="5">
        <v>125.23404847787918</v>
      </c>
      <c r="R39" s="5">
        <v>134.10172342092505</v>
      </c>
      <c r="S39" s="5">
        <v>54.4</v>
      </c>
      <c r="T39" s="5">
        <v>37.1</v>
      </c>
      <c r="U39" s="5">
        <v>1.4663072776280321</v>
      </c>
      <c r="V39" s="18">
        <v>21</v>
      </c>
      <c r="W39" s="6">
        <v>0.33</v>
      </c>
      <c r="X39" s="6">
        <v>1</v>
      </c>
      <c r="Y39" s="6">
        <v>1</v>
      </c>
      <c r="Z39" s="6" t="s">
        <v>23</v>
      </c>
      <c r="AA39" s="21" t="s">
        <v>170</v>
      </c>
      <c r="AB39" s="4">
        <v>82.5</v>
      </c>
      <c r="AC39" s="4">
        <v>22.5</v>
      </c>
      <c r="AD39" s="4">
        <v>72.727272727272734</v>
      </c>
      <c r="AE39" s="14">
        <v>60</v>
      </c>
      <c r="AF39" s="2">
        <v>0</v>
      </c>
    </row>
    <row r="40" spans="1:32" ht="17.399999999999999">
      <c r="A40" s="8"/>
      <c r="B40" s="21" t="s">
        <v>170</v>
      </c>
      <c r="C40" s="6">
        <v>1</v>
      </c>
      <c r="D40" s="6">
        <v>30</v>
      </c>
      <c r="E40" s="6" t="s">
        <v>145</v>
      </c>
      <c r="F40" s="6" t="s">
        <v>20</v>
      </c>
      <c r="G40" s="6"/>
      <c r="H40" s="6" t="s">
        <v>145</v>
      </c>
      <c r="I40" s="6" t="s">
        <v>145</v>
      </c>
      <c r="J40" s="9">
        <v>2</v>
      </c>
      <c r="K40" s="9" t="s">
        <v>145</v>
      </c>
      <c r="L40" s="9" t="s">
        <v>20</v>
      </c>
      <c r="M40" s="6" t="s">
        <v>21</v>
      </c>
      <c r="N40" s="3">
        <v>0.90294938999999996</v>
      </c>
      <c r="O40" s="3">
        <v>1.16163063625</v>
      </c>
      <c r="P40" s="6">
        <v>77.731196287566917</v>
      </c>
      <c r="Q40" s="5">
        <v>95.981014975364403</v>
      </c>
      <c r="R40" s="5">
        <v>106.6643780938531</v>
      </c>
      <c r="S40" s="5">
        <v>66.7</v>
      </c>
      <c r="T40" s="5">
        <v>26.3</v>
      </c>
      <c r="U40" s="5">
        <v>2.5361216730038025</v>
      </c>
      <c r="V40" s="6" t="s">
        <v>29</v>
      </c>
      <c r="W40" s="6" t="s">
        <v>28</v>
      </c>
      <c r="X40" s="6" t="s">
        <v>21</v>
      </c>
      <c r="Y40" s="6" t="s">
        <v>21</v>
      </c>
      <c r="Z40" s="6" t="s">
        <v>23</v>
      </c>
      <c r="AA40" s="21" t="s">
        <v>170</v>
      </c>
      <c r="AB40" s="4">
        <v>110</v>
      </c>
      <c r="AC40" s="4">
        <v>110</v>
      </c>
      <c r="AD40" s="4">
        <v>0</v>
      </c>
      <c r="AE40" s="14">
        <v>0</v>
      </c>
      <c r="AF40">
        <v>1</v>
      </c>
    </row>
    <row r="41" spans="1:32" ht="17.399999999999999">
      <c r="A41" s="8"/>
      <c r="B41" s="20" t="s">
        <v>170</v>
      </c>
      <c r="C41" s="6">
        <v>2</v>
      </c>
      <c r="D41" s="6">
        <v>60</v>
      </c>
      <c r="E41" s="6" t="s">
        <v>21</v>
      </c>
      <c r="F41" s="6" t="s">
        <v>20</v>
      </c>
      <c r="G41" s="6" t="s">
        <v>21</v>
      </c>
      <c r="H41" s="6" t="s">
        <v>21</v>
      </c>
      <c r="I41" s="6" t="s">
        <v>145</v>
      </c>
      <c r="J41" s="9">
        <v>7</v>
      </c>
      <c r="K41" s="9" t="s">
        <v>21</v>
      </c>
      <c r="L41" s="9" t="s">
        <v>40</v>
      </c>
      <c r="M41" s="6" t="s">
        <v>21</v>
      </c>
      <c r="N41" s="3">
        <v>1.5890236899999999</v>
      </c>
      <c r="O41" s="3">
        <v>0.92241876374999987</v>
      </c>
      <c r="P41" s="6">
        <v>172.26706052032</v>
      </c>
      <c r="Q41" s="5">
        <v>92.077350589472545</v>
      </c>
      <c r="R41" s="5">
        <v>97.530843703448085</v>
      </c>
      <c r="S41" s="5">
        <v>54</v>
      </c>
      <c r="T41" s="5">
        <v>38</v>
      </c>
      <c r="U41" s="5">
        <v>1.4210526315789473</v>
      </c>
      <c r="V41" s="6" t="s">
        <v>27</v>
      </c>
      <c r="W41" s="6" t="s">
        <v>37</v>
      </c>
      <c r="X41" s="6" t="s">
        <v>21</v>
      </c>
      <c r="Y41" s="6" t="s">
        <v>21</v>
      </c>
      <c r="Z41" s="6" t="s">
        <v>23</v>
      </c>
      <c r="AA41" s="20" t="s">
        <v>170</v>
      </c>
      <c r="AB41" s="4">
        <v>66.666666666666671</v>
      </c>
      <c r="AC41" s="4">
        <v>50</v>
      </c>
      <c r="AD41" s="4">
        <v>25.000000000000007</v>
      </c>
      <c r="AE41" s="14">
        <v>16.666666666666671</v>
      </c>
      <c r="AF41">
        <v>1</v>
      </c>
    </row>
    <row r="42" spans="1:32">
      <c r="A42" s="1"/>
      <c r="B42" s="21" t="s">
        <v>170</v>
      </c>
      <c r="C42" s="6" t="s">
        <v>21</v>
      </c>
      <c r="D42" s="6" t="s">
        <v>76</v>
      </c>
      <c r="E42" s="6" t="s">
        <v>21</v>
      </c>
      <c r="F42" s="6" t="s">
        <v>66</v>
      </c>
      <c r="G42" s="6"/>
      <c r="H42" s="6" t="s">
        <v>145</v>
      </c>
      <c r="I42" s="6" t="s">
        <v>145</v>
      </c>
      <c r="J42" s="9" t="s">
        <v>39</v>
      </c>
      <c r="K42" s="9" t="s">
        <v>21</v>
      </c>
      <c r="L42" s="10" t="s">
        <v>64</v>
      </c>
      <c r="M42" s="6" t="s">
        <v>21</v>
      </c>
      <c r="N42" s="3">
        <v>1.0658706449999999</v>
      </c>
      <c r="O42" s="3">
        <v>0.97374069000000008</v>
      </c>
      <c r="P42" s="6">
        <v>109.46144655822074</v>
      </c>
      <c r="Q42" s="5">
        <v>105.74236514372561</v>
      </c>
      <c r="R42" s="5">
        <v>103.91723040191007</v>
      </c>
      <c r="S42" s="5">
        <v>58.8</v>
      </c>
      <c r="T42" s="5">
        <v>28.5</v>
      </c>
      <c r="U42" s="5">
        <v>2.0631578947368419</v>
      </c>
      <c r="V42" s="6" t="s">
        <v>145</v>
      </c>
      <c r="W42" s="6" t="s">
        <v>136</v>
      </c>
      <c r="X42" s="6"/>
      <c r="Y42" s="6"/>
      <c r="Z42" s="6"/>
      <c r="AA42" s="21" t="s">
        <v>170</v>
      </c>
      <c r="AB42" s="4">
        <v>59.166666666666664</v>
      </c>
      <c r="AC42" s="4">
        <v>61.666666666666664</v>
      </c>
      <c r="AD42" s="4">
        <v>0</v>
      </c>
      <c r="AE42" s="14">
        <v>0</v>
      </c>
      <c r="AF42">
        <v>1</v>
      </c>
    </row>
    <row r="43" spans="1:32">
      <c r="A43" s="15"/>
      <c r="B43" s="21" t="s">
        <v>170</v>
      </c>
      <c r="C43" s="6" t="s">
        <v>66</v>
      </c>
      <c r="D43" s="6" t="s">
        <v>76</v>
      </c>
      <c r="E43" s="6" t="s">
        <v>21</v>
      </c>
      <c r="F43" s="6" t="s">
        <v>66</v>
      </c>
      <c r="G43" s="12"/>
      <c r="H43" s="12" t="s">
        <v>145</v>
      </c>
      <c r="I43" s="12" t="s">
        <v>145</v>
      </c>
      <c r="J43" s="9" t="s">
        <v>69</v>
      </c>
      <c r="K43" s="9" t="s">
        <v>21</v>
      </c>
      <c r="L43" s="9" t="s">
        <v>66</v>
      </c>
      <c r="M43" s="6" t="s">
        <v>66</v>
      </c>
      <c r="N43" s="3">
        <v>1.2005373949999998</v>
      </c>
      <c r="O43" s="3">
        <v>1.29934299</v>
      </c>
      <c r="P43" s="6">
        <v>92.395726474038995</v>
      </c>
      <c r="Q43" s="5">
        <v>93.992194702230933</v>
      </c>
      <c r="R43" s="5">
        <v>121.31653566968789</v>
      </c>
      <c r="S43" s="5">
        <v>85.1</v>
      </c>
      <c r="T43" s="5">
        <v>12.6</v>
      </c>
      <c r="U43" s="5">
        <v>6.753968253968254</v>
      </c>
      <c r="V43" s="6" t="s">
        <v>39</v>
      </c>
      <c r="W43" s="6" t="s">
        <v>142</v>
      </c>
      <c r="X43" s="6"/>
      <c r="Y43" s="6"/>
      <c r="Z43" s="6"/>
      <c r="AA43" s="21" t="s">
        <v>170</v>
      </c>
      <c r="AB43" s="4">
        <v>32.5</v>
      </c>
      <c r="AC43" s="4">
        <v>7.5</v>
      </c>
      <c r="AD43" s="4">
        <v>76.923076923076934</v>
      </c>
      <c r="AE43" s="14">
        <v>25</v>
      </c>
      <c r="AF43">
        <v>0</v>
      </c>
    </row>
    <row r="44" spans="1:32">
      <c r="A44" s="1"/>
      <c r="B44" s="18" t="s">
        <v>170</v>
      </c>
      <c r="C44" s="6" t="s">
        <v>21</v>
      </c>
      <c r="D44" s="6" t="s">
        <v>95</v>
      </c>
      <c r="E44" s="6" t="s">
        <v>21</v>
      </c>
      <c r="F44" s="6" t="s">
        <v>66</v>
      </c>
      <c r="G44" s="12"/>
      <c r="H44" s="12" t="s">
        <v>145</v>
      </c>
      <c r="I44" s="12" t="s">
        <v>145</v>
      </c>
      <c r="J44" s="9" t="s">
        <v>39</v>
      </c>
      <c r="K44" s="9" t="s">
        <v>21</v>
      </c>
      <c r="L44" s="9" t="s">
        <v>40</v>
      </c>
      <c r="M44" s="6" t="s">
        <v>66</v>
      </c>
      <c r="N44" s="3">
        <v>1.4945177362500002</v>
      </c>
      <c r="O44" s="3">
        <v>1.29145315125</v>
      </c>
      <c r="P44" s="6">
        <v>115.72372832908833</v>
      </c>
      <c r="Q44" s="5">
        <v>112.71353087443016</v>
      </c>
      <c r="R44" s="5">
        <v>117.66327825283433</v>
      </c>
      <c r="S44" s="5">
        <v>87</v>
      </c>
      <c r="T44" s="5">
        <v>10.6</v>
      </c>
      <c r="U44" s="5">
        <v>8.2075471698113205</v>
      </c>
      <c r="V44" s="6" t="s">
        <v>68</v>
      </c>
      <c r="W44" s="6" t="s">
        <v>142</v>
      </c>
      <c r="X44" s="6"/>
      <c r="Y44" s="6"/>
      <c r="Z44" s="6"/>
      <c r="AA44" s="18" t="s">
        <v>170</v>
      </c>
      <c r="AB44" s="4">
        <v>51.666666666666664</v>
      </c>
      <c r="AC44" s="4">
        <v>21.666666666666668</v>
      </c>
      <c r="AD44" s="4">
        <v>58.064516129032249</v>
      </c>
      <c r="AE44" s="14">
        <v>29.999999999999996</v>
      </c>
      <c r="AF44">
        <v>0</v>
      </c>
    </row>
    <row r="45" spans="1:32">
      <c r="A45" s="1"/>
      <c r="B45" s="18" t="s">
        <v>170</v>
      </c>
      <c r="C45" s="6" t="s">
        <v>21</v>
      </c>
      <c r="D45" s="6" t="s">
        <v>62</v>
      </c>
      <c r="E45" s="6" t="s">
        <v>21</v>
      </c>
      <c r="F45" s="6" t="s">
        <v>66</v>
      </c>
      <c r="G45" s="12"/>
      <c r="H45" s="12" t="s">
        <v>145</v>
      </c>
      <c r="I45" s="12" t="s">
        <v>145</v>
      </c>
      <c r="J45" s="9" t="s">
        <v>40</v>
      </c>
      <c r="K45" s="9" t="s">
        <v>145</v>
      </c>
      <c r="L45" s="9" t="s">
        <v>40</v>
      </c>
      <c r="M45" s="6" t="s">
        <v>66</v>
      </c>
      <c r="N45" s="3">
        <v>0.824960425</v>
      </c>
      <c r="O45" s="3">
        <v>1.0260799762500001</v>
      </c>
      <c r="P45" s="6">
        <v>80.399232427765639</v>
      </c>
      <c r="Q45" s="5">
        <v>105.07736532933383</v>
      </c>
      <c r="R45" s="5">
        <v>121.02408730789773</v>
      </c>
      <c r="S45" s="5">
        <v>54.6</v>
      </c>
      <c r="T45" s="5">
        <v>36.799999999999997</v>
      </c>
      <c r="U45" s="5">
        <v>1.4836956521739133</v>
      </c>
      <c r="V45" s="6" t="s">
        <v>68</v>
      </c>
      <c r="W45" s="6" t="s">
        <v>28</v>
      </c>
      <c r="X45" s="6"/>
      <c r="Y45" s="6"/>
      <c r="Z45" s="6"/>
      <c r="AA45" s="18" t="s">
        <v>170</v>
      </c>
      <c r="AB45" s="4">
        <v>35</v>
      </c>
      <c r="AC45" s="4">
        <v>5</v>
      </c>
      <c r="AD45" s="4">
        <v>85.714285714285708</v>
      </c>
      <c r="AE45" s="14">
        <v>30</v>
      </c>
      <c r="AF45">
        <v>0</v>
      </c>
    </row>
    <row r="46" spans="1:32">
      <c r="A46" s="16"/>
      <c r="B46" s="19" t="s">
        <v>170</v>
      </c>
      <c r="C46" s="6" t="s">
        <v>21</v>
      </c>
      <c r="D46" s="6" t="s">
        <v>111</v>
      </c>
      <c r="E46" s="6" t="s">
        <v>21</v>
      </c>
      <c r="F46" s="6" t="s">
        <v>66</v>
      </c>
      <c r="G46" s="6" t="s">
        <v>112</v>
      </c>
      <c r="H46" s="6" t="s">
        <v>145</v>
      </c>
      <c r="I46" s="6" t="s">
        <v>145</v>
      </c>
      <c r="J46" s="9" t="s">
        <v>66</v>
      </c>
      <c r="K46" s="9" t="s">
        <v>145</v>
      </c>
      <c r="L46" s="9" t="s">
        <v>66</v>
      </c>
      <c r="M46" s="6" t="s">
        <v>66</v>
      </c>
      <c r="N46" s="3">
        <v>1.2087749887499999</v>
      </c>
      <c r="O46" s="3">
        <v>0.8317971862500001</v>
      </c>
      <c r="P46" s="6">
        <v>145.32087974468064</v>
      </c>
      <c r="Q46" s="5">
        <v>132.49401026418508</v>
      </c>
      <c r="R46" s="5">
        <v>101.49177784940126</v>
      </c>
      <c r="S46" s="5">
        <v>90</v>
      </c>
      <c r="T46" s="5">
        <v>6.5</v>
      </c>
      <c r="U46" s="5">
        <v>13.846153846153847</v>
      </c>
      <c r="V46" s="6" t="s">
        <v>69</v>
      </c>
      <c r="W46" s="6" t="s">
        <v>28</v>
      </c>
      <c r="X46" s="6"/>
      <c r="Y46" s="6"/>
      <c r="Z46" s="6"/>
      <c r="AA46" s="19" t="s">
        <v>170</v>
      </c>
      <c r="AB46" s="4">
        <v>70.833333333333329</v>
      </c>
      <c r="AC46" s="4">
        <v>21.666666666666668</v>
      </c>
      <c r="AD46" s="4">
        <v>69.411764705882334</v>
      </c>
      <c r="AE46" s="14">
        <v>49.166666666666657</v>
      </c>
      <c r="AF46">
        <v>0</v>
      </c>
    </row>
    <row r="47" spans="1:32">
      <c r="A47" s="1"/>
      <c r="B47" s="18" t="s">
        <v>170</v>
      </c>
      <c r="C47" s="6" t="s">
        <v>66</v>
      </c>
      <c r="D47" s="6" t="s">
        <v>119</v>
      </c>
      <c r="E47" s="6" t="s">
        <v>145</v>
      </c>
      <c r="F47" s="6" t="s">
        <v>66</v>
      </c>
      <c r="G47" s="6"/>
      <c r="H47" s="6" t="s">
        <v>145</v>
      </c>
      <c r="I47" s="6" t="s">
        <v>145</v>
      </c>
      <c r="J47" s="9" t="s">
        <v>68</v>
      </c>
      <c r="K47" s="9" t="s">
        <v>21</v>
      </c>
      <c r="L47" s="9" t="s">
        <v>66</v>
      </c>
      <c r="M47" s="6" t="s">
        <v>21</v>
      </c>
      <c r="N47" s="3">
        <v>0.58716783249999993</v>
      </c>
      <c r="O47" s="3">
        <v>1.2662006825000001</v>
      </c>
      <c r="P47" s="6">
        <v>46.372414785047305</v>
      </c>
      <c r="Q47" s="5">
        <v>117.75500469140621</v>
      </c>
      <c r="R47" s="5">
        <v>140.67906443306276</v>
      </c>
      <c r="S47" s="5">
        <v>80.400000000000006</v>
      </c>
      <c r="T47" s="5">
        <v>13.2</v>
      </c>
      <c r="U47" s="5">
        <v>6.0909090909090917</v>
      </c>
      <c r="V47" s="6" t="s">
        <v>69</v>
      </c>
      <c r="W47" s="6" t="s">
        <v>28</v>
      </c>
      <c r="X47" s="6"/>
      <c r="Y47" s="6"/>
      <c r="Z47" s="6"/>
      <c r="AA47" s="18" t="s">
        <v>170</v>
      </c>
      <c r="AB47" s="4">
        <v>101.66666666666667</v>
      </c>
      <c r="AC47" s="4">
        <v>103.33333333333333</v>
      </c>
      <c r="AD47" s="4">
        <v>-1.6393442622950727</v>
      </c>
      <c r="AE47" s="14">
        <v>-1.6666666666666572</v>
      </c>
      <c r="AF47">
        <v>1</v>
      </c>
    </row>
    <row r="48" spans="1:32">
      <c r="A48" s="1"/>
      <c r="B48" s="19" t="s">
        <v>170</v>
      </c>
      <c r="C48" s="6" t="s">
        <v>21</v>
      </c>
      <c r="D48" s="6" t="s">
        <v>62</v>
      </c>
      <c r="E48" s="6" t="s">
        <v>21</v>
      </c>
      <c r="F48" s="6" t="s">
        <v>66</v>
      </c>
      <c r="G48" s="6"/>
      <c r="H48" s="6" t="s">
        <v>145</v>
      </c>
      <c r="I48" s="6" t="s">
        <v>145</v>
      </c>
      <c r="J48" s="9" t="s">
        <v>66</v>
      </c>
      <c r="K48" s="9" t="s">
        <v>145</v>
      </c>
      <c r="L48" s="9" t="s">
        <v>21</v>
      </c>
      <c r="M48" s="6" t="s">
        <v>21</v>
      </c>
      <c r="N48" s="3">
        <v>1.4277990162499998</v>
      </c>
      <c r="O48" s="3">
        <v>0.85770042000000002</v>
      </c>
      <c r="P48" s="6">
        <v>166.4682659535132</v>
      </c>
      <c r="Q48" s="5">
        <v>105.73167144600239</v>
      </c>
      <c r="R48" s="5">
        <v>203.30407357271443</v>
      </c>
      <c r="S48" s="5">
        <v>79.7</v>
      </c>
      <c r="T48" s="5">
        <v>15.4</v>
      </c>
      <c r="U48" s="5">
        <v>5.1753246753246751</v>
      </c>
      <c r="V48" s="6" t="s">
        <v>138</v>
      </c>
      <c r="W48" s="6" t="s">
        <v>28</v>
      </c>
      <c r="X48" s="6"/>
      <c r="Y48" s="6"/>
      <c r="Z48" s="6"/>
      <c r="AA48" s="19" t="s">
        <v>170</v>
      </c>
      <c r="AB48" s="4">
        <v>110</v>
      </c>
      <c r="AC48" s="4">
        <v>110</v>
      </c>
      <c r="AD48" s="4">
        <v>0</v>
      </c>
      <c r="AE48" s="14">
        <v>0</v>
      </c>
      <c r="AF48">
        <v>1</v>
      </c>
    </row>
    <row r="49" spans="1:32">
      <c r="A49" s="1"/>
      <c r="B49" s="19" t="s">
        <v>168</v>
      </c>
      <c r="C49" s="6" t="s">
        <v>21</v>
      </c>
      <c r="D49" s="6" t="s">
        <v>115</v>
      </c>
      <c r="E49" s="6" t="s">
        <v>21</v>
      </c>
      <c r="F49" s="6" t="s">
        <v>21</v>
      </c>
      <c r="G49" s="6" t="s">
        <v>66</v>
      </c>
      <c r="H49" s="6" t="s">
        <v>145</v>
      </c>
      <c r="I49" s="6" t="s">
        <v>21</v>
      </c>
      <c r="J49" s="9" t="s">
        <v>40</v>
      </c>
      <c r="K49" s="9" t="s">
        <v>145</v>
      </c>
      <c r="L49" s="9" t="s">
        <v>66</v>
      </c>
      <c r="M49" s="6" t="s">
        <v>66</v>
      </c>
      <c r="N49" s="3">
        <v>0.95686593750000026</v>
      </c>
      <c r="O49" s="3">
        <v>1.0013569899999999</v>
      </c>
      <c r="P49" s="6">
        <v>95.556923959755892</v>
      </c>
      <c r="Q49" s="5">
        <v>133.66876519477276</v>
      </c>
      <c r="R49" s="5">
        <v>141.77529484792052</v>
      </c>
      <c r="S49" s="5">
        <v>59.4</v>
      </c>
      <c r="T49" s="5">
        <v>29</v>
      </c>
      <c r="U49" s="5">
        <v>2.0482758620689654</v>
      </c>
      <c r="V49" s="6" t="s">
        <v>68</v>
      </c>
      <c r="W49" s="6" t="s">
        <v>28</v>
      </c>
      <c r="X49" s="6"/>
      <c r="Y49" s="6"/>
      <c r="Z49" s="6"/>
      <c r="AA49" s="19" t="s">
        <v>168</v>
      </c>
      <c r="AB49" s="4">
        <v>94.166666666666671</v>
      </c>
      <c r="AC49" s="4">
        <v>82.5</v>
      </c>
      <c r="AD49" s="4">
        <v>12.389380530973455</v>
      </c>
      <c r="AE49" s="14">
        <v>11.666666666666671</v>
      </c>
      <c r="AF49">
        <v>1</v>
      </c>
    </row>
    <row r="50" spans="1:32">
      <c r="A50" s="1"/>
      <c r="B50" s="18" t="s">
        <v>168</v>
      </c>
      <c r="C50" s="6" t="s">
        <v>66</v>
      </c>
      <c r="D50" s="6" t="s">
        <v>131</v>
      </c>
      <c r="E50" s="6" t="s">
        <v>21</v>
      </c>
      <c r="F50" s="6" t="s">
        <v>66</v>
      </c>
      <c r="G50" s="6"/>
      <c r="H50" s="6" t="s">
        <v>145</v>
      </c>
      <c r="I50" s="6" t="s">
        <v>145</v>
      </c>
      <c r="J50" s="9" t="s">
        <v>68</v>
      </c>
      <c r="K50" s="9" t="s">
        <v>21</v>
      </c>
      <c r="L50" s="9" t="s">
        <v>66</v>
      </c>
      <c r="M50" s="6" t="s">
        <v>66</v>
      </c>
      <c r="N50" s="3">
        <v>1.2640038600000001</v>
      </c>
      <c r="O50" s="3">
        <v>1.3391460224999998</v>
      </c>
      <c r="P50" s="6">
        <v>94.388799933877294</v>
      </c>
      <c r="Q50" s="5">
        <v>128.01184243660362</v>
      </c>
      <c r="R50" s="5">
        <v>96.371245875356507</v>
      </c>
      <c r="S50" s="5">
        <v>74.8</v>
      </c>
      <c r="T50" s="5">
        <v>22.2</v>
      </c>
      <c r="U50" s="5">
        <v>3.3693693693693691</v>
      </c>
      <c r="V50" s="6" t="s">
        <v>145</v>
      </c>
      <c r="W50" s="6" t="s">
        <v>154</v>
      </c>
      <c r="X50" s="6"/>
      <c r="Y50" s="6"/>
      <c r="Z50" s="6"/>
      <c r="AA50" s="18" t="s">
        <v>168</v>
      </c>
      <c r="AB50" s="4">
        <v>39.166666666666664</v>
      </c>
      <c r="AC50" s="4">
        <v>12.5</v>
      </c>
      <c r="AD50" s="4">
        <v>68.085106382978722</v>
      </c>
      <c r="AE50" s="14">
        <v>26.666666666666664</v>
      </c>
      <c r="AF50">
        <v>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0"/>
  <sheetViews>
    <sheetView workbookViewId="0">
      <selection sqref="A1:XFD1"/>
    </sheetView>
  </sheetViews>
  <sheetFormatPr defaultRowHeight="14.4"/>
  <sheetData>
    <row r="1" spans="1:32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211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2">
      <c r="A2" s="9"/>
      <c r="B2" s="21" t="s">
        <v>167</v>
      </c>
      <c r="C2" s="6" t="s">
        <v>21</v>
      </c>
      <c r="D2" s="6" t="s">
        <v>62</v>
      </c>
      <c r="E2" s="6" t="s">
        <v>21</v>
      </c>
      <c r="F2" s="6" t="s">
        <v>21</v>
      </c>
      <c r="G2" s="6"/>
      <c r="H2" s="6" t="s">
        <v>145</v>
      </c>
      <c r="I2" s="6" t="s">
        <v>145</v>
      </c>
      <c r="J2" s="9" t="s">
        <v>39</v>
      </c>
      <c r="K2" s="9" t="s">
        <v>21</v>
      </c>
      <c r="L2" s="9" t="s">
        <v>64</v>
      </c>
      <c r="M2" s="6"/>
      <c r="N2" s="3">
        <v>0.96042434250000008</v>
      </c>
      <c r="O2" s="3">
        <v>1.4741397250000001</v>
      </c>
      <c r="P2" s="6">
        <v>65.15151353783645</v>
      </c>
      <c r="Q2" s="5">
        <v>140.77061545338495</v>
      </c>
      <c r="R2" s="5">
        <v>165.72104430948758</v>
      </c>
      <c r="S2" s="5">
        <v>51.4</v>
      </c>
      <c r="T2" s="5">
        <v>37.5</v>
      </c>
      <c r="U2" s="5">
        <v>1.3706666666666667</v>
      </c>
      <c r="V2" s="6" t="s">
        <v>64</v>
      </c>
      <c r="W2" s="6" t="s">
        <v>136</v>
      </c>
      <c r="X2" s="6"/>
      <c r="Y2" s="6"/>
      <c r="Z2" s="6"/>
      <c r="AA2" s="21" t="s">
        <v>167</v>
      </c>
      <c r="AB2" s="4">
        <v>17.5</v>
      </c>
      <c r="AC2" s="4">
        <v>14.166666666666666</v>
      </c>
      <c r="AD2" s="4">
        <v>19.047619047619051</v>
      </c>
      <c r="AE2" s="14">
        <v>3.3333333333333339</v>
      </c>
      <c r="AF2">
        <v>1</v>
      </c>
    </row>
    <row r="3" spans="1:32">
      <c r="A3" s="1"/>
      <c r="B3" s="19" t="s">
        <v>167</v>
      </c>
      <c r="C3" s="6" t="s">
        <v>21</v>
      </c>
      <c r="D3" s="6" t="s">
        <v>99</v>
      </c>
      <c r="E3" s="6" t="s">
        <v>145</v>
      </c>
      <c r="F3" s="6" t="s">
        <v>21</v>
      </c>
      <c r="G3" s="12"/>
      <c r="H3" s="12" t="s">
        <v>145</v>
      </c>
      <c r="I3" s="12" t="s">
        <v>145</v>
      </c>
      <c r="J3" s="9" t="s">
        <v>66</v>
      </c>
      <c r="K3" s="9" t="s">
        <v>145</v>
      </c>
      <c r="L3" s="9" t="s">
        <v>66</v>
      </c>
      <c r="M3" s="6" t="s">
        <v>66</v>
      </c>
      <c r="N3" s="3">
        <v>1.0133565000000002</v>
      </c>
      <c r="O3" s="3">
        <v>1.1664786000000003</v>
      </c>
      <c r="P3" s="6">
        <v>86.873132520390868</v>
      </c>
      <c r="Q3" s="5">
        <v>98.433125960888688</v>
      </c>
      <c r="R3" s="5">
        <v>101.44401177492206</v>
      </c>
      <c r="S3" s="5">
        <v>85.3</v>
      </c>
      <c r="T3" s="5">
        <v>7.9</v>
      </c>
      <c r="U3" s="5">
        <v>10.797468354430379</v>
      </c>
      <c r="V3" s="6" t="s">
        <v>20</v>
      </c>
      <c r="W3" s="6" t="s">
        <v>28</v>
      </c>
      <c r="X3" s="6"/>
      <c r="Y3" s="6"/>
      <c r="Z3" s="6"/>
      <c r="AA3" s="19" t="s">
        <v>167</v>
      </c>
      <c r="AB3" s="4">
        <v>110</v>
      </c>
      <c r="AC3" s="4">
        <v>10</v>
      </c>
      <c r="AD3" s="4">
        <v>90.909090909090907</v>
      </c>
      <c r="AE3" s="14">
        <v>100</v>
      </c>
      <c r="AF3">
        <v>1</v>
      </c>
    </row>
    <row r="4" spans="1:32">
      <c r="A4" s="1"/>
      <c r="B4" s="21" t="s">
        <v>167</v>
      </c>
      <c r="C4" s="6" t="s">
        <v>21</v>
      </c>
      <c r="D4" s="6" t="s">
        <v>55</v>
      </c>
      <c r="E4" s="6" t="s">
        <v>145</v>
      </c>
      <c r="F4" s="6">
        <v>2</v>
      </c>
      <c r="G4" s="6"/>
      <c r="H4" s="6" t="s">
        <v>145</v>
      </c>
      <c r="I4" s="6" t="s">
        <v>145</v>
      </c>
      <c r="J4" s="9" t="s">
        <v>20</v>
      </c>
      <c r="K4" s="9" t="s">
        <v>145</v>
      </c>
      <c r="L4" s="9" t="s">
        <v>20</v>
      </c>
      <c r="M4" s="6" t="s">
        <v>20</v>
      </c>
      <c r="N4" s="3">
        <v>1.7401414887500004</v>
      </c>
      <c r="O4" s="3">
        <v>1.236218</v>
      </c>
      <c r="P4" s="6">
        <v>140.76331915163834</v>
      </c>
      <c r="Q4" s="5">
        <v>107.8839831706611</v>
      </c>
      <c r="R4" s="5">
        <v>91.731469346148245</v>
      </c>
      <c r="S4" s="5">
        <v>77.099999999999994</v>
      </c>
      <c r="T4" s="5">
        <v>16.5</v>
      </c>
      <c r="U4" s="5">
        <v>4.672727272727272</v>
      </c>
      <c r="V4" s="6" t="s">
        <v>20</v>
      </c>
      <c r="W4" s="6" t="s">
        <v>56</v>
      </c>
      <c r="X4" s="6" t="s">
        <v>21</v>
      </c>
      <c r="Y4" s="6" t="s">
        <v>21</v>
      </c>
      <c r="Z4" s="6" t="s">
        <v>23</v>
      </c>
      <c r="AA4" s="21" t="s">
        <v>167</v>
      </c>
      <c r="AB4" s="4">
        <v>67.5</v>
      </c>
      <c r="AC4" s="4">
        <v>108.33333333333333</v>
      </c>
      <c r="AD4" s="4">
        <v>0</v>
      </c>
      <c r="AE4" s="14">
        <v>0</v>
      </c>
      <c r="AF4">
        <v>1</v>
      </c>
    </row>
    <row r="5" spans="1:32" ht="17.399999999999999">
      <c r="A5" s="8"/>
      <c r="B5" s="21" t="s">
        <v>167</v>
      </c>
      <c r="C5" s="6">
        <v>1</v>
      </c>
      <c r="D5" s="6">
        <v>36</v>
      </c>
      <c r="E5" s="6" t="s">
        <v>145</v>
      </c>
      <c r="F5" s="6" t="s">
        <v>20</v>
      </c>
      <c r="G5" s="6"/>
      <c r="H5" s="6" t="s">
        <v>145</v>
      </c>
      <c r="I5" s="6" t="s">
        <v>145</v>
      </c>
      <c r="J5" s="9" t="s">
        <v>43</v>
      </c>
      <c r="K5" s="9" t="s">
        <v>21</v>
      </c>
      <c r="L5" s="9" t="s">
        <v>40</v>
      </c>
      <c r="M5" s="6" t="s">
        <v>20</v>
      </c>
      <c r="N5" s="3">
        <v>1.1163936375000001</v>
      </c>
      <c r="O5" s="3">
        <v>1.2600292087500002</v>
      </c>
      <c r="P5" s="6">
        <v>88.600615743464189</v>
      </c>
      <c r="Q5" s="5">
        <v>121.37377852890707</v>
      </c>
      <c r="R5" s="5">
        <v>105.57857701714872</v>
      </c>
      <c r="S5" s="5">
        <v>70.3</v>
      </c>
      <c r="T5" s="5">
        <v>22.9</v>
      </c>
      <c r="U5" s="5">
        <v>3.0698689956331879</v>
      </c>
      <c r="V5" s="6" t="s">
        <v>42</v>
      </c>
      <c r="W5" s="6" t="s">
        <v>28</v>
      </c>
      <c r="X5" s="6"/>
      <c r="Y5" s="6"/>
      <c r="Z5" s="6"/>
      <c r="AA5" s="21" t="s">
        <v>167</v>
      </c>
      <c r="AB5" s="4">
        <v>108.33333333333333</v>
      </c>
      <c r="AC5" s="4">
        <v>105</v>
      </c>
      <c r="AD5" s="4">
        <v>3.0769230769230727</v>
      </c>
      <c r="AE5" s="14">
        <v>3.3333333333333286</v>
      </c>
      <c r="AF5">
        <v>1</v>
      </c>
    </row>
    <row r="6" spans="1:32" ht="17.399999999999999">
      <c r="A6" s="8"/>
      <c r="B6" s="21" t="s">
        <v>167</v>
      </c>
      <c r="C6" s="6">
        <v>1</v>
      </c>
      <c r="D6" s="6">
        <v>38</v>
      </c>
      <c r="E6" s="6" t="s">
        <v>145</v>
      </c>
      <c r="F6" s="6" t="s">
        <v>20</v>
      </c>
      <c r="G6" s="6"/>
      <c r="H6" s="6" t="s">
        <v>145</v>
      </c>
      <c r="I6" s="6" t="s">
        <v>145</v>
      </c>
      <c r="J6" s="9">
        <v>7</v>
      </c>
      <c r="K6" s="9" t="s">
        <v>21</v>
      </c>
      <c r="L6" s="9" t="s">
        <v>40</v>
      </c>
      <c r="M6" s="6" t="s">
        <v>21</v>
      </c>
      <c r="N6" s="3">
        <v>1.4721725149999998</v>
      </c>
      <c r="O6" s="3">
        <v>1.09513152</v>
      </c>
      <c r="P6" s="6">
        <v>134.42883234700429</v>
      </c>
      <c r="Q6" s="5">
        <v>144.1097164109716</v>
      </c>
      <c r="R6" s="5">
        <v>113.4914661059366</v>
      </c>
      <c r="S6" s="5">
        <v>64.599999999999994</v>
      </c>
      <c r="T6" s="5">
        <v>28.3</v>
      </c>
      <c r="U6" s="5">
        <v>2.282685512367491</v>
      </c>
      <c r="V6" s="6" t="s">
        <v>47</v>
      </c>
      <c r="W6" s="6" t="s">
        <v>37</v>
      </c>
      <c r="X6" s="6" t="s">
        <v>21</v>
      </c>
      <c r="Y6" s="6" t="s">
        <v>21</v>
      </c>
      <c r="Z6" s="6" t="s">
        <v>23</v>
      </c>
      <c r="AA6" s="21" t="s">
        <v>167</v>
      </c>
      <c r="AB6" s="4">
        <v>105.83333333333333</v>
      </c>
      <c r="AC6" s="4">
        <v>98.333333333333329</v>
      </c>
      <c r="AD6" s="4">
        <v>7.0866141732283463</v>
      </c>
      <c r="AE6" s="14">
        <v>7.5</v>
      </c>
      <c r="AF6">
        <v>1</v>
      </c>
    </row>
    <row r="7" spans="1:32">
      <c r="A7" s="1"/>
      <c r="B7" s="21" t="s">
        <v>167</v>
      </c>
      <c r="C7" s="6" t="s">
        <v>66</v>
      </c>
      <c r="D7" s="6" t="s">
        <v>87</v>
      </c>
      <c r="E7" s="6" t="s">
        <v>21</v>
      </c>
      <c r="F7" s="6" t="s">
        <v>66</v>
      </c>
      <c r="G7" s="12"/>
      <c r="H7" s="12" t="s">
        <v>145</v>
      </c>
      <c r="I7" s="12" t="s">
        <v>145</v>
      </c>
      <c r="J7" s="9" t="s">
        <v>66</v>
      </c>
      <c r="K7" s="9" t="s">
        <v>145</v>
      </c>
      <c r="L7" s="11" t="s">
        <v>40</v>
      </c>
      <c r="M7" s="6" t="s">
        <v>66</v>
      </c>
      <c r="N7" s="3">
        <v>0.7379251200000001</v>
      </c>
      <c r="O7" s="3">
        <v>1.0006826750000002</v>
      </c>
      <c r="P7" s="6">
        <v>73.742170064051521</v>
      </c>
      <c r="Q7" s="5">
        <v>96.649959130796887</v>
      </c>
      <c r="R7" s="5">
        <v>105.17331458825913</v>
      </c>
      <c r="S7" s="5">
        <v>86.2</v>
      </c>
      <c r="T7" s="5">
        <v>12.7</v>
      </c>
      <c r="U7" s="5">
        <v>6.78740157480315</v>
      </c>
      <c r="V7" s="6" t="s">
        <v>141</v>
      </c>
      <c r="W7" s="6" t="s">
        <v>142</v>
      </c>
      <c r="X7" s="6"/>
      <c r="Y7" s="6"/>
      <c r="Z7" s="6"/>
      <c r="AA7" s="21" t="s">
        <v>167</v>
      </c>
      <c r="AB7" s="4">
        <v>71.333333333333329</v>
      </c>
      <c r="AC7" s="4">
        <v>24.166666666666668</v>
      </c>
      <c r="AD7" s="4">
        <v>66.121495327102792</v>
      </c>
      <c r="AE7" s="14">
        <v>47.166666666666657</v>
      </c>
      <c r="AF7">
        <v>0</v>
      </c>
    </row>
    <row r="8" spans="1:32">
      <c r="A8" s="1"/>
      <c r="B8" s="19" t="s">
        <v>167</v>
      </c>
      <c r="C8" s="6" t="s">
        <v>66</v>
      </c>
      <c r="D8" s="6" t="s">
        <v>123</v>
      </c>
      <c r="E8" s="6" t="s">
        <v>145</v>
      </c>
      <c r="F8" s="6" t="s">
        <v>66</v>
      </c>
      <c r="G8" s="6"/>
      <c r="H8" s="6" t="s">
        <v>145</v>
      </c>
      <c r="I8" s="6" t="s">
        <v>145</v>
      </c>
      <c r="J8" s="9" t="s">
        <v>66</v>
      </c>
      <c r="K8" s="9" t="s">
        <v>145</v>
      </c>
      <c r="L8" s="9" t="s">
        <v>66</v>
      </c>
      <c r="M8" s="6" t="s">
        <v>66</v>
      </c>
      <c r="N8" s="3">
        <v>0.95585839000000006</v>
      </c>
      <c r="O8" s="3">
        <v>1.4464158799999998</v>
      </c>
      <c r="P8" s="6">
        <v>66.084616687145342</v>
      </c>
      <c r="Q8" s="5">
        <v>113.66718164378831</v>
      </c>
      <c r="R8" s="5">
        <v>122.47434240601515</v>
      </c>
      <c r="S8" s="5">
        <v>79.599999999999994</v>
      </c>
      <c r="T8" s="5">
        <v>17.600000000000001</v>
      </c>
      <c r="U8" s="5">
        <v>4.5227272727272716</v>
      </c>
      <c r="V8" s="18" t="s">
        <v>41</v>
      </c>
      <c r="W8" s="6" t="s">
        <v>151</v>
      </c>
      <c r="X8" s="6"/>
      <c r="Y8" s="6"/>
      <c r="Z8" s="6"/>
      <c r="AA8" s="19" t="s">
        <v>167</v>
      </c>
      <c r="AB8" s="4">
        <v>36.666666666666664</v>
      </c>
      <c r="AC8" s="4">
        <v>17.5</v>
      </c>
      <c r="AD8" s="4">
        <v>52.272727272727273</v>
      </c>
      <c r="AE8" s="14">
        <v>19.166666666666664</v>
      </c>
      <c r="AF8">
        <v>0</v>
      </c>
    </row>
    <row r="9" spans="1:32" ht="17.399999999999999">
      <c r="A9" s="8"/>
      <c r="B9" s="21" t="s">
        <v>170</v>
      </c>
      <c r="C9" s="6">
        <v>1</v>
      </c>
      <c r="D9" s="6">
        <v>60</v>
      </c>
      <c r="E9" s="6" t="s">
        <v>21</v>
      </c>
      <c r="F9" s="6" t="s">
        <v>21</v>
      </c>
      <c r="G9" s="6"/>
      <c r="H9" s="6" t="s">
        <v>145</v>
      </c>
      <c r="I9" s="6" t="s">
        <v>145</v>
      </c>
      <c r="J9" s="9" t="s">
        <v>20</v>
      </c>
      <c r="K9" s="9" t="s">
        <v>145</v>
      </c>
      <c r="L9" s="9" t="s">
        <v>21</v>
      </c>
      <c r="M9" s="6" t="s">
        <v>20</v>
      </c>
      <c r="N9" s="3">
        <v>0.99258540000000006</v>
      </c>
      <c r="O9" s="3">
        <v>0.99533486250000003</v>
      </c>
      <c r="P9" s="6">
        <v>99.723765076097692</v>
      </c>
      <c r="Q9" s="5">
        <v>178.63005648057367</v>
      </c>
      <c r="R9" s="5">
        <v>75.167400293450712</v>
      </c>
      <c r="S9" s="5">
        <v>53.3</v>
      </c>
      <c r="T9" s="5">
        <v>37.1</v>
      </c>
      <c r="U9" s="5">
        <v>1.4366576819407006</v>
      </c>
      <c r="V9" s="19" t="s">
        <v>41</v>
      </c>
      <c r="W9" s="6" t="s">
        <v>37</v>
      </c>
      <c r="AA9" s="21" t="s">
        <v>170</v>
      </c>
      <c r="AB9" s="4">
        <v>77.5</v>
      </c>
      <c r="AC9" s="4">
        <v>22.5</v>
      </c>
      <c r="AD9" s="4">
        <v>70.967741935483872</v>
      </c>
      <c r="AE9" s="14">
        <v>55</v>
      </c>
      <c r="AF9">
        <v>0</v>
      </c>
    </row>
    <row r="10" spans="1:32">
      <c r="A10" s="1"/>
      <c r="B10" s="19" t="s">
        <v>170</v>
      </c>
      <c r="C10" s="6" t="s">
        <v>66</v>
      </c>
      <c r="D10" s="6" t="s">
        <v>102</v>
      </c>
      <c r="E10" s="6" t="s">
        <v>21</v>
      </c>
      <c r="F10" s="6" t="s">
        <v>21</v>
      </c>
      <c r="G10" s="12"/>
      <c r="H10" s="12" t="s">
        <v>145</v>
      </c>
      <c r="I10" s="12" t="s">
        <v>145</v>
      </c>
      <c r="J10" s="9" t="s">
        <v>66</v>
      </c>
      <c r="K10" s="9" t="s">
        <v>145</v>
      </c>
      <c r="L10" s="9" t="s">
        <v>66</v>
      </c>
      <c r="M10" s="6" t="s">
        <v>21</v>
      </c>
      <c r="N10" s="3">
        <v>1.1911801950000001</v>
      </c>
      <c r="O10" s="3">
        <v>0.90436710000000031</v>
      </c>
      <c r="P10" s="6">
        <v>131.71423363366489</v>
      </c>
      <c r="Q10" s="5">
        <v>128.54308359408503</v>
      </c>
      <c r="R10" s="5">
        <v>85.59125469352945</v>
      </c>
      <c r="S10" s="5">
        <v>88.4</v>
      </c>
      <c r="T10" s="5">
        <v>11.2</v>
      </c>
      <c r="U10" s="5">
        <v>7.8928571428571441</v>
      </c>
      <c r="V10" s="6" t="s">
        <v>39</v>
      </c>
      <c r="W10" s="6" t="s">
        <v>28</v>
      </c>
      <c r="X10" s="6"/>
      <c r="Y10" s="6"/>
      <c r="Z10" s="6"/>
      <c r="AA10" s="19" t="s">
        <v>170</v>
      </c>
      <c r="AB10" s="4">
        <v>110</v>
      </c>
      <c r="AC10" s="4">
        <v>85</v>
      </c>
      <c r="AD10" s="4">
        <v>22.727272727272727</v>
      </c>
      <c r="AE10" s="14">
        <v>25</v>
      </c>
      <c r="AF10">
        <v>1</v>
      </c>
    </row>
    <row r="11" spans="1:32">
      <c r="A11" s="1"/>
      <c r="B11" s="19" t="s">
        <v>170</v>
      </c>
      <c r="C11" s="6" t="s">
        <v>66</v>
      </c>
      <c r="D11" s="6" t="s">
        <v>107</v>
      </c>
      <c r="E11" s="6" t="s">
        <v>21</v>
      </c>
      <c r="F11" s="6" t="s">
        <v>21</v>
      </c>
      <c r="G11" s="6" t="s">
        <v>23</v>
      </c>
      <c r="H11" s="6" t="s">
        <v>21</v>
      </c>
      <c r="I11" s="6" t="s">
        <v>21</v>
      </c>
      <c r="J11" s="9" t="s">
        <v>39</v>
      </c>
      <c r="K11" s="9" t="s">
        <v>21</v>
      </c>
      <c r="L11" s="9" t="s">
        <v>66</v>
      </c>
      <c r="M11" s="6" t="s">
        <v>66</v>
      </c>
      <c r="N11" s="3">
        <v>1.0109108324999998</v>
      </c>
      <c r="O11" s="3">
        <v>1.4492664112500002</v>
      </c>
      <c r="P11" s="6">
        <v>69.753278255312892</v>
      </c>
      <c r="Q11" s="5">
        <v>96.536293375512514</v>
      </c>
      <c r="R11" s="5">
        <v>109.12134730814546</v>
      </c>
      <c r="S11" s="5">
        <v>57.9</v>
      </c>
      <c r="T11" s="5">
        <v>32.799999999999997</v>
      </c>
      <c r="U11" s="5">
        <v>1.7652439024390245</v>
      </c>
      <c r="V11" s="18" t="s">
        <v>150</v>
      </c>
      <c r="W11" s="6" t="s">
        <v>28</v>
      </c>
      <c r="X11" s="6"/>
      <c r="Y11" s="6"/>
      <c r="Z11" s="6"/>
      <c r="AA11" s="19" t="s">
        <v>170</v>
      </c>
      <c r="AB11" s="4">
        <v>100</v>
      </c>
      <c r="AC11" s="4">
        <v>44.166666666666664</v>
      </c>
      <c r="AD11" s="4">
        <v>55.833333333333336</v>
      </c>
      <c r="AE11" s="14">
        <v>55.833333333333336</v>
      </c>
      <c r="AF11">
        <v>1</v>
      </c>
    </row>
    <row r="12" spans="1:32">
      <c r="A12" s="1"/>
      <c r="B12" s="19" t="s">
        <v>170</v>
      </c>
      <c r="C12" s="6" t="s">
        <v>21</v>
      </c>
      <c r="D12" s="6" t="s">
        <v>96</v>
      </c>
      <c r="E12" s="6" t="s">
        <v>21</v>
      </c>
      <c r="F12" s="6" t="s">
        <v>21</v>
      </c>
      <c r="G12" s="6"/>
      <c r="H12" s="6" t="s">
        <v>145</v>
      </c>
      <c r="I12" s="6" t="s">
        <v>145</v>
      </c>
      <c r="J12" s="9" t="s">
        <v>66</v>
      </c>
      <c r="K12" s="9" t="s">
        <v>145</v>
      </c>
      <c r="L12" s="9" t="s">
        <v>66</v>
      </c>
      <c r="M12" s="6" t="s">
        <v>66</v>
      </c>
      <c r="N12" s="3">
        <v>0.93937319374999995</v>
      </c>
      <c r="O12" s="3">
        <v>1.0325063787500002</v>
      </c>
      <c r="P12" s="6">
        <v>90.979892529792266</v>
      </c>
      <c r="Q12" s="5">
        <v>91.124463908230808</v>
      </c>
      <c r="R12" s="5">
        <v>79.647856726540567</v>
      </c>
      <c r="S12" s="5">
        <v>55.8</v>
      </c>
      <c r="T12" s="5">
        <v>34</v>
      </c>
      <c r="U12" s="5">
        <v>1.6411764705882352</v>
      </c>
      <c r="V12" s="6" t="s">
        <v>68</v>
      </c>
      <c r="W12" s="6" t="s">
        <v>28</v>
      </c>
      <c r="X12" s="6"/>
      <c r="Y12" s="6"/>
      <c r="Z12" s="6"/>
      <c r="AA12" s="19" t="s">
        <v>170</v>
      </c>
      <c r="AB12" s="4">
        <v>41.666666666666664</v>
      </c>
      <c r="AC12" s="4">
        <v>29.166666666666668</v>
      </c>
      <c r="AD12" s="4">
        <v>29.999999999999993</v>
      </c>
      <c r="AE12" s="14">
        <v>12.499999999999996</v>
      </c>
      <c r="AF12">
        <v>1</v>
      </c>
    </row>
    <row r="13" spans="1:32">
      <c r="A13" s="1"/>
      <c r="B13" s="19" t="s">
        <v>170</v>
      </c>
      <c r="C13" s="6" t="s">
        <v>21</v>
      </c>
      <c r="D13" s="6" t="s">
        <v>103</v>
      </c>
      <c r="E13" s="6" t="s">
        <v>145</v>
      </c>
      <c r="F13" s="6" t="s">
        <v>21</v>
      </c>
      <c r="G13" s="6"/>
      <c r="H13" s="6" t="s">
        <v>145</v>
      </c>
      <c r="I13" s="6" t="s">
        <v>145</v>
      </c>
      <c r="J13" s="9" t="s">
        <v>85</v>
      </c>
      <c r="K13" s="9" t="s">
        <v>21</v>
      </c>
      <c r="L13" s="9" t="s">
        <v>66</v>
      </c>
      <c r="M13" s="6" t="s">
        <v>66</v>
      </c>
      <c r="N13" s="3">
        <v>0.91131906000000029</v>
      </c>
      <c r="O13" s="3">
        <v>1.1163070912500002</v>
      </c>
      <c r="P13" s="6">
        <v>81.636949827089083</v>
      </c>
      <c r="Q13" s="5">
        <v>108.90128383360258</v>
      </c>
      <c r="R13" s="5">
        <v>92.919121884666524</v>
      </c>
      <c r="S13" s="5">
        <v>82.8</v>
      </c>
      <c r="T13" s="5">
        <v>15.2</v>
      </c>
      <c r="U13" s="5">
        <v>5.4473684210526319</v>
      </c>
      <c r="V13" s="6" t="s">
        <v>20</v>
      </c>
      <c r="W13" s="6" t="s">
        <v>28</v>
      </c>
      <c r="X13" s="6"/>
      <c r="Y13" s="6"/>
      <c r="Z13" s="6"/>
      <c r="AA13" s="19" t="s">
        <v>170</v>
      </c>
      <c r="AB13" s="4">
        <v>79.166666666666671</v>
      </c>
      <c r="AC13" s="4">
        <v>69.166666666666671</v>
      </c>
      <c r="AD13" s="4">
        <v>12.631578947368421</v>
      </c>
      <c r="AE13" s="14">
        <v>10</v>
      </c>
      <c r="AF13">
        <v>1</v>
      </c>
    </row>
    <row r="14" spans="1:32" ht="17.399999999999999">
      <c r="A14" s="8"/>
      <c r="B14" s="21" t="s">
        <v>170</v>
      </c>
      <c r="C14" s="6">
        <v>2</v>
      </c>
      <c r="D14" s="6">
        <v>60</v>
      </c>
      <c r="E14" s="6" t="s">
        <v>21</v>
      </c>
      <c r="F14" s="6" t="s">
        <v>20</v>
      </c>
      <c r="G14" s="6" t="s">
        <v>21</v>
      </c>
      <c r="H14" s="6" t="s">
        <v>21</v>
      </c>
      <c r="I14" s="6" t="s">
        <v>145</v>
      </c>
      <c r="J14" s="9">
        <v>7</v>
      </c>
      <c r="K14" s="9" t="s">
        <v>21</v>
      </c>
      <c r="L14" s="9" t="s">
        <v>40</v>
      </c>
      <c r="M14" s="6" t="s">
        <v>21</v>
      </c>
      <c r="N14" s="3">
        <v>1.5890236899999999</v>
      </c>
      <c r="O14" s="3">
        <v>0.92241876374999987</v>
      </c>
      <c r="P14" s="6">
        <v>172.26706052032</v>
      </c>
      <c r="Q14" s="5">
        <v>92.077350589472545</v>
      </c>
      <c r="R14" s="5">
        <v>97.530843703448085</v>
      </c>
      <c r="S14" s="5">
        <v>54</v>
      </c>
      <c r="T14" s="5">
        <v>38</v>
      </c>
      <c r="U14" s="5">
        <v>1.4210526315789473</v>
      </c>
      <c r="V14" s="6" t="s">
        <v>27</v>
      </c>
      <c r="W14" s="6" t="s">
        <v>37</v>
      </c>
      <c r="X14" s="6" t="s">
        <v>21</v>
      </c>
      <c r="Y14" s="6" t="s">
        <v>21</v>
      </c>
      <c r="Z14" s="6" t="s">
        <v>23</v>
      </c>
      <c r="AA14" s="21" t="s">
        <v>170</v>
      </c>
      <c r="AB14" s="4">
        <v>66.666666666666671</v>
      </c>
      <c r="AC14" s="4">
        <v>50</v>
      </c>
      <c r="AD14" s="4">
        <v>25.000000000000007</v>
      </c>
      <c r="AE14" s="14">
        <v>16.666666666666671</v>
      </c>
      <c r="AF14">
        <v>1</v>
      </c>
    </row>
    <row r="15" spans="1:32">
      <c r="A15" s="1"/>
      <c r="B15" s="19" t="s">
        <v>170</v>
      </c>
      <c r="C15" s="6" t="s">
        <v>21</v>
      </c>
      <c r="D15" s="6" t="s">
        <v>107</v>
      </c>
      <c r="E15" s="6" t="s">
        <v>21</v>
      </c>
      <c r="F15" s="6" t="s">
        <v>66</v>
      </c>
      <c r="G15" s="6" t="s">
        <v>23</v>
      </c>
      <c r="H15" s="6" t="s">
        <v>21</v>
      </c>
      <c r="I15" s="6" t="s">
        <v>21</v>
      </c>
      <c r="J15" s="9" t="s">
        <v>66</v>
      </c>
      <c r="K15" s="9" t="s">
        <v>145</v>
      </c>
      <c r="L15" s="9" t="s">
        <v>66</v>
      </c>
      <c r="M15" s="6" t="s">
        <v>66</v>
      </c>
      <c r="N15" s="3">
        <v>1.1782310312500002</v>
      </c>
      <c r="O15" s="3">
        <v>0.82769065499999994</v>
      </c>
      <c r="P15" s="6">
        <v>142.35161701203455</v>
      </c>
      <c r="Q15" s="5">
        <v>82.647031453564139</v>
      </c>
      <c r="R15" s="5">
        <v>88.79949468365092</v>
      </c>
      <c r="S15" s="5">
        <v>56.2</v>
      </c>
      <c r="T15" s="5">
        <v>32.1</v>
      </c>
      <c r="U15" s="5">
        <v>1.7507788161993769</v>
      </c>
      <c r="V15" s="6" t="s">
        <v>138</v>
      </c>
      <c r="W15" s="6" t="s">
        <v>28</v>
      </c>
      <c r="X15" s="6"/>
      <c r="Y15" s="6"/>
      <c r="Z15" s="6"/>
      <c r="AA15" s="19" t="s">
        <v>170</v>
      </c>
      <c r="AB15" s="4">
        <v>92.5</v>
      </c>
      <c r="AC15" s="4">
        <v>45</v>
      </c>
      <c r="AD15" s="4">
        <v>51.351351351351347</v>
      </c>
      <c r="AE15" s="14">
        <v>47.5</v>
      </c>
      <c r="AF15">
        <v>1</v>
      </c>
    </row>
    <row r="16" spans="1:32">
      <c r="A16" s="1"/>
      <c r="B16" s="19" t="s">
        <v>170</v>
      </c>
      <c r="C16" s="6" t="s">
        <v>66</v>
      </c>
      <c r="D16" s="6" t="s">
        <v>67</v>
      </c>
      <c r="E16" s="6" t="s">
        <v>21</v>
      </c>
      <c r="F16" s="6" t="s">
        <v>66</v>
      </c>
      <c r="G16" s="6"/>
      <c r="H16" s="6" t="s">
        <v>145</v>
      </c>
      <c r="I16" s="6" t="s">
        <v>145</v>
      </c>
      <c r="J16" s="9" t="s">
        <v>40</v>
      </c>
      <c r="K16" s="9" t="s">
        <v>145</v>
      </c>
      <c r="L16" s="9" t="s">
        <v>66</v>
      </c>
      <c r="M16" s="6" t="s">
        <v>66</v>
      </c>
      <c r="N16" s="3">
        <v>1.1586419449999998</v>
      </c>
      <c r="O16" s="3">
        <v>1.1389651349999999</v>
      </c>
      <c r="P16" s="6">
        <v>101.72760424312726</v>
      </c>
      <c r="Q16" s="5">
        <v>120.83557959205895</v>
      </c>
      <c r="R16" s="5">
        <v>100.42383395482031</v>
      </c>
      <c r="S16" s="5">
        <v>82.7</v>
      </c>
      <c r="T16" s="5">
        <v>14.1</v>
      </c>
      <c r="U16" s="5">
        <v>5.8652482269503547</v>
      </c>
      <c r="V16" s="6" t="s">
        <v>85</v>
      </c>
      <c r="W16" s="6" t="s">
        <v>28</v>
      </c>
      <c r="X16" s="6"/>
      <c r="Y16" s="6"/>
      <c r="Z16" s="6"/>
      <c r="AA16" s="19" t="s">
        <v>170</v>
      </c>
      <c r="AB16" s="4">
        <v>74.166666666666671</v>
      </c>
      <c r="AC16" s="4">
        <v>11.666666666666666</v>
      </c>
      <c r="AD16" s="4">
        <v>84.269662921348328</v>
      </c>
      <c r="AE16" s="14">
        <v>62.500000000000007</v>
      </c>
      <c r="AF16">
        <v>0</v>
      </c>
    </row>
    <row r="17" spans="1:32">
      <c r="A17" s="1"/>
      <c r="B17" s="19" t="s">
        <v>170</v>
      </c>
      <c r="C17" s="6" t="s">
        <v>66</v>
      </c>
      <c r="D17" s="6" t="s">
        <v>119</v>
      </c>
      <c r="E17" s="6" t="s">
        <v>145</v>
      </c>
      <c r="F17" s="6" t="s">
        <v>66</v>
      </c>
      <c r="G17" s="6"/>
      <c r="H17" s="6" t="s">
        <v>145</v>
      </c>
      <c r="I17" s="6" t="s">
        <v>145</v>
      </c>
      <c r="J17" s="9" t="s">
        <v>68</v>
      </c>
      <c r="K17" s="9" t="s">
        <v>21</v>
      </c>
      <c r="L17" s="9" t="s">
        <v>66</v>
      </c>
      <c r="M17" s="6" t="s">
        <v>21</v>
      </c>
      <c r="N17" s="3">
        <v>0.58716783249999993</v>
      </c>
      <c r="O17" s="3">
        <v>1.2662006825000001</v>
      </c>
      <c r="P17" s="6">
        <v>46.372414785047305</v>
      </c>
      <c r="Q17" s="5">
        <v>117.75500469140621</v>
      </c>
      <c r="R17" s="5">
        <v>140.67906443306276</v>
      </c>
      <c r="S17" s="5">
        <v>80.400000000000006</v>
      </c>
      <c r="T17" s="5">
        <v>13.2</v>
      </c>
      <c r="U17" s="5">
        <v>6.0909090909090917</v>
      </c>
      <c r="V17" s="6" t="s">
        <v>69</v>
      </c>
      <c r="W17" s="6" t="s">
        <v>28</v>
      </c>
      <c r="X17" s="6"/>
      <c r="Y17" s="6"/>
      <c r="Z17" s="6"/>
      <c r="AA17" s="19" t="s">
        <v>170</v>
      </c>
      <c r="AB17" s="4">
        <v>101.66666666666667</v>
      </c>
      <c r="AC17" s="4">
        <v>103.33333333333333</v>
      </c>
      <c r="AD17" s="4">
        <v>-1.6393442622950727</v>
      </c>
      <c r="AE17" s="14">
        <v>-1.6666666666666572</v>
      </c>
      <c r="AF17">
        <v>1</v>
      </c>
    </row>
    <row r="18" spans="1:32">
      <c r="A18" s="1"/>
      <c r="B18" s="21" t="s">
        <v>168</v>
      </c>
      <c r="C18" s="6" t="s">
        <v>20</v>
      </c>
      <c r="D18" s="6" t="s">
        <v>48</v>
      </c>
      <c r="E18" s="6" t="s">
        <v>21</v>
      </c>
      <c r="F18" s="6">
        <v>1</v>
      </c>
      <c r="G18" s="6" t="s">
        <v>20</v>
      </c>
      <c r="H18" s="6" t="s">
        <v>145</v>
      </c>
      <c r="I18" s="6" t="s">
        <v>21</v>
      </c>
      <c r="J18" s="9" t="s">
        <v>39</v>
      </c>
      <c r="K18" s="9" t="s">
        <v>21</v>
      </c>
      <c r="L18" s="9" t="s">
        <v>40</v>
      </c>
      <c r="M18" s="6" t="s">
        <v>20</v>
      </c>
      <c r="N18" s="3">
        <v>1.1237589000000001</v>
      </c>
      <c r="O18" s="3">
        <v>1.090499235</v>
      </c>
      <c r="P18" s="6">
        <v>103.0499484944618</v>
      </c>
      <c r="Q18" s="5">
        <v>128.20727532448342</v>
      </c>
      <c r="R18" s="5">
        <v>110.00197963353023</v>
      </c>
      <c r="S18" s="5">
        <v>84</v>
      </c>
      <c r="T18" s="5">
        <v>13.7</v>
      </c>
      <c r="U18" s="5">
        <v>6.1313868613138691</v>
      </c>
      <c r="V18" s="18" t="s">
        <v>41</v>
      </c>
      <c r="W18" s="6" t="s">
        <v>37</v>
      </c>
      <c r="X18" s="6"/>
      <c r="Y18" s="6"/>
      <c r="Z18" s="6"/>
      <c r="AA18" s="21" t="s">
        <v>168</v>
      </c>
      <c r="AB18" s="4">
        <v>79.166666666666671</v>
      </c>
      <c r="AC18" s="4">
        <v>21.666666666666668</v>
      </c>
      <c r="AD18" s="4">
        <v>72.631578947368411</v>
      </c>
      <c r="AE18" s="14">
        <v>57.5</v>
      </c>
      <c r="AF18">
        <v>0</v>
      </c>
    </row>
    <row r="19" spans="1:32" ht="17.399999999999999">
      <c r="A19" s="13"/>
      <c r="B19" s="21" t="s">
        <v>168</v>
      </c>
      <c r="C19" s="6">
        <v>1</v>
      </c>
      <c r="D19" s="6">
        <v>28</v>
      </c>
      <c r="E19" s="6" t="s">
        <v>145</v>
      </c>
      <c r="F19" s="6" t="s">
        <v>21</v>
      </c>
      <c r="G19" s="7"/>
      <c r="H19" s="7" t="s">
        <v>145</v>
      </c>
      <c r="I19" s="7" t="s">
        <v>145</v>
      </c>
      <c r="J19" s="9" t="s">
        <v>20</v>
      </c>
      <c r="K19" s="9" t="s">
        <v>145</v>
      </c>
      <c r="L19" s="9" t="s">
        <v>21</v>
      </c>
      <c r="M19" s="6" t="s">
        <v>20</v>
      </c>
      <c r="N19" s="3">
        <v>0.87962488124999993</v>
      </c>
      <c r="O19" s="3">
        <v>1.1807010337500001</v>
      </c>
      <c r="P19" s="6">
        <v>74.500221148806958</v>
      </c>
      <c r="Q19" s="5">
        <v>106.66295271782997</v>
      </c>
      <c r="R19" s="5">
        <v>100.06300183799715</v>
      </c>
      <c r="S19" s="5">
        <v>72.599999999999994</v>
      </c>
      <c r="T19" s="5">
        <v>20.9</v>
      </c>
      <c r="U19" s="5">
        <v>3.4736842105263159</v>
      </c>
      <c r="V19" s="6" t="s">
        <v>27</v>
      </c>
      <c r="W19" s="6" t="s">
        <v>28</v>
      </c>
      <c r="X19" s="6" t="s">
        <v>21</v>
      </c>
      <c r="Y19" s="6" t="s">
        <v>21</v>
      </c>
      <c r="Z19" s="6" t="s">
        <v>20</v>
      </c>
      <c r="AA19" s="21" t="s">
        <v>168</v>
      </c>
      <c r="AB19" s="4">
        <v>32.5</v>
      </c>
      <c r="AC19" s="4">
        <v>14.166666666666666</v>
      </c>
      <c r="AD19" s="4">
        <v>56.410256410256423</v>
      </c>
      <c r="AE19" s="14">
        <v>18.333333333333336</v>
      </c>
      <c r="AF19">
        <v>0</v>
      </c>
    </row>
    <row r="20" spans="1:32" ht="17.399999999999999">
      <c r="A20" s="17"/>
      <c r="B20" s="21" t="s">
        <v>168</v>
      </c>
      <c r="C20" s="6">
        <v>2</v>
      </c>
      <c r="D20" s="6">
        <v>57</v>
      </c>
      <c r="E20" s="6" t="s">
        <v>21</v>
      </c>
      <c r="F20" s="6" t="s">
        <v>21</v>
      </c>
      <c r="G20" s="6" t="s">
        <v>20</v>
      </c>
      <c r="H20" s="6" t="s">
        <v>145</v>
      </c>
      <c r="I20" s="6" t="s">
        <v>21</v>
      </c>
      <c r="J20" s="9" t="s">
        <v>39</v>
      </c>
      <c r="K20" s="9" t="s">
        <v>21</v>
      </c>
      <c r="L20" s="9" t="s">
        <v>40</v>
      </c>
      <c r="M20" s="6" t="s">
        <v>20</v>
      </c>
      <c r="N20" s="3">
        <v>1.0440276275</v>
      </c>
      <c r="O20" s="3">
        <v>1.0709142700000001</v>
      </c>
      <c r="P20" s="6">
        <v>97.489374896461129</v>
      </c>
      <c r="Q20" s="5">
        <v>89.166715832325451</v>
      </c>
      <c r="R20" s="5">
        <v>107.85634039108164</v>
      </c>
      <c r="S20" s="5">
        <v>84</v>
      </c>
      <c r="T20" s="5">
        <v>13.7</v>
      </c>
      <c r="U20" s="5">
        <v>6.1313868613138691</v>
      </c>
      <c r="V20" s="18" t="s">
        <v>41</v>
      </c>
      <c r="W20" s="6" t="s">
        <v>37</v>
      </c>
      <c r="X20" s="6" t="s">
        <v>21</v>
      </c>
      <c r="Y20" s="6" t="s">
        <v>21</v>
      </c>
      <c r="Z20" s="6" t="s">
        <v>23</v>
      </c>
      <c r="AA20" s="21" t="s">
        <v>168</v>
      </c>
      <c r="AB20" s="4">
        <v>79.166666666666671</v>
      </c>
      <c r="AC20" s="4">
        <v>21.666666666666668</v>
      </c>
      <c r="AD20" s="4">
        <v>72.631578947368411</v>
      </c>
      <c r="AE20" s="14">
        <v>57.5</v>
      </c>
      <c r="AF20">
        <v>0</v>
      </c>
    </row>
    <row r="21" spans="1:32" ht="17.399999999999999">
      <c r="A21" s="8"/>
      <c r="B21" s="21" t="s">
        <v>168</v>
      </c>
      <c r="C21" s="6">
        <v>1</v>
      </c>
      <c r="D21" s="6">
        <v>15</v>
      </c>
      <c r="E21" s="6" t="s">
        <v>145</v>
      </c>
      <c r="F21" s="6" t="s">
        <v>21</v>
      </c>
      <c r="G21" s="6"/>
      <c r="H21" s="6" t="s">
        <v>145</v>
      </c>
      <c r="I21" s="6" t="s">
        <v>145</v>
      </c>
      <c r="J21" s="9">
        <v>6</v>
      </c>
      <c r="K21" s="9" t="s">
        <v>21</v>
      </c>
      <c r="L21" s="9" t="s">
        <v>43</v>
      </c>
      <c r="M21" s="6" t="s">
        <v>20</v>
      </c>
      <c r="N21" s="3">
        <v>1.1666546362499999</v>
      </c>
      <c r="O21" s="3">
        <v>1.0385347862499998</v>
      </c>
      <c r="P21" s="6">
        <v>112.33659687631865</v>
      </c>
      <c r="Q21" s="5">
        <v>100.50052999680479</v>
      </c>
      <c r="R21" s="5">
        <v>144.66402956758495</v>
      </c>
      <c r="S21" s="5">
        <v>90.7</v>
      </c>
      <c r="T21" s="5">
        <v>8</v>
      </c>
      <c r="U21" s="5">
        <v>11.3375</v>
      </c>
      <c r="V21" s="6" t="s">
        <v>55</v>
      </c>
      <c r="W21" s="6" t="s">
        <v>37</v>
      </c>
      <c r="X21" s="6" t="s">
        <v>21</v>
      </c>
      <c r="Y21" s="6" t="s">
        <v>21</v>
      </c>
      <c r="Z21" s="6" t="s">
        <v>57</v>
      </c>
      <c r="AA21" s="21" t="s">
        <v>168</v>
      </c>
      <c r="AB21" s="4">
        <v>110</v>
      </c>
      <c r="AC21" s="4">
        <v>110</v>
      </c>
      <c r="AD21" s="4">
        <v>0</v>
      </c>
      <c r="AE21" s="14">
        <v>0</v>
      </c>
      <c r="AF21">
        <v>1</v>
      </c>
    </row>
    <row r="22" spans="1:32" ht="17.399999999999999">
      <c r="A22" s="8"/>
      <c r="B22" s="21" t="s">
        <v>168</v>
      </c>
      <c r="C22" s="6">
        <v>2</v>
      </c>
      <c r="D22" s="6">
        <v>14</v>
      </c>
      <c r="E22" s="6" t="s">
        <v>145</v>
      </c>
      <c r="F22" s="6" t="s">
        <v>21</v>
      </c>
      <c r="G22" s="6"/>
      <c r="H22" s="6" t="s">
        <v>145</v>
      </c>
      <c r="I22" s="6" t="s">
        <v>145</v>
      </c>
      <c r="J22" s="9">
        <v>5</v>
      </c>
      <c r="K22" s="9" t="s">
        <v>21</v>
      </c>
      <c r="L22" s="9" t="s">
        <v>43</v>
      </c>
      <c r="M22" s="6" t="s">
        <v>20</v>
      </c>
      <c r="N22" s="3">
        <v>1.1388779999999998</v>
      </c>
      <c r="O22" s="3">
        <v>0.94530602749999981</v>
      </c>
      <c r="P22" s="6">
        <v>120.47717531347277</v>
      </c>
      <c r="Q22" s="5">
        <v>106.71148529434748</v>
      </c>
      <c r="R22" s="5">
        <v>121.23658728608619</v>
      </c>
      <c r="S22" s="5">
        <v>62.4</v>
      </c>
      <c r="T22" s="5">
        <v>31.3</v>
      </c>
      <c r="U22" s="5">
        <v>1.9936102236421724</v>
      </c>
      <c r="V22" s="6" t="s">
        <v>39</v>
      </c>
      <c r="W22" s="6" t="s">
        <v>37</v>
      </c>
      <c r="X22" s="6" t="s">
        <v>21</v>
      </c>
      <c r="Y22" s="6" t="s">
        <v>21</v>
      </c>
      <c r="Z22" s="6" t="s">
        <v>20</v>
      </c>
      <c r="AA22" s="21" t="s">
        <v>168</v>
      </c>
      <c r="AB22" s="4">
        <v>90.833333333333329</v>
      </c>
      <c r="AC22" s="4">
        <v>49.166666666666664</v>
      </c>
      <c r="AD22" s="4">
        <v>45.871559633027523</v>
      </c>
      <c r="AE22" s="14">
        <v>41.666666666666664</v>
      </c>
      <c r="AF22">
        <v>1</v>
      </c>
    </row>
    <row r="23" spans="1:32">
      <c r="A23" s="1"/>
      <c r="B23" s="21" t="s">
        <v>168</v>
      </c>
      <c r="C23" s="6">
        <v>1</v>
      </c>
      <c r="D23" s="6">
        <v>28</v>
      </c>
      <c r="E23" s="6" t="s">
        <v>145</v>
      </c>
      <c r="F23" s="6" t="s">
        <v>21</v>
      </c>
      <c r="G23" s="6"/>
      <c r="H23" s="6" t="s">
        <v>145</v>
      </c>
      <c r="I23" s="6" t="s">
        <v>145</v>
      </c>
      <c r="J23" s="9" t="s">
        <v>20</v>
      </c>
      <c r="K23" s="9" t="s">
        <v>145</v>
      </c>
      <c r="L23" s="9" t="s">
        <v>21</v>
      </c>
      <c r="M23" s="6" t="s">
        <v>21</v>
      </c>
      <c r="N23" s="3">
        <v>1.1639061550000001</v>
      </c>
      <c r="O23" s="3">
        <v>1.0034749199999999</v>
      </c>
      <c r="P23" s="6">
        <v>115.98756798027401</v>
      </c>
      <c r="Q23" s="5">
        <v>88.079306145483699</v>
      </c>
      <c r="R23" s="5">
        <v>96.648046171066852</v>
      </c>
      <c r="S23" s="5">
        <v>72.599999999999994</v>
      </c>
      <c r="T23" s="5">
        <v>20.9</v>
      </c>
      <c r="U23" s="5">
        <v>3.4736842105263159</v>
      </c>
      <c r="V23" s="6" t="s">
        <v>27</v>
      </c>
      <c r="W23" s="6" t="s">
        <v>28</v>
      </c>
      <c r="X23" s="6" t="s">
        <v>21</v>
      </c>
      <c r="Y23" s="6" t="s">
        <v>21</v>
      </c>
      <c r="Z23" s="6" t="s">
        <v>20</v>
      </c>
      <c r="AA23" s="21" t="s">
        <v>168</v>
      </c>
      <c r="AB23" s="4">
        <v>30.833333333333332</v>
      </c>
      <c r="AC23" s="4">
        <v>14.166666666666666</v>
      </c>
      <c r="AD23" s="4">
        <v>54.054054054054049</v>
      </c>
      <c r="AE23" s="14">
        <v>16.666666666666664</v>
      </c>
      <c r="AF23">
        <v>0</v>
      </c>
    </row>
    <row r="24" spans="1:32">
      <c r="A24" s="1"/>
      <c r="B24" s="21" t="s">
        <v>168</v>
      </c>
      <c r="C24" s="6" t="s">
        <v>66</v>
      </c>
      <c r="D24" s="6" t="s">
        <v>67</v>
      </c>
      <c r="E24" s="6" t="s">
        <v>21</v>
      </c>
      <c r="F24" s="6" t="s">
        <v>21</v>
      </c>
      <c r="G24" s="6"/>
      <c r="H24" s="6" t="s">
        <v>145</v>
      </c>
      <c r="I24" s="6" t="s">
        <v>145</v>
      </c>
      <c r="J24" s="9" t="s">
        <v>68</v>
      </c>
      <c r="K24" s="9" t="s">
        <v>21</v>
      </c>
      <c r="L24" s="9" t="s">
        <v>69</v>
      </c>
      <c r="M24" s="6"/>
      <c r="N24" s="3">
        <v>1.0436959649999999</v>
      </c>
      <c r="O24" s="3">
        <v>1.12644497375</v>
      </c>
      <c r="P24" s="6">
        <v>92.65396795419808</v>
      </c>
      <c r="Q24" s="5">
        <v>125.13213918660988</v>
      </c>
      <c r="R24" s="5">
        <v>104.34550627007771</v>
      </c>
      <c r="S24" s="5">
        <v>54.7</v>
      </c>
      <c r="T24" s="5">
        <v>36.5</v>
      </c>
      <c r="U24" s="5">
        <v>1.4986301369863015</v>
      </c>
      <c r="V24" s="6" t="s">
        <v>138</v>
      </c>
      <c r="W24" s="6" t="s">
        <v>136</v>
      </c>
      <c r="X24" s="6"/>
      <c r="Y24" s="6"/>
      <c r="Z24" s="6"/>
      <c r="AA24" s="21" t="s">
        <v>168</v>
      </c>
      <c r="AB24" s="4">
        <v>71.666666666666671</v>
      </c>
      <c r="AC24" s="4">
        <v>9.1666666666666661</v>
      </c>
      <c r="AD24" s="4">
        <v>87.20930232558139</v>
      </c>
      <c r="AE24" s="14">
        <v>62.500000000000007</v>
      </c>
      <c r="AF24">
        <v>0</v>
      </c>
    </row>
    <row r="25" spans="1:32">
      <c r="A25" s="9"/>
      <c r="B25" s="21" t="s">
        <v>168</v>
      </c>
      <c r="C25" s="6" t="s">
        <v>21</v>
      </c>
      <c r="D25" s="6" t="s">
        <v>71</v>
      </c>
      <c r="E25" s="6" t="s">
        <v>145</v>
      </c>
      <c r="F25" s="6" t="s">
        <v>21</v>
      </c>
      <c r="G25" s="6"/>
      <c r="H25" s="6" t="s">
        <v>145</v>
      </c>
      <c r="I25" s="6" t="s">
        <v>145</v>
      </c>
      <c r="J25" s="9" t="s">
        <v>66</v>
      </c>
      <c r="K25" s="9" t="s">
        <v>145</v>
      </c>
      <c r="L25" s="9" t="s">
        <v>40</v>
      </c>
      <c r="M25" s="6"/>
      <c r="N25" s="3">
        <v>0.7869356137500001</v>
      </c>
      <c r="O25" s="3">
        <v>1.3998983500000002</v>
      </c>
      <c r="P25" s="6">
        <v>56.213768217528084</v>
      </c>
      <c r="Q25" s="5">
        <v>94.554400113186205</v>
      </c>
      <c r="R25" s="5">
        <v>74.667123328394084</v>
      </c>
      <c r="S25" s="5">
        <v>78.900000000000006</v>
      </c>
      <c r="T25" s="5">
        <v>13.8</v>
      </c>
      <c r="U25" s="5">
        <v>5.7173913043478262</v>
      </c>
      <c r="V25" s="6" t="s">
        <v>20</v>
      </c>
      <c r="W25" s="6" t="s">
        <v>136</v>
      </c>
      <c r="X25" s="6"/>
      <c r="Y25" s="6"/>
      <c r="Z25" s="6"/>
      <c r="AA25" s="21" t="s">
        <v>168</v>
      </c>
      <c r="AB25" s="4">
        <v>54.166666666666664</v>
      </c>
      <c r="AC25" s="4">
        <v>13.333333333333334</v>
      </c>
      <c r="AD25" s="4">
        <v>75.384615384615387</v>
      </c>
      <c r="AE25" s="14">
        <v>40.833333333333329</v>
      </c>
      <c r="AF25">
        <v>0</v>
      </c>
    </row>
    <row r="26" spans="1:32">
      <c r="A26" s="1"/>
      <c r="B26" s="21" t="s">
        <v>168</v>
      </c>
      <c r="C26" s="6" t="s">
        <v>21</v>
      </c>
      <c r="D26" s="6" t="s">
        <v>91</v>
      </c>
      <c r="E26" s="6" t="s">
        <v>145</v>
      </c>
      <c r="F26" s="6" t="s">
        <v>21</v>
      </c>
      <c r="G26" s="12"/>
      <c r="H26" s="12" t="s">
        <v>145</v>
      </c>
      <c r="I26" s="12" t="s">
        <v>145</v>
      </c>
      <c r="J26" s="9" t="s">
        <v>68</v>
      </c>
      <c r="K26" s="9" t="s">
        <v>21</v>
      </c>
      <c r="L26" s="9" t="s">
        <v>40</v>
      </c>
      <c r="M26" s="6" t="s">
        <v>66</v>
      </c>
      <c r="N26" s="3">
        <v>1.2986647500000001</v>
      </c>
      <c r="O26" s="3">
        <v>1.1285607449999999</v>
      </c>
      <c r="P26" s="6">
        <v>115.07264945672023</v>
      </c>
      <c r="Q26" s="5">
        <v>97.92483520854644</v>
      </c>
      <c r="R26" s="5">
        <v>80.323942511099204</v>
      </c>
      <c r="S26" s="5">
        <v>87.9</v>
      </c>
      <c r="T26" s="5">
        <v>8.4</v>
      </c>
      <c r="U26" s="5">
        <v>10.464285714285715</v>
      </c>
      <c r="V26" s="6" t="s">
        <v>20</v>
      </c>
      <c r="W26" s="6" t="s">
        <v>142</v>
      </c>
      <c r="X26" s="6"/>
      <c r="Y26" s="6"/>
      <c r="Z26" s="6"/>
      <c r="AA26" s="21" t="s">
        <v>168</v>
      </c>
      <c r="AB26" s="4">
        <v>65.833333333333329</v>
      </c>
      <c r="AC26" s="4">
        <v>41.666666666666664</v>
      </c>
      <c r="AD26" s="4">
        <v>36.708860759493675</v>
      </c>
      <c r="AE26" s="14">
        <v>24.166666666666664</v>
      </c>
      <c r="AF26">
        <v>1</v>
      </c>
    </row>
    <row r="27" spans="1:32">
      <c r="A27" s="15"/>
      <c r="B27" s="19" t="s">
        <v>168</v>
      </c>
      <c r="C27" s="6" t="s">
        <v>21</v>
      </c>
      <c r="D27" s="6" t="s">
        <v>87</v>
      </c>
      <c r="E27" s="6" t="s">
        <v>21</v>
      </c>
      <c r="F27" s="6" t="s">
        <v>21</v>
      </c>
      <c r="G27" s="12"/>
      <c r="H27" s="12" t="s">
        <v>145</v>
      </c>
      <c r="I27" s="12" t="s">
        <v>145</v>
      </c>
      <c r="J27" s="9" t="s">
        <v>39</v>
      </c>
      <c r="K27" s="9" t="s">
        <v>21</v>
      </c>
      <c r="L27" s="9" t="s">
        <v>68</v>
      </c>
      <c r="M27" s="6" t="s">
        <v>66</v>
      </c>
      <c r="N27" s="3">
        <v>2.0598400000000003</v>
      </c>
      <c r="O27" s="3">
        <v>0.99637538000000025</v>
      </c>
      <c r="P27" s="6">
        <v>206.73332976172091</v>
      </c>
      <c r="Q27" s="5">
        <v>728.34111567480852</v>
      </c>
      <c r="R27" s="5">
        <v>99.66089863921718</v>
      </c>
      <c r="S27" s="5">
        <v>87</v>
      </c>
      <c r="T27" s="5">
        <v>9.9</v>
      </c>
      <c r="U27" s="5">
        <v>8.7878787878787872</v>
      </c>
      <c r="V27" s="6" t="s">
        <v>138</v>
      </c>
      <c r="W27" s="6" t="s">
        <v>142</v>
      </c>
      <c r="X27" s="6"/>
      <c r="Y27" s="6"/>
      <c r="Z27" s="6"/>
      <c r="AA27" s="19" t="s">
        <v>168</v>
      </c>
      <c r="AB27" s="4">
        <v>53.333333333333336</v>
      </c>
      <c r="AC27" s="4">
        <v>52.5</v>
      </c>
      <c r="AD27" s="4">
        <v>1.5625000000000044</v>
      </c>
      <c r="AE27" s="14">
        <v>0.8333333333333357</v>
      </c>
      <c r="AF27">
        <v>1</v>
      </c>
    </row>
    <row r="28" spans="1:32">
      <c r="A28" s="1"/>
      <c r="B28" s="19" t="s">
        <v>168</v>
      </c>
      <c r="C28" s="6" t="s">
        <v>21</v>
      </c>
      <c r="D28" s="6" t="s">
        <v>115</v>
      </c>
      <c r="E28" s="6" t="s">
        <v>21</v>
      </c>
      <c r="F28" s="6" t="s">
        <v>21</v>
      </c>
      <c r="G28" s="6" t="s">
        <v>66</v>
      </c>
      <c r="H28" s="6" t="s">
        <v>145</v>
      </c>
      <c r="I28" s="6" t="s">
        <v>21</v>
      </c>
      <c r="J28" s="9" t="s">
        <v>40</v>
      </c>
      <c r="K28" s="9" t="s">
        <v>145</v>
      </c>
      <c r="L28" s="9" t="s">
        <v>66</v>
      </c>
      <c r="M28" s="6" t="s">
        <v>66</v>
      </c>
      <c r="N28" s="3">
        <v>0.95686593750000026</v>
      </c>
      <c r="O28" s="3">
        <v>1.0013569899999999</v>
      </c>
      <c r="P28" s="6">
        <v>95.556923959755892</v>
      </c>
      <c r="Q28" s="5">
        <v>133.66876519477276</v>
      </c>
      <c r="R28" s="5">
        <v>141.77529484792052</v>
      </c>
      <c r="S28" s="5">
        <v>59.4</v>
      </c>
      <c r="T28" s="5">
        <v>29</v>
      </c>
      <c r="U28" s="5">
        <v>2.0482758620689654</v>
      </c>
      <c r="V28" s="6" t="s">
        <v>68</v>
      </c>
      <c r="W28" s="6" t="s">
        <v>28</v>
      </c>
      <c r="X28" s="6"/>
      <c r="Y28" s="6"/>
      <c r="Z28" s="6"/>
      <c r="AA28" s="19" t="s">
        <v>168</v>
      </c>
      <c r="AB28" s="4">
        <v>94.166666666666671</v>
      </c>
      <c r="AC28" s="4">
        <v>82.5</v>
      </c>
      <c r="AD28" s="4">
        <v>12.389380530973455</v>
      </c>
      <c r="AE28" s="14">
        <v>11.666666666666671</v>
      </c>
      <c r="AF28">
        <v>1</v>
      </c>
    </row>
    <row r="29" spans="1:32">
      <c r="A29" s="1"/>
      <c r="B29" s="19" t="s">
        <v>168</v>
      </c>
      <c r="C29" s="6" t="s">
        <v>21</v>
      </c>
      <c r="D29" s="6" t="s">
        <v>96</v>
      </c>
      <c r="E29" s="6" t="s">
        <v>21</v>
      </c>
      <c r="F29" s="6" t="s">
        <v>21</v>
      </c>
      <c r="G29" s="6"/>
      <c r="H29" s="6" t="s">
        <v>145</v>
      </c>
      <c r="I29" s="6" t="s">
        <v>145</v>
      </c>
      <c r="J29" s="9" t="s">
        <v>39</v>
      </c>
      <c r="K29" s="9" t="s">
        <v>21</v>
      </c>
      <c r="L29" s="9" t="s">
        <v>66</v>
      </c>
      <c r="M29" s="6" t="s">
        <v>21</v>
      </c>
      <c r="N29" s="3">
        <v>0.89234816125000005</v>
      </c>
      <c r="O29" s="3">
        <v>0.72234090749999991</v>
      </c>
      <c r="P29" s="6">
        <v>123.53559821752171</v>
      </c>
      <c r="Q29" s="5">
        <v>178.19062137505094</v>
      </c>
      <c r="R29" s="5">
        <v>108.95423157256592</v>
      </c>
      <c r="S29" s="5">
        <v>56.4</v>
      </c>
      <c r="T29" s="5">
        <v>31.9</v>
      </c>
      <c r="U29" s="5">
        <v>1.7680250783699061</v>
      </c>
      <c r="V29" s="6" t="s">
        <v>69</v>
      </c>
      <c r="W29" s="6" t="s">
        <v>28</v>
      </c>
      <c r="X29" s="6"/>
      <c r="Y29" s="6"/>
      <c r="Z29" s="6"/>
      <c r="AA29" s="19" t="s">
        <v>168</v>
      </c>
      <c r="AB29" s="4">
        <v>110</v>
      </c>
      <c r="AC29" s="4">
        <v>110</v>
      </c>
      <c r="AD29" s="4">
        <v>0</v>
      </c>
      <c r="AE29" s="14">
        <v>0</v>
      </c>
      <c r="AF29">
        <v>1</v>
      </c>
    </row>
    <row r="30" spans="1:32">
      <c r="A30" s="1"/>
      <c r="B30" s="19" t="s">
        <v>168</v>
      </c>
      <c r="C30" s="6" t="s">
        <v>21</v>
      </c>
      <c r="D30" s="6" t="s">
        <v>129</v>
      </c>
      <c r="E30" s="6" t="s">
        <v>21</v>
      </c>
      <c r="F30" s="6" t="s">
        <v>21</v>
      </c>
      <c r="G30" s="6"/>
      <c r="H30" s="6" t="s">
        <v>145</v>
      </c>
      <c r="I30" s="6" t="s">
        <v>145</v>
      </c>
      <c r="J30" s="9" t="s">
        <v>66</v>
      </c>
      <c r="K30" s="9" t="s">
        <v>145</v>
      </c>
      <c r="L30" s="9" t="s">
        <v>66</v>
      </c>
      <c r="M30" s="6" t="s">
        <v>66</v>
      </c>
      <c r="N30" s="3">
        <v>1.3676772400000001</v>
      </c>
      <c r="O30" s="3">
        <v>0.7456985825000001</v>
      </c>
      <c r="P30" s="6">
        <v>183.40885608428792</v>
      </c>
      <c r="Q30" s="5">
        <v>134.02066851718448</v>
      </c>
      <c r="R30" s="5">
        <v>155.6281050971719</v>
      </c>
      <c r="S30" s="5">
        <v>42</v>
      </c>
      <c r="T30" s="5">
        <v>49.6</v>
      </c>
      <c r="U30" s="5">
        <v>0.84677419354838712</v>
      </c>
      <c r="V30" s="6" t="s">
        <v>20</v>
      </c>
      <c r="W30" s="6" t="s">
        <v>28</v>
      </c>
      <c r="X30" s="6"/>
      <c r="Y30" s="6"/>
      <c r="Z30" s="6"/>
      <c r="AA30" s="19" t="s">
        <v>168</v>
      </c>
      <c r="AB30" s="4">
        <v>29.166666666666668</v>
      </c>
      <c r="AC30" s="4">
        <v>7.5</v>
      </c>
      <c r="AD30" s="4">
        <v>74.285714285714292</v>
      </c>
      <c r="AE30" s="14">
        <v>21.666666666666668</v>
      </c>
      <c r="AF30">
        <v>0</v>
      </c>
    </row>
    <row r="31" spans="1:32">
      <c r="A31" s="1"/>
      <c r="B31" s="19" t="s">
        <v>168</v>
      </c>
      <c r="C31" s="6" t="s">
        <v>66</v>
      </c>
      <c r="D31" s="6" t="s">
        <v>134</v>
      </c>
      <c r="E31" s="6" t="s">
        <v>21</v>
      </c>
      <c r="F31" s="6" t="s">
        <v>21</v>
      </c>
      <c r="G31" s="6"/>
      <c r="H31" s="6" t="s">
        <v>145</v>
      </c>
      <c r="I31" s="6" t="s">
        <v>145</v>
      </c>
      <c r="J31" s="9" t="s">
        <v>66</v>
      </c>
      <c r="K31" s="9" t="s">
        <v>145</v>
      </c>
      <c r="L31" s="9" t="s">
        <v>66</v>
      </c>
      <c r="M31" s="6" t="s">
        <v>66</v>
      </c>
      <c r="N31" s="3">
        <v>0.86958865625000004</v>
      </c>
      <c r="O31" s="3">
        <v>1.06952325</v>
      </c>
      <c r="P31" s="6">
        <v>81.30619472274212</v>
      </c>
      <c r="Q31" s="5">
        <v>160.26983486259766</v>
      </c>
      <c r="R31" s="5">
        <v>106.10442109542331</v>
      </c>
      <c r="S31" s="5">
        <v>71</v>
      </c>
      <c r="T31" s="5">
        <v>23.1</v>
      </c>
      <c r="U31" s="5">
        <v>3.0735930735930732</v>
      </c>
      <c r="V31" s="18" t="s">
        <v>41</v>
      </c>
      <c r="W31" s="6" t="s">
        <v>28</v>
      </c>
      <c r="X31" s="6"/>
      <c r="Y31" s="6"/>
      <c r="Z31" s="6"/>
      <c r="AA31" s="19" t="s">
        <v>168</v>
      </c>
      <c r="AB31" s="4">
        <v>90.833333333333329</v>
      </c>
      <c r="AC31" s="4">
        <v>30.833333333333332</v>
      </c>
      <c r="AD31" s="4">
        <v>66.055045871559642</v>
      </c>
      <c r="AE31" s="14">
        <v>60</v>
      </c>
      <c r="AF31">
        <v>1</v>
      </c>
    </row>
    <row r="32" spans="1:32" ht="17.399999999999999">
      <c r="A32" s="17"/>
      <c r="B32" s="21" t="s">
        <v>168</v>
      </c>
      <c r="C32" s="6">
        <v>1</v>
      </c>
      <c r="D32" s="6">
        <v>48</v>
      </c>
      <c r="E32" s="6" t="s">
        <v>21</v>
      </c>
      <c r="F32" s="6" t="s">
        <v>20</v>
      </c>
      <c r="G32" s="6" t="s">
        <v>21</v>
      </c>
      <c r="H32" s="6" t="s">
        <v>21</v>
      </c>
      <c r="I32" s="6" t="s">
        <v>145</v>
      </c>
      <c r="J32" s="9" t="s">
        <v>21</v>
      </c>
      <c r="K32" s="9" t="s">
        <v>145</v>
      </c>
      <c r="L32" s="9" t="s">
        <v>40</v>
      </c>
      <c r="M32" s="6" t="s">
        <v>21</v>
      </c>
      <c r="N32" s="3">
        <v>0.99789592500000002</v>
      </c>
      <c r="O32" s="3">
        <v>1.2148032</v>
      </c>
      <c r="P32" s="6">
        <v>82.144657258064527</v>
      </c>
      <c r="Q32" s="5">
        <v>84.098099067594461</v>
      </c>
      <c r="R32" s="5">
        <v>117.92501894586684</v>
      </c>
      <c r="S32" s="5">
        <v>77.900000000000006</v>
      </c>
      <c r="T32" s="5">
        <v>15.7</v>
      </c>
      <c r="U32" s="5">
        <v>4.9617834394904463</v>
      </c>
      <c r="V32" s="6" t="s">
        <v>20</v>
      </c>
      <c r="W32" s="6" t="s">
        <v>38</v>
      </c>
      <c r="X32" s="6"/>
      <c r="Y32" s="6"/>
      <c r="Z32" s="6"/>
      <c r="AA32" s="21" t="s">
        <v>168</v>
      </c>
      <c r="AB32" s="4">
        <v>110</v>
      </c>
      <c r="AC32" s="4">
        <v>110</v>
      </c>
      <c r="AD32" s="4">
        <v>0</v>
      </c>
      <c r="AE32" s="14">
        <v>0</v>
      </c>
      <c r="AF32" s="2">
        <v>1</v>
      </c>
    </row>
    <row r="33" spans="1:32" ht="17.399999999999999">
      <c r="A33" s="8"/>
      <c r="B33" s="21" t="s">
        <v>168</v>
      </c>
      <c r="C33" s="6">
        <v>2</v>
      </c>
      <c r="D33" s="6">
        <v>67</v>
      </c>
      <c r="E33" s="6" t="s">
        <v>21</v>
      </c>
      <c r="F33" s="6">
        <v>2</v>
      </c>
      <c r="G33" s="6" t="s">
        <v>22</v>
      </c>
      <c r="H33" s="6" t="s">
        <v>21</v>
      </c>
      <c r="I33" s="6" t="s">
        <v>21</v>
      </c>
      <c r="J33" s="9">
        <v>3</v>
      </c>
      <c r="K33" s="9" t="s">
        <v>145</v>
      </c>
      <c r="L33" s="9" t="s">
        <v>40</v>
      </c>
      <c r="M33" s="6" t="s">
        <v>20</v>
      </c>
      <c r="N33" s="3">
        <v>1.5251498100000001</v>
      </c>
      <c r="O33" s="3">
        <v>1.03089477375</v>
      </c>
      <c r="P33" s="6">
        <v>147.9442760634133</v>
      </c>
      <c r="Q33" s="5">
        <v>125.23404847787918</v>
      </c>
      <c r="R33" s="5">
        <v>134.10172342092505</v>
      </c>
      <c r="S33" s="5">
        <v>54.4</v>
      </c>
      <c r="T33" s="5">
        <v>37.1</v>
      </c>
      <c r="U33" s="5">
        <v>1.4663072776280321</v>
      </c>
      <c r="V33" s="18">
        <v>21</v>
      </c>
      <c r="W33" s="6">
        <v>0.33</v>
      </c>
      <c r="X33" s="6">
        <v>1</v>
      </c>
      <c r="Y33" s="6">
        <v>1</v>
      </c>
      <c r="Z33" s="6" t="s">
        <v>23</v>
      </c>
      <c r="AA33" s="21" t="s">
        <v>168</v>
      </c>
      <c r="AB33" s="4">
        <v>82.5</v>
      </c>
      <c r="AC33" s="4">
        <v>22.5</v>
      </c>
      <c r="AD33" s="4">
        <v>72.727272727272734</v>
      </c>
      <c r="AE33" s="14">
        <v>60</v>
      </c>
      <c r="AF33" s="2">
        <v>0</v>
      </c>
    </row>
    <row r="34" spans="1:32" ht="17.399999999999999">
      <c r="A34" s="8"/>
      <c r="B34" s="21" t="s">
        <v>168</v>
      </c>
      <c r="C34" s="6">
        <v>1</v>
      </c>
      <c r="D34" s="6">
        <v>30</v>
      </c>
      <c r="E34" s="6" t="s">
        <v>145</v>
      </c>
      <c r="F34" s="6" t="s">
        <v>20</v>
      </c>
      <c r="G34" s="6"/>
      <c r="H34" s="6" t="s">
        <v>145</v>
      </c>
      <c r="I34" s="6" t="s">
        <v>145</v>
      </c>
      <c r="J34" s="9">
        <v>2</v>
      </c>
      <c r="K34" s="9" t="s">
        <v>145</v>
      </c>
      <c r="L34" s="9" t="s">
        <v>20</v>
      </c>
      <c r="M34" s="6" t="s">
        <v>21</v>
      </c>
      <c r="N34" s="3">
        <v>0.90294938999999996</v>
      </c>
      <c r="O34" s="3">
        <v>1.16163063625</v>
      </c>
      <c r="P34" s="6">
        <v>77.731196287566917</v>
      </c>
      <c r="Q34" s="5">
        <v>95.981014975364403</v>
      </c>
      <c r="R34" s="5">
        <v>106.6643780938531</v>
      </c>
      <c r="S34" s="5">
        <v>66.7</v>
      </c>
      <c r="T34" s="5">
        <v>26.3</v>
      </c>
      <c r="U34" s="5">
        <v>2.5361216730038025</v>
      </c>
      <c r="V34" s="6" t="s">
        <v>29</v>
      </c>
      <c r="W34" s="6" t="s">
        <v>28</v>
      </c>
      <c r="X34" s="6" t="s">
        <v>21</v>
      </c>
      <c r="Y34" s="6" t="s">
        <v>21</v>
      </c>
      <c r="Z34" s="6" t="s">
        <v>23</v>
      </c>
      <c r="AA34" s="21" t="s">
        <v>168</v>
      </c>
      <c r="AB34" s="4">
        <v>110</v>
      </c>
      <c r="AC34" s="4">
        <v>110</v>
      </c>
      <c r="AD34" s="4">
        <v>0</v>
      </c>
      <c r="AE34" s="14">
        <v>0</v>
      </c>
      <c r="AF34">
        <v>1</v>
      </c>
    </row>
    <row r="35" spans="1:32">
      <c r="A35" s="9"/>
      <c r="B35" s="21" t="s">
        <v>168</v>
      </c>
      <c r="C35" s="6" t="s">
        <v>21</v>
      </c>
      <c r="D35" s="6" t="s">
        <v>74</v>
      </c>
      <c r="E35" s="6" t="s">
        <v>145</v>
      </c>
      <c r="F35" s="6" t="s">
        <v>66</v>
      </c>
      <c r="G35" s="6"/>
      <c r="H35" s="6" t="s">
        <v>145</v>
      </c>
      <c r="I35" s="6" t="s">
        <v>145</v>
      </c>
      <c r="J35" s="9" t="s">
        <v>21</v>
      </c>
      <c r="K35" s="9" t="s">
        <v>145</v>
      </c>
      <c r="L35" s="9" t="s">
        <v>66</v>
      </c>
      <c r="M35" s="6" t="s">
        <v>21</v>
      </c>
      <c r="N35" s="3">
        <v>0.97861083000000015</v>
      </c>
      <c r="O35" s="3">
        <v>1.4279236350000004</v>
      </c>
      <c r="P35" s="6">
        <v>68.533835144482353</v>
      </c>
      <c r="Q35" s="5">
        <v>100.79442114305928</v>
      </c>
      <c r="R35" s="5">
        <v>130.04546916890084</v>
      </c>
      <c r="S35" s="5">
        <v>47.5</v>
      </c>
      <c r="T35" s="5">
        <v>43.8</v>
      </c>
      <c r="U35" s="5">
        <v>1.0844748858447488</v>
      </c>
      <c r="V35" s="6" t="s">
        <v>64</v>
      </c>
      <c r="W35" s="6" t="s">
        <v>136</v>
      </c>
      <c r="X35" s="6"/>
      <c r="Y35" s="6"/>
      <c r="Z35" s="6"/>
      <c r="AA35" s="21" t="s">
        <v>168</v>
      </c>
      <c r="AB35" s="4">
        <v>110</v>
      </c>
      <c r="AC35" s="4">
        <v>110</v>
      </c>
      <c r="AD35" s="4">
        <v>0</v>
      </c>
      <c r="AE35" s="14">
        <v>0</v>
      </c>
      <c r="AF35">
        <v>1</v>
      </c>
    </row>
    <row r="36" spans="1:32">
      <c r="A36" s="1"/>
      <c r="B36" s="21" t="s">
        <v>168</v>
      </c>
      <c r="C36" s="6" t="s">
        <v>21</v>
      </c>
      <c r="D36" s="6" t="s">
        <v>76</v>
      </c>
      <c r="E36" s="6" t="s">
        <v>21</v>
      </c>
      <c r="F36" s="6" t="s">
        <v>66</v>
      </c>
      <c r="G36" s="6"/>
      <c r="H36" s="6" t="s">
        <v>145</v>
      </c>
      <c r="I36" s="6" t="s">
        <v>145</v>
      </c>
      <c r="J36" s="9" t="s">
        <v>39</v>
      </c>
      <c r="K36" s="9" t="s">
        <v>21</v>
      </c>
      <c r="L36" s="10" t="s">
        <v>64</v>
      </c>
      <c r="M36" s="6" t="s">
        <v>21</v>
      </c>
      <c r="N36" s="3">
        <v>1.0658706449999999</v>
      </c>
      <c r="O36" s="3">
        <v>0.97374069000000008</v>
      </c>
      <c r="P36" s="6">
        <v>109.46144655822074</v>
      </c>
      <c r="Q36" s="5">
        <v>105.74236514372561</v>
      </c>
      <c r="R36" s="5">
        <v>103.91723040191007</v>
      </c>
      <c r="S36" s="5">
        <v>58.8</v>
      </c>
      <c r="T36" s="5">
        <v>28.5</v>
      </c>
      <c r="U36" s="5">
        <v>2.0631578947368419</v>
      </c>
      <c r="V36" s="6" t="s">
        <v>145</v>
      </c>
      <c r="W36" s="6" t="s">
        <v>136</v>
      </c>
      <c r="X36" s="6"/>
      <c r="Y36" s="6"/>
      <c r="Z36" s="6"/>
      <c r="AA36" s="21" t="s">
        <v>168</v>
      </c>
      <c r="AB36" s="4">
        <v>59.166666666666664</v>
      </c>
      <c r="AC36" s="4">
        <v>61.666666666666664</v>
      </c>
      <c r="AD36" s="4">
        <v>0</v>
      </c>
      <c r="AE36" s="14">
        <v>0</v>
      </c>
      <c r="AF36">
        <v>1</v>
      </c>
    </row>
    <row r="37" spans="1:32">
      <c r="A37" s="9"/>
      <c r="B37" s="21" t="s">
        <v>168</v>
      </c>
      <c r="C37" s="6" t="s">
        <v>21</v>
      </c>
      <c r="D37" s="6" t="s">
        <v>79</v>
      </c>
      <c r="E37" s="6" t="s">
        <v>21</v>
      </c>
      <c r="F37" s="6" t="s">
        <v>66</v>
      </c>
      <c r="G37" s="6" t="s">
        <v>66</v>
      </c>
      <c r="H37" s="6" t="s">
        <v>145</v>
      </c>
      <c r="I37" s="6" t="s">
        <v>21</v>
      </c>
      <c r="J37" s="9" t="s">
        <v>21</v>
      </c>
      <c r="K37" s="9" t="s">
        <v>145</v>
      </c>
      <c r="L37" s="10" t="s">
        <v>66</v>
      </c>
      <c r="M37" s="6" t="s">
        <v>66</v>
      </c>
      <c r="N37" s="3">
        <v>1.0949658850000001</v>
      </c>
      <c r="O37" s="3">
        <v>0.6840205437500001</v>
      </c>
      <c r="P37" s="6">
        <v>160.07792382917009</v>
      </c>
      <c r="Q37" s="5">
        <v>111.94154062959947</v>
      </c>
      <c r="R37" s="5">
        <v>56.876619792960227</v>
      </c>
      <c r="S37" s="5">
        <v>70</v>
      </c>
      <c r="T37" s="5">
        <v>21.3</v>
      </c>
      <c r="U37" s="5">
        <v>3.2863849765258215</v>
      </c>
      <c r="V37" s="6" t="s">
        <v>139</v>
      </c>
      <c r="W37" s="6" t="s">
        <v>136</v>
      </c>
      <c r="X37" s="6"/>
      <c r="Y37" s="6"/>
      <c r="Z37" s="6"/>
      <c r="AA37" s="21" t="s">
        <v>168</v>
      </c>
      <c r="AB37" s="4">
        <v>79.166666666666671</v>
      </c>
      <c r="AC37" s="4">
        <v>26.666666666666668</v>
      </c>
      <c r="AD37" s="4">
        <v>66.315789473684205</v>
      </c>
      <c r="AE37" s="14">
        <v>52.5</v>
      </c>
      <c r="AF37">
        <v>0</v>
      </c>
    </row>
    <row r="38" spans="1:32">
      <c r="A38" s="1"/>
      <c r="B38" s="21" t="s">
        <v>168</v>
      </c>
      <c r="C38" s="6" t="s">
        <v>21</v>
      </c>
      <c r="D38" s="6" t="s">
        <v>81</v>
      </c>
      <c r="E38" s="6" t="s">
        <v>21</v>
      </c>
      <c r="F38" s="6" t="s">
        <v>66</v>
      </c>
      <c r="G38" s="6"/>
      <c r="H38" s="6" t="s">
        <v>145</v>
      </c>
      <c r="I38" s="6" t="s">
        <v>145</v>
      </c>
      <c r="J38" s="9" t="s">
        <v>66</v>
      </c>
      <c r="K38" s="9" t="s">
        <v>145</v>
      </c>
      <c r="L38" s="11" t="s">
        <v>40</v>
      </c>
      <c r="M38" s="6" t="s">
        <v>66</v>
      </c>
      <c r="N38" s="3">
        <v>0.91969461750000003</v>
      </c>
      <c r="O38" s="3">
        <v>0.83170946249999989</v>
      </c>
      <c r="P38" s="6">
        <v>110.57883299001183</v>
      </c>
      <c r="Q38" s="5">
        <v>97.483604666473752</v>
      </c>
      <c r="R38" s="5">
        <v>149.76993865030673</v>
      </c>
      <c r="S38" s="5">
        <v>75.3</v>
      </c>
      <c r="T38" s="5">
        <v>20.5</v>
      </c>
      <c r="U38" s="5">
        <v>3.6731707317073168</v>
      </c>
      <c r="V38" s="6" t="s">
        <v>20</v>
      </c>
      <c r="W38" s="6" t="s">
        <v>136</v>
      </c>
      <c r="X38" s="6"/>
      <c r="Y38" s="6"/>
      <c r="Z38" s="6"/>
      <c r="AA38" s="21" t="s">
        <v>168</v>
      </c>
      <c r="AB38" s="4">
        <v>101.66666666666667</v>
      </c>
      <c r="AC38" s="4">
        <v>51.666666666666664</v>
      </c>
      <c r="AD38" s="4">
        <v>49.180327868852466</v>
      </c>
      <c r="AE38" s="14">
        <v>50.000000000000007</v>
      </c>
      <c r="AF38">
        <v>1</v>
      </c>
    </row>
    <row r="39" spans="1:32">
      <c r="A39" s="9"/>
      <c r="B39" s="21" t="s">
        <v>168</v>
      </c>
      <c r="C39" s="6" t="s">
        <v>21</v>
      </c>
      <c r="D39" s="6" t="s">
        <v>76</v>
      </c>
      <c r="E39" s="6" t="s">
        <v>21</v>
      </c>
      <c r="F39" s="6" t="s">
        <v>66</v>
      </c>
      <c r="G39" s="12"/>
      <c r="H39" s="12" t="s">
        <v>145</v>
      </c>
      <c r="I39" s="12" t="s">
        <v>145</v>
      </c>
      <c r="J39" s="9" t="s">
        <v>69</v>
      </c>
      <c r="K39" s="9" t="s">
        <v>21</v>
      </c>
      <c r="L39" s="11" t="s">
        <v>85</v>
      </c>
      <c r="M39" s="6" t="s">
        <v>21</v>
      </c>
      <c r="N39" s="3">
        <v>0.93526077499999993</v>
      </c>
      <c r="O39" s="3">
        <v>0.91962750000000004</v>
      </c>
      <c r="P39" s="6">
        <v>101.69995731967563</v>
      </c>
      <c r="Q39" s="5">
        <v>71.821311020821526</v>
      </c>
      <c r="R39" s="5">
        <v>68.890388423592086</v>
      </c>
      <c r="S39" s="5">
        <v>49.4</v>
      </c>
      <c r="T39" s="5">
        <v>40.6</v>
      </c>
      <c r="U39" s="5">
        <v>1.2167487684729064</v>
      </c>
      <c r="V39" s="6" t="s">
        <v>20</v>
      </c>
      <c r="W39" s="6" t="s">
        <v>136</v>
      </c>
      <c r="X39" s="6"/>
      <c r="Y39" s="6"/>
      <c r="Z39" s="6"/>
      <c r="AA39" s="21" t="s">
        <v>168</v>
      </c>
      <c r="AB39" s="4">
        <v>97.5</v>
      </c>
      <c r="AC39" s="4">
        <v>28.333333333333332</v>
      </c>
      <c r="AD39" s="4">
        <v>70.940170940170944</v>
      </c>
      <c r="AE39" s="14">
        <v>69.166666666666671</v>
      </c>
      <c r="AF39">
        <v>0</v>
      </c>
    </row>
    <row r="40" spans="1:32">
      <c r="A40" s="15"/>
      <c r="B40" s="21" t="s">
        <v>168</v>
      </c>
      <c r="C40" s="6" t="s">
        <v>66</v>
      </c>
      <c r="D40" s="6" t="s">
        <v>76</v>
      </c>
      <c r="E40" s="6" t="s">
        <v>21</v>
      </c>
      <c r="F40" s="6" t="s">
        <v>66</v>
      </c>
      <c r="G40" s="12"/>
      <c r="H40" s="12" t="s">
        <v>145</v>
      </c>
      <c r="I40" s="12" t="s">
        <v>145</v>
      </c>
      <c r="J40" s="9" t="s">
        <v>69</v>
      </c>
      <c r="K40" s="9" t="s">
        <v>21</v>
      </c>
      <c r="L40" s="9" t="s">
        <v>66</v>
      </c>
      <c r="M40" s="6" t="s">
        <v>66</v>
      </c>
      <c r="N40" s="3">
        <v>1.2005373949999998</v>
      </c>
      <c r="O40" s="3">
        <v>1.29934299</v>
      </c>
      <c r="P40" s="6">
        <v>92.395726474038995</v>
      </c>
      <c r="Q40" s="5">
        <v>93.992194702230933</v>
      </c>
      <c r="R40" s="5">
        <v>121.31653566968789</v>
      </c>
      <c r="S40" s="5">
        <v>85.1</v>
      </c>
      <c r="T40" s="5">
        <v>12.6</v>
      </c>
      <c r="U40" s="5">
        <v>6.753968253968254</v>
      </c>
      <c r="V40" s="6" t="s">
        <v>39</v>
      </c>
      <c r="W40" s="6" t="s">
        <v>142</v>
      </c>
      <c r="X40" s="6"/>
      <c r="Y40" s="6"/>
      <c r="Z40" s="6"/>
      <c r="AA40" s="21" t="s">
        <v>168</v>
      </c>
      <c r="AB40" s="4">
        <v>32.5</v>
      </c>
      <c r="AC40" s="4">
        <v>7.5</v>
      </c>
      <c r="AD40" s="4">
        <v>76.923076923076934</v>
      </c>
      <c r="AE40" s="14">
        <v>25</v>
      </c>
      <c r="AF40">
        <v>0</v>
      </c>
    </row>
    <row r="41" spans="1:32">
      <c r="A41" s="1"/>
      <c r="B41" s="21" t="s">
        <v>168</v>
      </c>
      <c r="C41" s="6" t="s">
        <v>66</v>
      </c>
      <c r="D41" s="6" t="s">
        <v>90</v>
      </c>
      <c r="E41" s="6" t="s">
        <v>21</v>
      </c>
      <c r="F41" s="6" t="s">
        <v>66</v>
      </c>
      <c r="G41" s="12"/>
      <c r="H41" s="12" t="s">
        <v>145</v>
      </c>
      <c r="I41" s="12" t="s">
        <v>145</v>
      </c>
      <c r="J41" s="9" t="s">
        <v>68</v>
      </c>
      <c r="K41" s="9" t="s">
        <v>21</v>
      </c>
      <c r="L41" s="9" t="s">
        <v>66</v>
      </c>
      <c r="M41" s="6" t="s">
        <v>21</v>
      </c>
      <c r="N41" s="3">
        <v>1.0492482700000001</v>
      </c>
      <c r="O41" s="3">
        <v>0.77715843875000001</v>
      </c>
      <c r="P41" s="6">
        <v>135.01085720533843</v>
      </c>
      <c r="Q41" s="5">
        <v>179.49456714233199</v>
      </c>
      <c r="R41" s="5">
        <v>115.1274353839749</v>
      </c>
      <c r="S41" s="5">
        <v>77.5</v>
      </c>
      <c r="T41" s="5">
        <v>19.899999999999999</v>
      </c>
      <c r="U41" s="5">
        <v>3.8944723618090453</v>
      </c>
      <c r="V41" s="1" t="s">
        <v>145</v>
      </c>
      <c r="W41" s="6" t="s">
        <v>142</v>
      </c>
      <c r="X41" s="6"/>
      <c r="Y41" s="6"/>
      <c r="Z41" s="6"/>
      <c r="AA41" s="21" t="s">
        <v>168</v>
      </c>
      <c r="AB41" s="4">
        <v>50.833333333333336</v>
      </c>
      <c r="AC41" s="4">
        <v>42.5</v>
      </c>
      <c r="AD41" s="4">
        <v>16.393442622950825</v>
      </c>
      <c r="AE41" s="14">
        <v>8.3333333333333357</v>
      </c>
      <c r="AF41">
        <v>1</v>
      </c>
    </row>
    <row r="42" spans="1:32">
      <c r="A42" s="1"/>
      <c r="B42" s="19" t="s">
        <v>168</v>
      </c>
      <c r="C42" s="6" t="s">
        <v>66</v>
      </c>
      <c r="D42" s="6" t="s">
        <v>79</v>
      </c>
      <c r="E42" s="6" t="s">
        <v>21</v>
      </c>
      <c r="F42" s="6" t="s">
        <v>66</v>
      </c>
      <c r="G42" s="12"/>
      <c r="H42" s="12" t="s">
        <v>145</v>
      </c>
      <c r="I42" s="12" t="s">
        <v>145</v>
      </c>
      <c r="J42" s="9" t="s">
        <v>21</v>
      </c>
      <c r="K42" s="9" t="s">
        <v>145</v>
      </c>
      <c r="L42" s="9" t="s">
        <v>21</v>
      </c>
      <c r="M42" s="6" t="s">
        <v>21</v>
      </c>
      <c r="N42" s="3">
        <v>1.1958996150000001</v>
      </c>
      <c r="O42" s="3">
        <v>0.82858614374999995</v>
      </c>
      <c r="P42" s="6">
        <v>144.33014889527593</v>
      </c>
      <c r="Q42" s="5">
        <v>132.50118503507272</v>
      </c>
      <c r="R42" s="5">
        <v>106.79331330055241</v>
      </c>
      <c r="S42" s="5">
        <v>76.7</v>
      </c>
      <c r="T42" s="5">
        <v>19</v>
      </c>
      <c r="U42" s="5">
        <v>4.0368421052631582</v>
      </c>
      <c r="V42" s="6" t="s">
        <v>124</v>
      </c>
      <c r="W42" s="6" t="s">
        <v>142</v>
      </c>
      <c r="X42" s="6"/>
      <c r="Y42" s="6"/>
      <c r="Z42" s="6"/>
      <c r="AA42" s="19" t="s">
        <v>168</v>
      </c>
      <c r="AB42" s="4">
        <v>89.166666666666671</v>
      </c>
      <c r="AC42" s="4">
        <v>57.5</v>
      </c>
      <c r="AD42" s="4">
        <v>35.514018691588788</v>
      </c>
      <c r="AE42" s="14">
        <v>31.666666666666671</v>
      </c>
      <c r="AF42">
        <v>1</v>
      </c>
    </row>
    <row r="43" spans="1:32">
      <c r="A43" s="1"/>
      <c r="B43" s="19" t="s">
        <v>168</v>
      </c>
      <c r="C43" s="6" t="s">
        <v>21</v>
      </c>
      <c r="D43" s="6" t="s">
        <v>62</v>
      </c>
      <c r="E43" s="6" t="s">
        <v>21</v>
      </c>
      <c r="F43" s="6" t="s">
        <v>66</v>
      </c>
      <c r="G43" s="12"/>
      <c r="H43" s="12" t="s">
        <v>145</v>
      </c>
      <c r="I43" s="12" t="s">
        <v>145</v>
      </c>
      <c r="J43" s="9" t="s">
        <v>40</v>
      </c>
      <c r="K43" s="9" t="s">
        <v>145</v>
      </c>
      <c r="L43" s="9" t="s">
        <v>40</v>
      </c>
      <c r="M43" s="6" t="s">
        <v>66</v>
      </c>
      <c r="N43" s="3">
        <v>0.824960425</v>
      </c>
      <c r="O43" s="3">
        <v>1.0260799762500001</v>
      </c>
      <c r="P43" s="6">
        <v>80.399232427765639</v>
      </c>
      <c r="Q43" s="5">
        <v>105.07736532933383</v>
      </c>
      <c r="R43" s="5">
        <v>121.02408730789773</v>
      </c>
      <c r="S43" s="5">
        <v>54.6</v>
      </c>
      <c r="T43" s="5">
        <v>36.799999999999997</v>
      </c>
      <c r="U43" s="5">
        <v>1.4836956521739133</v>
      </c>
      <c r="V43" s="6" t="s">
        <v>68</v>
      </c>
      <c r="W43" s="6" t="s">
        <v>28</v>
      </c>
      <c r="X43" s="6"/>
      <c r="Y43" s="6"/>
      <c r="Z43" s="6"/>
      <c r="AA43" s="19" t="s">
        <v>168</v>
      </c>
      <c r="AB43" s="4">
        <v>35</v>
      </c>
      <c r="AC43" s="4">
        <v>5</v>
      </c>
      <c r="AD43" s="4">
        <v>85.714285714285708</v>
      </c>
      <c r="AE43" s="14">
        <v>30</v>
      </c>
      <c r="AF43">
        <v>0</v>
      </c>
    </row>
    <row r="44" spans="1:32">
      <c r="A44" s="1"/>
      <c r="B44" s="19" t="s">
        <v>168</v>
      </c>
      <c r="C44" s="6" t="s">
        <v>66</v>
      </c>
      <c r="D44" s="6" t="s">
        <v>105</v>
      </c>
      <c r="E44" s="6" t="s">
        <v>145</v>
      </c>
      <c r="F44" s="6" t="s">
        <v>66</v>
      </c>
      <c r="G44" s="12"/>
      <c r="H44" s="12" t="s">
        <v>145</v>
      </c>
      <c r="I44" s="12" t="s">
        <v>145</v>
      </c>
      <c r="J44" s="9" t="s">
        <v>66</v>
      </c>
      <c r="K44" s="9" t="s">
        <v>145</v>
      </c>
      <c r="L44" s="9" t="s">
        <v>66</v>
      </c>
      <c r="M44" s="6" t="s">
        <v>66</v>
      </c>
      <c r="N44" s="3">
        <v>1.2626467912500001</v>
      </c>
      <c r="O44" s="3">
        <v>1.08713865</v>
      </c>
      <c r="P44" s="6">
        <v>116.14404393128697</v>
      </c>
      <c r="Q44" s="5">
        <v>138.17307593188195</v>
      </c>
      <c r="R44" s="5">
        <v>82.871482600318743</v>
      </c>
      <c r="S44" s="5">
        <v>87.7</v>
      </c>
      <c r="T44" s="5">
        <v>10.199999999999999</v>
      </c>
      <c r="U44" s="5">
        <v>8.5980392156862759</v>
      </c>
      <c r="V44" s="6" t="s">
        <v>69</v>
      </c>
      <c r="W44" s="6" t="s">
        <v>28</v>
      </c>
      <c r="X44" s="6"/>
      <c r="Y44" s="6"/>
      <c r="Z44" s="6"/>
      <c r="AA44" s="19" t="s">
        <v>168</v>
      </c>
      <c r="AB44" s="4">
        <v>20</v>
      </c>
      <c r="AC44" s="4">
        <v>8.3333333333333339</v>
      </c>
      <c r="AD44" s="4">
        <v>58.333333333333329</v>
      </c>
      <c r="AE44" s="14">
        <v>11.666666666666666</v>
      </c>
      <c r="AF44">
        <v>0</v>
      </c>
    </row>
    <row r="45" spans="1:32">
      <c r="A45" s="16"/>
      <c r="B45" s="19" t="s">
        <v>168</v>
      </c>
      <c r="C45" s="6" t="s">
        <v>21</v>
      </c>
      <c r="D45" s="6" t="s">
        <v>111</v>
      </c>
      <c r="E45" s="6" t="s">
        <v>21</v>
      </c>
      <c r="F45" s="6" t="s">
        <v>66</v>
      </c>
      <c r="G45" s="6" t="s">
        <v>112</v>
      </c>
      <c r="H45" s="6" t="s">
        <v>145</v>
      </c>
      <c r="I45" s="6" t="s">
        <v>145</v>
      </c>
      <c r="J45" s="9" t="s">
        <v>66</v>
      </c>
      <c r="K45" s="9" t="s">
        <v>145</v>
      </c>
      <c r="L45" s="9" t="s">
        <v>66</v>
      </c>
      <c r="M45" s="6" t="s">
        <v>66</v>
      </c>
      <c r="N45" s="3">
        <v>1.2087749887499999</v>
      </c>
      <c r="O45" s="3">
        <v>0.8317971862500001</v>
      </c>
      <c r="P45" s="6">
        <v>145.32087974468064</v>
      </c>
      <c r="Q45" s="5">
        <v>132.49401026418508</v>
      </c>
      <c r="R45" s="5">
        <v>101.49177784940126</v>
      </c>
      <c r="S45" s="5">
        <v>90</v>
      </c>
      <c r="T45" s="5">
        <v>6.5</v>
      </c>
      <c r="U45" s="5">
        <v>13.846153846153847</v>
      </c>
      <c r="V45" s="6" t="s">
        <v>69</v>
      </c>
      <c r="W45" s="6" t="s">
        <v>28</v>
      </c>
      <c r="X45" s="6"/>
      <c r="Y45" s="6"/>
      <c r="Z45" s="6"/>
      <c r="AA45" s="19" t="s">
        <v>168</v>
      </c>
      <c r="AB45" s="4">
        <v>70.833333333333329</v>
      </c>
      <c r="AC45" s="4">
        <v>21.666666666666668</v>
      </c>
      <c r="AD45" s="4">
        <v>69.411764705882334</v>
      </c>
      <c r="AE45" s="14">
        <v>49.166666666666657</v>
      </c>
      <c r="AF45">
        <v>0</v>
      </c>
    </row>
    <row r="46" spans="1:32">
      <c r="A46" s="1"/>
      <c r="B46" s="19" t="s">
        <v>168</v>
      </c>
      <c r="C46" s="6" t="s">
        <v>21</v>
      </c>
      <c r="D46" s="6" t="s">
        <v>62</v>
      </c>
      <c r="E46" s="6" t="s">
        <v>21</v>
      </c>
      <c r="F46" s="6" t="s">
        <v>66</v>
      </c>
      <c r="G46" s="6"/>
      <c r="H46" s="6" t="s">
        <v>145</v>
      </c>
      <c r="I46" s="6" t="s">
        <v>145</v>
      </c>
      <c r="J46" s="9" t="s">
        <v>66</v>
      </c>
      <c r="K46" s="9" t="s">
        <v>145</v>
      </c>
      <c r="L46" s="9" t="s">
        <v>21</v>
      </c>
      <c r="M46" s="6" t="s">
        <v>21</v>
      </c>
      <c r="N46" s="3">
        <v>1.4277990162499998</v>
      </c>
      <c r="O46" s="3">
        <v>0.85770042000000002</v>
      </c>
      <c r="P46" s="6">
        <v>166.4682659535132</v>
      </c>
      <c r="Q46" s="5">
        <v>105.73167144600239</v>
      </c>
      <c r="R46" s="5">
        <v>203.30407357271443</v>
      </c>
      <c r="S46" s="5">
        <v>79.7</v>
      </c>
      <c r="T46" s="5">
        <v>15.4</v>
      </c>
      <c r="U46" s="5">
        <v>5.1753246753246751</v>
      </c>
      <c r="V46" s="6" t="s">
        <v>138</v>
      </c>
      <c r="W46" s="6" t="s">
        <v>28</v>
      </c>
      <c r="X46" s="6"/>
      <c r="Y46" s="6"/>
      <c r="Z46" s="6"/>
      <c r="AA46" s="19" t="s">
        <v>168</v>
      </c>
      <c r="AB46" s="4">
        <v>110</v>
      </c>
      <c r="AC46" s="4">
        <v>110</v>
      </c>
      <c r="AD46" s="4">
        <v>0</v>
      </c>
      <c r="AE46" s="14">
        <v>0</v>
      </c>
      <c r="AF46">
        <v>1</v>
      </c>
    </row>
    <row r="47" spans="1:32">
      <c r="A47" s="1"/>
      <c r="B47" s="21" t="s">
        <v>180</v>
      </c>
      <c r="C47" s="6" t="s">
        <v>66</v>
      </c>
      <c r="D47" s="6" t="s">
        <v>83</v>
      </c>
      <c r="E47" s="6" t="s">
        <v>21</v>
      </c>
      <c r="F47" s="6" t="s">
        <v>21</v>
      </c>
      <c r="G47" s="12"/>
      <c r="H47" s="12" t="s">
        <v>145</v>
      </c>
      <c r="I47" s="12" t="s">
        <v>145</v>
      </c>
      <c r="J47" s="9" t="s">
        <v>66</v>
      </c>
      <c r="K47" s="9" t="s">
        <v>145</v>
      </c>
      <c r="L47" s="11" t="s">
        <v>40</v>
      </c>
      <c r="M47" s="6" t="s">
        <v>21</v>
      </c>
      <c r="N47" s="3">
        <v>1.0180099799999998</v>
      </c>
      <c r="O47" s="3">
        <v>1.2850444112499999</v>
      </c>
      <c r="P47" s="6">
        <v>79.219828597966668</v>
      </c>
      <c r="Q47" s="5">
        <v>155.67901619900741</v>
      </c>
      <c r="R47" s="5">
        <v>112.75951662859221</v>
      </c>
      <c r="S47" s="5">
        <v>48.4</v>
      </c>
      <c r="T47" s="5">
        <v>43.4</v>
      </c>
      <c r="U47" s="5">
        <v>1.1152073732718895</v>
      </c>
      <c r="V47" s="6" t="s">
        <v>69</v>
      </c>
      <c r="W47" s="6" t="s">
        <v>136</v>
      </c>
      <c r="X47" s="6"/>
      <c r="Y47" s="6"/>
      <c r="Z47" s="6"/>
      <c r="AA47" s="21" t="s">
        <v>180</v>
      </c>
      <c r="AB47" s="4">
        <v>110</v>
      </c>
      <c r="AC47" s="4">
        <v>110</v>
      </c>
      <c r="AD47" s="4">
        <v>0</v>
      </c>
      <c r="AE47" s="14">
        <v>0</v>
      </c>
      <c r="AF47">
        <v>1</v>
      </c>
    </row>
    <row r="48" spans="1:32">
      <c r="A48" s="1"/>
      <c r="B48" s="19" t="s">
        <v>180</v>
      </c>
      <c r="C48" s="6" t="s">
        <v>66</v>
      </c>
      <c r="D48" s="6" t="s">
        <v>83</v>
      </c>
      <c r="E48" s="6" t="s">
        <v>21</v>
      </c>
      <c r="F48" s="6" t="s">
        <v>21</v>
      </c>
      <c r="G48" s="12"/>
      <c r="H48" s="12" t="s">
        <v>145</v>
      </c>
      <c r="I48" s="12" t="s">
        <v>145</v>
      </c>
      <c r="J48" s="9" t="s">
        <v>39</v>
      </c>
      <c r="K48" s="9" t="s">
        <v>21</v>
      </c>
      <c r="L48" s="9" t="s">
        <v>40</v>
      </c>
      <c r="M48" s="6" t="s">
        <v>66</v>
      </c>
      <c r="N48" s="3">
        <v>1.4587851250000001</v>
      </c>
      <c r="O48" s="3">
        <v>1.08248517</v>
      </c>
      <c r="P48" s="6">
        <v>134.76259679382031</v>
      </c>
      <c r="Q48" s="5">
        <v>195.45278374218208</v>
      </c>
      <c r="R48" s="5">
        <v>98.584163007936439</v>
      </c>
      <c r="S48" s="5">
        <v>84.2</v>
      </c>
      <c r="T48" s="5">
        <v>12.9</v>
      </c>
      <c r="U48" s="5">
        <v>6.5271317829457365</v>
      </c>
      <c r="V48" s="6" t="s">
        <v>138</v>
      </c>
      <c r="W48" s="6" t="s">
        <v>142</v>
      </c>
      <c r="X48" s="6"/>
      <c r="Y48" s="6"/>
      <c r="Z48" s="6"/>
      <c r="AA48" s="19" t="s">
        <v>180</v>
      </c>
      <c r="AB48" s="4">
        <v>66.666666666666671</v>
      </c>
      <c r="AC48" s="4">
        <v>66.666666666666671</v>
      </c>
      <c r="AD48" s="4">
        <v>0</v>
      </c>
      <c r="AE48" s="14">
        <v>0</v>
      </c>
      <c r="AF48">
        <v>1</v>
      </c>
    </row>
    <row r="49" spans="1:32">
      <c r="A49" s="1"/>
      <c r="B49" s="19" t="s">
        <v>180</v>
      </c>
      <c r="C49" s="6" t="s">
        <v>21</v>
      </c>
      <c r="D49" s="6" t="s">
        <v>95</v>
      </c>
      <c r="E49" s="6" t="s">
        <v>21</v>
      </c>
      <c r="F49" s="6" t="s">
        <v>66</v>
      </c>
      <c r="G49" s="12"/>
      <c r="H49" s="12" t="s">
        <v>145</v>
      </c>
      <c r="I49" s="12" t="s">
        <v>145</v>
      </c>
      <c r="J49" s="9" t="s">
        <v>39</v>
      </c>
      <c r="K49" s="9" t="s">
        <v>21</v>
      </c>
      <c r="L49" s="9" t="s">
        <v>40</v>
      </c>
      <c r="M49" s="6" t="s">
        <v>66</v>
      </c>
      <c r="N49" s="3">
        <v>1.4945177362500002</v>
      </c>
      <c r="O49" s="3">
        <v>1.29145315125</v>
      </c>
      <c r="P49" s="6">
        <v>115.72372832908833</v>
      </c>
      <c r="Q49" s="5">
        <v>112.71353087443016</v>
      </c>
      <c r="R49" s="5">
        <v>117.66327825283433</v>
      </c>
      <c r="S49" s="5">
        <v>87</v>
      </c>
      <c r="T49" s="5">
        <v>10.6</v>
      </c>
      <c r="U49" s="5">
        <v>8.2075471698113205</v>
      </c>
      <c r="V49" s="6" t="s">
        <v>68</v>
      </c>
      <c r="W49" s="6" t="s">
        <v>142</v>
      </c>
      <c r="X49" s="6"/>
      <c r="Y49" s="6"/>
      <c r="Z49" s="6"/>
      <c r="AA49" s="19" t="s">
        <v>180</v>
      </c>
      <c r="AB49" s="4">
        <v>51.666666666666664</v>
      </c>
      <c r="AC49" s="4">
        <v>21.666666666666668</v>
      </c>
      <c r="AD49" s="4">
        <v>58.064516129032249</v>
      </c>
      <c r="AE49" s="14">
        <v>29.999999999999996</v>
      </c>
      <c r="AF49">
        <v>0</v>
      </c>
    </row>
    <row r="50" spans="1:32">
      <c r="A50" s="1"/>
      <c r="B50" s="19" t="s">
        <v>180</v>
      </c>
      <c r="C50" s="6" t="s">
        <v>66</v>
      </c>
      <c r="D50" s="6" t="s">
        <v>131</v>
      </c>
      <c r="E50" s="6" t="s">
        <v>21</v>
      </c>
      <c r="F50" s="6" t="s">
        <v>66</v>
      </c>
      <c r="G50" s="6"/>
      <c r="H50" s="6" t="s">
        <v>145</v>
      </c>
      <c r="I50" s="6" t="s">
        <v>145</v>
      </c>
      <c r="J50" s="9" t="s">
        <v>68</v>
      </c>
      <c r="K50" s="9" t="s">
        <v>21</v>
      </c>
      <c r="L50" s="9" t="s">
        <v>66</v>
      </c>
      <c r="M50" s="6" t="s">
        <v>66</v>
      </c>
      <c r="N50" s="3">
        <v>1.2640038600000001</v>
      </c>
      <c r="O50" s="3">
        <v>1.3391460224999998</v>
      </c>
      <c r="P50" s="6">
        <v>94.388799933877294</v>
      </c>
      <c r="Q50" s="5">
        <v>128.01184243660362</v>
      </c>
      <c r="R50" s="5">
        <v>96.371245875356507</v>
      </c>
      <c r="S50" s="5">
        <v>74.8</v>
      </c>
      <c r="T50" s="5">
        <v>22.2</v>
      </c>
      <c r="U50" s="5">
        <v>3.3693693693693691</v>
      </c>
      <c r="V50" s="6" t="s">
        <v>145</v>
      </c>
      <c r="W50" s="6" t="s">
        <v>154</v>
      </c>
      <c r="X50" s="6"/>
      <c r="Y50" s="6"/>
      <c r="Z50" s="6"/>
      <c r="AA50" s="19" t="s">
        <v>180</v>
      </c>
      <c r="AB50" s="4">
        <v>39.166666666666664</v>
      </c>
      <c r="AC50" s="4">
        <v>12.5</v>
      </c>
      <c r="AD50" s="4">
        <v>68.085106382978722</v>
      </c>
      <c r="AE50" s="14">
        <v>26.666666666666664</v>
      </c>
      <c r="AF50">
        <v>0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99"/>
  <sheetViews>
    <sheetView zoomScale="85" zoomScaleNormal="85" workbookViewId="0">
      <selection sqref="A1:XFD1"/>
    </sheetView>
  </sheetViews>
  <sheetFormatPr defaultRowHeight="14.4"/>
  <sheetData>
    <row r="1" spans="1:32">
      <c r="B1" t="s">
        <v>183</v>
      </c>
      <c r="C1" s="6" t="s">
        <v>19</v>
      </c>
      <c r="D1" s="6" t="s">
        <v>0</v>
      </c>
      <c r="E1" s="6"/>
      <c r="F1" s="6" t="s">
        <v>198</v>
      </c>
      <c r="G1" s="6" t="s">
        <v>8</v>
      </c>
      <c r="H1" s="6" t="s">
        <v>156</v>
      </c>
      <c r="I1" s="6" t="s">
        <v>157</v>
      </c>
      <c r="J1" s="9" t="s">
        <v>6</v>
      </c>
      <c r="K1" s="9" t="s">
        <v>199</v>
      </c>
      <c r="L1" s="9" t="s">
        <v>7</v>
      </c>
      <c r="M1" s="6" t="s">
        <v>213</v>
      </c>
      <c r="N1" s="3" t="s">
        <v>1</v>
      </c>
      <c r="O1" s="3" t="s">
        <v>2</v>
      </c>
      <c r="P1" s="6" t="s">
        <v>5</v>
      </c>
      <c r="Q1" s="5" t="s">
        <v>59</v>
      </c>
      <c r="R1" s="5" t="s">
        <v>60</v>
      </c>
      <c r="S1" s="5" t="s">
        <v>160</v>
      </c>
      <c r="T1" s="5" t="s">
        <v>161</v>
      </c>
      <c r="U1" s="5" t="s">
        <v>162</v>
      </c>
      <c r="V1" s="6" t="s">
        <v>9</v>
      </c>
      <c r="W1" s="6" t="s">
        <v>10</v>
      </c>
      <c r="X1" s="6" t="s">
        <v>11</v>
      </c>
      <c r="Y1" s="6" t="s">
        <v>204</v>
      </c>
      <c r="Z1" s="6" t="s">
        <v>205</v>
      </c>
      <c r="AA1" t="s">
        <v>211</v>
      </c>
      <c r="AB1" s="6" t="s">
        <v>200</v>
      </c>
      <c r="AC1" s="6" t="s">
        <v>201</v>
      </c>
      <c r="AD1" s="6" t="s">
        <v>202</v>
      </c>
      <c r="AE1" s="14" t="s">
        <v>203</v>
      </c>
      <c r="AF1" s="6" t="s">
        <v>206</v>
      </c>
    </row>
    <row r="2" spans="1:32">
      <c r="A2" s="1"/>
      <c r="B2" s="20" t="s">
        <v>167</v>
      </c>
      <c r="C2" s="6" t="s">
        <v>20</v>
      </c>
      <c r="D2" s="6" t="s">
        <v>48</v>
      </c>
      <c r="E2" s="6" t="s">
        <v>61</v>
      </c>
      <c r="F2" s="6">
        <v>1</v>
      </c>
      <c r="G2" s="6" t="s">
        <v>20</v>
      </c>
      <c r="H2" s="6" t="s">
        <v>145</v>
      </c>
      <c r="I2" s="6" t="s">
        <v>61</v>
      </c>
      <c r="J2" s="9" t="s">
        <v>39</v>
      </c>
      <c r="K2" s="9" t="s">
        <v>21</v>
      </c>
      <c r="L2" s="9" t="s">
        <v>40</v>
      </c>
      <c r="M2" s="6" t="s">
        <v>20</v>
      </c>
      <c r="N2" s="3">
        <v>1.1237589000000001</v>
      </c>
      <c r="O2" s="3">
        <v>1.090499235</v>
      </c>
      <c r="P2" s="6">
        <f t="shared" ref="P2:P33" si="0">N2/O2*100</f>
        <v>103.0499484944618</v>
      </c>
      <c r="Q2" s="5">
        <v>128.20727532448342</v>
      </c>
      <c r="R2" s="5">
        <v>110.00197963353023</v>
      </c>
      <c r="S2" s="5">
        <v>84</v>
      </c>
      <c r="T2" s="5">
        <v>13.7</v>
      </c>
      <c r="U2" s="5">
        <f t="shared" ref="U2:U33" si="1">S2/T2</f>
        <v>6.1313868613138691</v>
      </c>
      <c r="V2" s="18" t="s">
        <v>41</v>
      </c>
      <c r="W2" s="6" t="s">
        <v>37</v>
      </c>
      <c r="X2" s="6"/>
      <c r="Y2" s="6"/>
      <c r="Z2" s="6"/>
      <c r="AA2" s="4">
        <v>79.166666666666671</v>
      </c>
      <c r="AB2" s="4">
        <v>21.666666666666668</v>
      </c>
      <c r="AC2" s="4">
        <f t="shared" ref="AC2:AC33" si="2">AD2/AA2*100</f>
        <v>72.631578947368411</v>
      </c>
      <c r="AD2" s="14">
        <f>AA2-AB2</f>
        <v>57.5</v>
      </c>
      <c r="AE2">
        <v>0</v>
      </c>
    </row>
    <row r="3" spans="1:32">
      <c r="A3" s="1"/>
      <c r="B3" s="5" t="s">
        <v>167</v>
      </c>
      <c r="C3" s="6" t="s">
        <v>21</v>
      </c>
      <c r="D3" s="6" t="s">
        <v>55</v>
      </c>
      <c r="E3" s="6" t="s">
        <v>145</v>
      </c>
      <c r="F3" s="6">
        <v>2</v>
      </c>
      <c r="G3" s="6"/>
      <c r="H3" s="6" t="s">
        <v>145</v>
      </c>
      <c r="I3" s="6" t="s">
        <v>145</v>
      </c>
      <c r="J3" s="9" t="s">
        <v>20</v>
      </c>
      <c r="K3" s="9" t="s">
        <v>145</v>
      </c>
      <c r="L3" s="9" t="s">
        <v>20</v>
      </c>
      <c r="M3" s="6" t="s">
        <v>20</v>
      </c>
      <c r="N3" s="3">
        <v>1.7401414887500004</v>
      </c>
      <c r="O3" s="3">
        <v>1.236218</v>
      </c>
      <c r="P3" s="6">
        <f t="shared" si="0"/>
        <v>140.76331915163834</v>
      </c>
      <c r="Q3" s="5">
        <v>107.8839831706611</v>
      </c>
      <c r="R3" s="5">
        <v>91.731469346148245</v>
      </c>
      <c r="S3" s="5">
        <v>77.099999999999994</v>
      </c>
      <c r="T3" s="5">
        <v>16.5</v>
      </c>
      <c r="U3" s="5">
        <f t="shared" si="1"/>
        <v>4.672727272727272</v>
      </c>
      <c r="V3" s="6" t="s">
        <v>20</v>
      </c>
      <c r="W3" s="6" t="s">
        <v>56</v>
      </c>
      <c r="X3" s="6" t="s">
        <v>21</v>
      </c>
      <c r="Y3" s="6" t="s">
        <v>21</v>
      </c>
      <c r="Z3" s="6" t="s">
        <v>23</v>
      </c>
      <c r="AA3" s="4">
        <v>67.5</v>
      </c>
      <c r="AB3" s="4">
        <v>108.33333333333333</v>
      </c>
      <c r="AC3" s="4">
        <f t="shared" si="2"/>
        <v>0</v>
      </c>
      <c r="AD3" s="14">
        <v>0</v>
      </c>
      <c r="AE3">
        <v>1</v>
      </c>
    </row>
    <row r="4" spans="1:32" ht="17.399999999999999">
      <c r="A4" s="17"/>
      <c r="B4" s="5" t="s">
        <v>167</v>
      </c>
      <c r="C4" s="6">
        <v>1</v>
      </c>
      <c r="D4" s="6">
        <v>48</v>
      </c>
      <c r="E4" s="6" t="s">
        <v>61</v>
      </c>
      <c r="F4" s="6" t="s">
        <v>20</v>
      </c>
      <c r="G4" s="6" t="s">
        <v>21</v>
      </c>
      <c r="H4" s="6" t="s">
        <v>61</v>
      </c>
      <c r="I4" s="6" t="s">
        <v>145</v>
      </c>
      <c r="J4" s="9" t="s">
        <v>21</v>
      </c>
      <c r="K4" s="9" t="s">
        <v>145</v>
      </c>
      <c r="L4" s="9" t="s">
        <v>40</v>
      </c>
      <c r="M4" s="6" t="s">
        <v>21</v>
      </c>
      <c r="N4" s="3">
        <v>0.99789592500000002</v>
      </c>
      <c r="O4" s="3">
        <v>1.2148032</v>
      </c>
      <c r="P4" s="6">
        <f t="shared" si="0"/>
        <v>82.144657258064527</v>
      </c>
      <c r="Q4" s="5">
        <v>84.098099067594461</v>
      </c>
      <c r="R4" s="5">
        <v>117.92501894586684</v>
      </c>
      <c r="S4" s="5">
        <v>77.900000000000006</v>
      </c>
      <c r="T4" s="5">
        <v>15.7</v>
      </c>
      <c r="U4" s="5">
        <f t="shared" si="1"/>
        <v>4.9617834394904463</v>
      </c>
      <c r="V4" s="6" t="s">
        <v>20</v>
      </c>
      <c r="W4" s="6" t="s">
        <v>38</v>
      </c>
      <c r="X4" s="6"/>
      <c r="Y4" s="6"/>
      <c r="Z4" s="6"/>
      <c r="AA4" s="4">
        <v>110</v>
      </c>
      <c r="AB4" s="4">
        <v>110</v>
      </c>
      <c r="AC4" s="4">
        <f t="shared" si="2"/>
        <v>0</v>
      </c>
      <c r="AD4" s="14">
        <f t="shared" ref="AD4:AD12" si="3">AA4-AB4</f>
        <v>0</v>
      </c>
      <c r="AE4" s="2">
        <v>1</v>
      </c>
    </row>
    <row r="5" spans="1:32" ht="17.399999999999999">
      <c r="A5" s="8"/>
      <c r="B5" s="5" t="s">
        <v>167</v>
      </c>
      <c r="C5" s="6">
        <v>2</v>
      </c>
      <c r="D5" s="6">
        <v>67</v>
      </c>
      <c r="E5" s="6" t="s">
        <v>61</v>
      </c>
      <c r="F5" s="6">
        <v>2</v>
      </c>
      <c r="G5" s="6" t="s">
        <v>22</v>
      </c>
      <c r="H5" s="6" t="s">
        <v>61</v>
      </c>
      <c r="I5" s="6" t="s">
        <v>61</v>
      </c>
      <c r="J5" s="9">
        <v>3</v>
      </c>
      <c r="K5" s="9" t="s">
        <v>145</v>
      </c>
      <c r="L5" s="9" t="s">
        <v>40</v>
      </c>
      <c r="M5" s="6" t="s">
        <v>20</v>
      </c>
      <c r="N5" s="3">
        <v>1.5251498100000001</v>
      </c>
      <c r="O5" s="3">
        <v>1.03089477375</v>
      </c>
      <c r="P5" s="6">
        <f t="shared" si="0"/>
        <v>147.9442760634133</v>
      </c>
      <c r="Q5" s="5">
        <v>125.23404847787918</v>
      </c>
      <c r="R5" s="5">
        <v>134.10172342092505</v>
      </c>
      <c r="S5" s="5">
        <v>54.4</v>
      </c>
      <c r="T5" s="5">
        <v>37.1</v>
      </c>
      <c r="U5" s="5">
        <f t="shared" si="1"/>
        <v>1.4663072776280321</v>
      </c>
      <c r="V5" s="18">
        <v>21</v>
      </c>
      <c r="W5" s="6">
        <v>0.33</v>
      </c>
      <c r="X5" s="6">
        <v>1</v>
      </c>
      <c r="Y5" s="6">
        <v>1</v>
      </c>
      <c r="Z5" s="6" t="s">
        <v>23</v>
      </c>
      <c r="AA5" s="4">
        <v>82.5</v>
      </c>
      <c r="AB5" s="4">
        <v>22.5</v>
      </c>
      <c r="AC5" s="4">
        <f t="shared" si="2"/>
        <v>72.727272727272734</v>
      </c>
      <c r="AD5" s="14">
        <f t="shared" si="3"/>
        <v>60</v>
      </c>
      <c r="AE5" s="2">
        <v>0</v>
      </c>
    </row>
    <row r="6" spans="1:32" ht="17.399999999999999">
      <c r="A6" s="17"/>
      <c r="B6" s="21" t="s">
        <v>167</v>
      </c>
      <c r="C6" s="6">
        <v>2</v>
      </c>
      <c r="D6" s="6">
        <v>57</v>
      </c>
      <c r="E6" s="6" t="s">
        <v>61</v>
      </c>
      <c r="F6" s="6" t="s">
        <v>21</v>
      </c>
      <c r="G6" s="6" t="s">
        <v>20</v>
      </c>
      <c r="H6" s="6" t="s">
        <v>145</v>
      </c>
      <c r="I6" s="6" t="s">
        <v>61</v>
      </c>
      <c r="J6" s="9" t="s">
        <v>39</v>
      </c>
      <c r="K6" s="9" t="s">
        <v>21</v>
      </c>
      <c r="L6" s="9" t="s">
        <v>40</v>
      </c>
      <c r="M6" s="6" t="s">
        <v>20</v>
      </c>
      <c r="N6" s="3">
        <v>1.0440276275</v>
      </c>
      <c r="O6" s="3">
        <v>1.0709142700000001</v>
      </c>
      <c r="P6" s="6">
        <f t="shared" si="0"/>
        <v>97.489374896461129</v>
      </c>
      <c r="Q6" s="5">
        <v>89.166715832325451</v>
      </c>
      <c r="R6" s="5">
        <v>107.85634039108164</v>
      </c>
      <c r="S6" s="5">
        <v>84</v>
      </c>
      <c r="T6" s="5">
        <v>13.7</v>
      </c>
      <c r="U6" s="5">
        <f t="shared" si="1"/>
        <v>6.1313868613138691</v>
      </c>
      <c r="V6" s="18" t="s">
        <v>41</v>
      </c>
      <c r="W6" s="6" t="s">
        <v>37</v>
      </c>
      <c r="X6" s="6" t="s">
        <v>21</v>
      </c>
      <c r="Y6" s="6" t="s">
        <v>21</v>
      </c>
      <c r="Z6" s="6" t="s">
        <v>23</v>
      </c>
      <c r="AA6" s="4">
        <v>79.166666666666671</v>
      </c>
      <c r="AB6" s="4">
        <v>21.666666666666668</v>
      </c>
      <c r="AC6" s="4">
        <f t="shared" si="2"/>
        <v>72.631578947368411</v>
      </c>
      <c r="AD6" s="14">
        <f t="shared" si="3"/>
        <v>57.5</v>
      </c>
      <c r="AE6">
        <v>0</v>
      </c>
    </row>
    <row r="7" spans="1:32" ht="17.399999999999999">
      <c r="A7" s="8"/>
      <c r="B7" s="5" t="s">
        <v>167</v>
      </c>
      <c r="C7" s="6">
        <v>1</v>
      </c>
      <c r="D7" s="6">
        <v>30</v>
      </c>
      <c r="E7" s="6" t="s">
        <v>145</v>
      </c>
      <c r="F7" s="6" t="s">
        <v>20</v>
      </c>
      <c r="G7" s="6"/>
      <c r="H7" s="6" t="s">
        <v>145</v>
      </c>
      <c r="I7" s="6" t="s">
        <v>145</v>
      </c>
      <c r="J7" s="9">
        <v>2</v>
      </c>
      <c r="K7" s="9" t="s">
        <v>145</v>
      </c>
      <c r="L7" s="9" t="s">
        <v>20</v>
      </c>
      <c r="M7" s="6" t="s">
        <v>21</v>
      </c>
      <c r="N7" s="3">
        <v>0.90294938999999996</v>
      </c>
      <c r="O7" s="3">
        <v>1.16163063625</v>
      </c>
      <c r="P7" s="6">
        <f t="shared" si="0"/>
        <v>77.731196287566917</v>
      </c>
      <c r="Q7" s="5">
        <v>95.981014975364403</v>
      </c>
      <c r="R7" s="5">
        <v>106.6643780938531</v>
      </c>
      <c r="S7" s="5">
        <v>66.7</v>
      </c>
      <c r="T7" s="5">
        <v>26.3</v>
      </c>
      <c r="U7" s="5">
        <f t="shared" si="1"/>
        <v>2.5361216730038025</v>
      </c>
      <c r="V7" s="6" t="s">
        <v>29</v>
      </c>
      <c r="W7" s="6" t="s">
        <v>28</v>
      </c>
      <c r="X7" s="6" t="s">
        <v>21</v>
      </c>
      <c r="Y7" s="6" t="s">
        <v>21</v>
      </c>
      <c r="Z7" s="6" t="s">
        <v>23</v>
      </c>
      <c r="AA7" s="4">
        <v>110</v>
      </c>
      <c r="AB7" s="4">
        <v>110</v>
      </c>
      <c r="AC7" s="4">
        <f t="shared" si="2"/>
        <v>0</v>
      </c>
      <c r="AD7" s="14">
        <f t="shared" si="3"/>
        <v>0</v>
      </c>
      <c r="AE7">
        <v>1</v>
      </c>
    </row>
    <row r="8" spans="1:32" ht="17.399999999999999">
      <c r="A8" s="8"/>
      <c r="B8" s="5" t="s">
        <v>167</v>
      </c>
      <c r="C8" s="6">
        <v>2</v>
      </c>
      <c r="D8" s="6">
        <v>60</v>
      </c>
      <c r="E8" s="6" t="s">
        <v>61</v>
      </c>
      <c r="F8" s="6" t="s">
        <v>20</v>
      </c>
      <c r="G8" s="6" t="s">
        <v>21</v>
      </c>
      <c r="H8" s="6" t="s">
        <v>61</v>
      </c>
      <c r="I8" s="6" t="s">
        <v>145</v>
      </c>
      <c r="J8" s="9">
        <v>7</v>
      </c>
      <c r="K8" s="9" t="s">
        <v>21</v>
      </c>
      <c r="L8" s="9" t="s">
        <v>40</v>
      </c>
      <c r="M8" s="6" t="s">
        <v>21</v>
      </c>
      <c r="N8" s="3">
        <v>1.5890236899999999</v>
      </c>
      <c r="O8" s="3">
        <v>0.92241876374999987</v>
      </c>
      <c r="P8" s="6">
        <f t="shared" si="0"/>
        <v>172.26706052032</v>
      </c>
      <c r="Q8" s="5">
        <v>92.077350589472545</v>
      </c>
      <c r="R8" s="5">
        <v>97.530843703448085</v>
      </c>
      <c r="S8" s="5">
        <v>54</v>
      </c>
      <c r="T8" s="5">
        <v>38</v>
      </c>
      <c r="U8" s="5">
        <f t="shared" si="1"/>
        <v>1.4210526315789473</v>
      </c>
      <c r="V8" s="6" t="s">
        <v>27</v>
      </c>
      <c r="W8" s="6" t="s">
        <v>37</v>
      </c>
      <c r="X8" s="6" t="s">
        <v>21</v>
      </c>
      <c r="Y8" s="6" t="s">
        <v>21</v>
      </c>
      <c r="Z8" s="6" t="s">
        <v>23</v>
      </c>
      <c r="AA8" s="4">
        <v>66.666666666666671</v>
      </c>
      <c r="AB8" s="4">
        <v>50</v>
      </c>
      <c r="AC8" s="4">
        <f t="shared" si="2"/>
        <v>25.000000000000007</v>
      </c>
      <c r="AD8" s="14">
        <f t="shared" si="3"/>
        <v>16.666666666666671</v>
      </c>
      <c r="AE8">
        <v>1</v>
      </c>
    </row>
    <row r="9" spans="1:32">
      <c r="A9" s="9"/>
      <c r="B9" s="21" t="s">
        <v>167</v>
      </c>
      <c r="C9" s="6" t="s">
        <v>61</v>
      </c>
      <c r="D9" s="6" t="s">
        <v>62</v>
      </c>
      <c r="E9" s="6" t="s">
        <v>61</v>
      </c>
      <c r="F9" s="6" t="s">
        <v>61</v>
      </c>
      <c r="G9" s="6"/>
      <c r="H9" s="6" t="s">
        <v>145</v>
      </c>
      <c r="I9" s="6" t="s">
        <v>145</v>
      </c>
      <c r="J9" s="9" t="s">
        <v>63</v>
      </c>
      <c r="K9" s="9" t="s">
        <v>21</v>
      </c>
      <c r="L9" s="9" t="s">
        <v>64</v>
      </c>
      <c r="M9" s="6"/>
      <c r="N9" s="3">
        <v>0.96042434250000008</v>
      </c>
      <c r="O9" s="3">
        <v>1.4741397250000001</v>
      </c>
      <c r="P9" s="6">
        <f t="shared" si="0"/>
        <v>65.15151353783645</v>
      </c>
      <c r="Q9" s="5">
        <v>140.77061545338495</v>
      </c>
      <c r="R9" s="5">
        <v>165.72104430948758</v>
      </c>
      <c r="S9" s="5">
        <v>51.4</v>
      </c>
      <c r="T9" s="5">
        <v>37.5</v>
      </c>
      <c r="U9" s="5">
        <f t="shared" si="1"/>
        <v>1.3706666666666667</v>
      </c>
      <c r="V9" s="6" t="s">
        <v>64</v>
      </c>
      <c r="W9" s="6" t="s">
        <v>136</v>
      </c>
      <c r="X9" s="6"/>
      <c r="Y9" s="6"/>
      <c r="Z9" s="6"/>
      <c r="AA9" s="4">
        <v>17.5</v>
      </c>
      <c r="AB9" s="4">
        <v>14.166666666666666</v>
      </c>
      <c r="AC9" s="4">
        <f t="shared" si="2"/>
        <v>19.047619047619051</v>
      </c>
      <c r="AD9" s="14">
        <f t="shared" si="3"/>
        <v>3.3333333333333339</v>
      </c>
      <c r="AE9">
        <v>1</v>
      </c>
    </row>
    <row r="10" spans="1:32">
      <c r="A10" s="1"/>
      <c r="B10" s="21" t="s">
        <v>167</v>
      </c>
      <c r="C10" s="6" t="s">
        <v>66</v>
      </c>
      <c r="D10" s="6" t="s">
        <v>67</v>
      </c>
      <c r="E10" s="6" t="s">
        <v>61</v>
      </c>
      <c r="F10" s="6" t="s">
        <v>61</v>
      </c>
      <c r="G10" s="6"/>
      <c r="H10" s="6" t="s">
        <v>145</v>
      </c>
      <c r="I10" s="6" t="s">
        <v>145</v>
      </c>
      <c r="J10" s="9" t="s">
        <v>68</v>
      </c>
      <c r="K10" s="9" t="s">
        <v>21</v>
      </c>
      <c r="L10" s="9" t="s">
        <v>69</v>
      </c>
      <c r="M10" s="6"/>
      <c r="N10" s="3">
        <v>1.0436959649999999</v>
      </c>
      <c r="O10" s="3">
        <v>1.12644497375</v>
      </c>
      <c r="P10" s="6">
        <f t="shared" si="0"/>
        <v>92.65396795419808</v>
      </c>
      <c r="Q10" s="5">
        <v>125.13213918660988</v>
      </c>
      <c r="R10" s="5">
        <v>104.34550627007771</v>
      </c>
      <c r="S10" s="5">
        <v>54.7</v>
      </c>
      <c r="T10" s="5">
        <v>36.5</v>
      </c>
      <c r="U10" s="5">
        <f t="shared" si="1"/>
        <v>1.4986301369863015</v>
      </c>
      <c r="V10" s="6" t="s">
        <v>138</v>
      </c>
      <c r="W10" s="6" t="s">
        <v>136</v>
      </c>
      <c r="X10" s="6"/>
      <c r="Y10" s="6"/>
      <c r="Z10" s="6"/>
      <c r="AA10" s="4">
        <v>71.666666666666671</v>
      </c>
      <c r="AB10" s="4">
        <v>9.1666666666666661</v>
      </c>
      <c r="AC10" s="4">
        <f t="shared" si="2"/>
        <v>87.20930232558139</v>
      </c>
      <c r="AD10" s="14">
        <f t="shared" si="3"/>
        <v>62.500000000000007</v>
      </c>
      <c r="AE10">
        <v>0</v>
      </c>
    </row>
    <row r="11" spans="1:32">
      <c r="A11" s="9"/>
      <c r="B11" s="21" t="s">
        <v>167</v>
      </c>
      <c r="C11" s="6" t="s">
        <v>61</v>
      </c>
      <c r="D11" s="6" t="s">
        <v>71</v>
      </c>
      <c r="E11" s="6" t="s">
        <v>145</v>
      </c>
      <c r="F11" s="6" t="s">
        <v>61</v>
      </c>
      <c r="G11" s="6"/>
      <c r="H11" s="6" t="s">
        <v>145</v>
      </c>
      <c r="I11" s="6" t="s">
        <v>145</v>
      </c>
      <c r="J11" s="9" t="s">
        <v>66</v>
      </c>
      <c r="K11" s="9" t="s">
        <v>145</v>
      </c>
      <c r="L11" s="9" t="s">
        <v>40</v>
      </c>
      <c r="M11" s="6"/>
      <c r="N11" s="3">
        <v>0.7869356137500001</v>
      </c>
      <c r="O11" s="3">
        <v>1.3998983500000002</v>
      </c>
      <c r="P11" s="6">
        <f t="shared" si="0"/>
        <v>56.213768217528084</v>
      </c>
      <c r="Q11" s="5">
        <v>94.554400113186205</v>
      </c>
      <c r="R11" s="5">
        <v>74.667123328394084</v>
      </c>
      <c r="S11" s="5">
        <v>78.900000000000006</v>
      </c>
      <c r="T11" s="5">
        <v>13.8</v>
      </c>
      <c r="U11" s="5">
        <f t="shared" si="1"/>
        <v>5.7173913043478262</v>
      </c>
      <c r="V11" s="6" t="s">
        <v>20</v>
      </c>
      <c r="W11" s="6" t="s">
        <v>136</v>
      </c>
      <c r="X11" s="6"/>
      <c r="Y11" s="6"/>
      <c r="Z11" s="6"/>
      <c r="AA11" s="4">
        <v>54.166666666666664</v>
      </c>
      <c r="AB11" s="4">
        <v>13.333333333333334</v>
      </c>
      <c r="AC11" s="4">
        <f t="shared" si="2"/>
        <v>75.384615384615387</v>
      </c>
      <c r="AD11" s="14">
        <f t="shared" si="3"/>
        <v>40.833333333333329</v>
      </c>
      <c r="AE11">
        <v>0</v>
      </c>
    </row>
    <row r="12" spans="1:32">
      <c r="A12" s="9"/>
      <c r="B12" s="5" t="s">
        <v>167</v>
      </c>
      <c r="C12" s="6" t="s">
        <v>61</v>
      </c>
      <c r="D12" s="6" t="s">
        <v>74</v>
      </c>
      <c r="E12" s="6" t="s">
        <v>145</v>
      </c>
      <c r="F12" s="6" t="s">
        <v>66</v>
      </c>
      <c r="G12" s="6"/>
      <c r="H12" s="6" t="s">
        <v>145</v>
      </c>
      <c r="I12" s="6" t="s">
        <v>145</v>
      </c>
      <c r="J12" s="9" t="s">
        <v>61</v>
      </c>
      <c r="K12" s="9" t="s">
        <v>145</v>
      </c>
      <c r="L12" s="9" t="s">
        <v>66</v>
      </c>
      <c r="M12" s="6" t="s">
        <v>61</v>
      </c>
      <c r="N12" s="3">
        <v>0.97861083000000015</v>
      </c>
      <c r="O12" s="3">
        <v>1.4279236350000004</v>
      </c>
      <c r="P12" s="6">
        <f t="shared" si="0"/>
        <v>68.533835144482353</v>
      </c>
      <c r="Q12" s="5">
        <v>100.79442114305928</v>
      </c>
      <c r="R12" s="5">
        <v>130.04546916890084</v>
      </c>
      <c r="S12" s="5">
        <v>47.5</v>
      </c>
      <c r="T12" s="5">
        <v>43.8</v>
      </c>
      <c r="U12" s="5">
        <f t="shared" si="1"/>
        <v>1.0844748858447488</v>
      </c>
      <c r="V12" s="6" t="s">
        <v>64</v>
      </c>
      <c r="W12" s="6" t="s">
        <v>136</v>
      </c>
      <c r="X12" s="6"/>
      <c r="Y12" s="6"/>
      <c r="Z12" s="6"/>
      <c r="AA12" s="4">
        <v>110</v>
      </c>
      <c r="AB12" s="4">
        <v>110</v>
      </c>
      <c r="AC12" s="4">
        <f t="shared" si="2"/>
        <v>0</v>
      </c>
      <c r="AD12" s="14">
        <f t="shared" si="3"/>
        <v>0</v>
      </c>
      <c r="AE12">
        <v>1</v>
      </c>
    </row>
    <row r="13" spans="1:32">
      <c r="A13" s="1"/>
      <c r="B13" s="5" t="s">
        <v>167</v>
      </c>
      <c r="C13" s="6" t="s">
        <v>61</v>
      </c>
      <c r="D13" s="6" t="s">
        <v>76</v>
      </c>
      <c r="E13" s="6" t="s">
        <v>61</v>
      </c>
      <c r="F13" s="6" t="s">
        <v>66</v>
      </c>
      <c r="G13" s="6"/>
      <c r="H13" s="6" t="s">
        <v>145</v>
      </c>
      <c r="I13" s="6" t="s">
        <v>145</v>
      </c>
      <c r="J13" s="9" t="s">
        <v>63</v>
      </c>
      <c r="K13" s="9" t="s">
        <v>21</v>
      </c>
      <c r="L13" s="10" t="s">
        <v>64</v>
      </c>
      <c r="M13" s="6" t="s">
        <v>61</v>
      </c>
      <c r="N13" s="3">
        <v>1.0658706449999999</v>
      </c>
      <c r="O13" s="3">
        <v>0.97374069000000008</v>
      </c>
      <c r="P13" s="6">
        <f t="shared" si="0"/>
        <v>109.46144655822074</v>
      </c>
      <c r="Q13" s="5">
        <v>105.74236514372561</v>
      </c>
      <c r="R13" s="5">
        <v>103.91723040191007</v>
      </c>
      <c r="S13" s="5">
        <v>58.8</v>
      </c>
      <c r="T13" s="5">
        <v>28.5</v>
      </c>
      <c r="U13" s="5">
        <f t="shared" si="1"/>
        <v>2.0631578947368419</v>
      </c>
      <c r="V13" s="6" t="s">
        <v>145</v>
      </c>
      <c r="W13" s="6" t="s">
        <v>136</v>
      </c>
      <c r="X13" s="6"/>
      <c r="Y13" s="6"/>
      <c r="Z13" s="6"/>
      <c r="AA13" s="4">
        <v>59.166666666666664</v>
      </c>
      <c r="AB13" s="4">
        <v>61.666666666666664</v>
      </c>
      <c r="AC13" s="4">
        <f t="shared" si="2"/>
        <v>0</v>
      </c>
      <c r="AD13" s="14">
        <v>0</v>
      </c>
      <c r="AE13">
        <v>1</v>
      </c>
    </row>
    <row r="14" spans="1:32">
      <c r="A14" s="9"/>
      <c r="B14" s="5" t="s">
        <v>167</v>
      </c>
      <c r="C14" s="6" t="s">
        <v>61</v>
      </c>
      <c r="D14" s="6" t="s">
        <v>79</v>
      </c>
      <c r="E14" s="6" t="s">
        <v>61</v>
      </c>
      <c r="F14" s="6" t="s">
        <v>66</v>
      </c>
      <c r="G14" s="6" t="s">
        <v>66</v>
      </c>
      <c r="H14" s="6" t="s">
        <v>145</v>
      </c>
      <c r="I14" s="6" t="s">
        <v>61</v>
      </c>
      <c r="J14" s="9" t="s">
        <v>61</v>
      </c>
      <c r="K14" s="9" t="s">
        <v>145</v>
      </c>
      <c r="L14" s="10" t="s">
        <v>66</v>
      </c>
      <c r="M14" s="6" t="s">
        <v>66</v>
      </c>
      <c r="N14" s="3">
        <v>1.0949658850000001</v>
      </c>
      <c r="O14" s="3">
        <v>0.6840205437500001</v>
      </c>
      <c r="P14" s="6">
        <f t="shared" si="0"/>
        <v>160.07792382917009</v>
      </c>
      <c r="Q14" s="5">
        <v>111.94154062959947</v>
      </c>
      <c r="R14" s="5">
        <v>56.876619792960227</v>
      </c>
      <c r="S14" s="5">
        <v>70</v>
      </c>
      <c r="T14" s="5">
        <v>21.3</v>
      </c>
      <c r="U14" s="5">
        <f t="shared" si="1"/>
        <v>3.2863849765258215</v>
      </c>
      <c r="V14" s="6" t="s">
        <v>139</v>
      </c>
      <c r="W14" s="6" t="s">
        <v>136</v>
      </c>
      <c r="X14" s="6"/>
      <c r="Y14" s="6"/>
      <c r="Z14" s="6"/>
      <c r="AA14" s="4">
        <v>79.166666666666671</v>
      </c>
      <c r="AB14" s="4">
        <v>26.666666666666668</v>
      </c>
      <c r="AC14" s="4">
        <f t="shared" si="2"/>
        <v>66.315789473684205</v>
      </c>
      <c r="AD14" s="14">
        <f t="shared" ref="AD14:AD45" si="4">AA14-AB14</f>
        <v>52.5</v>
      </c>
      <c r="AE14">
        <v>0</v>
      </c>
    </row>
    <row r="15" spans="1:32">
      <c r="A15" s="1"/>
      <c r="B15" s="5" t="s">
        <v>167</v>
      </c>
      <c r="C15" s="6" t="s">
        <v>61</v>
      </c>
      <c r="D15" s="6" t="s">
        <v>81</v>
      </c>
      <c r="E15" s="6" t="s">
        <v>61</v>
      </c>
      <c r="F15" s="6" t="s">
        <v>66</v>
      </c>
      <c r="G15" s="6"/>
      <c r="H15" s="6" t="s">
        <v>145</v>
      </c>
      <c r="I15" s="6" t="s">
        <v>145</v>
      </c>
      <c r="J15" s="9" t="s">
        <v>66</v>
      </c>
      <c r="K15" s="9" t="s">
        <v>145</v>
      </c>
      <c r="L15" s="11" t="s">
        <v>40</v>
      </c>
      <c r="M15" s="6" t="s">
        <v>66</v>
      </c>
      <c r="N15" s="3">
        <v>0.91969461750000003</v>
      </c>
      <c r="O15" s="3">
        <v>0.83170946249999989</v>
      </c>
      <c r="P15" s="6">
        <f t="shared" si="0"/>
        <v>110.57883299001183</v>
      </c>
      <c r="Q15" s="5">
        <v>97.483604666473752</v>
      </c>
      <c r="R15" s="5">
        <v>149.76993865030673</v>
      </c>
      <c r="S15" s="5">
        <v>75.3</v>
      </c>
      <c r="T15" s="5">
        <v>20.5</v>
      </c>
      <c r="U15" s="5">
        <f t="shared" si="1"/>
        <v>3.6731707317073168</v>
      </c>
      <c r="V15" s="6" t="s">
        <v>20</v>
      </c>
      <c r="W15" s="6" t="s">
        <v>136</v>
      </c>
      <c r="X15" s="6"/>
      <c r="Y15" s="6"/>
      <c r="Z15" s="6"/>
      <c r="AA15" s="4">
        <v>101.66666666666667</v>
      </c>
      <c r="AB15" s="4">
        <v>51.666666666666664</v>
      </c>
      <c r="AC15" s="4">
        <f t="shared" si="2"/>
        <v>49.180327868852466</v>
      </c>
      <c r="AD15" s="14">
        <f t="shared" si="4"/>
        <v>50.000000000000007</v>
      </c>
      <c r="AE15">
        <v>1</v>
      </c>
    </row>
    <row r="16" spans="1:32">
      <c r="A16" s="1"/>
      <c r="B16" s="20" t="s">
        <v>167</v>
      </c>
      <c r="C16" s="6" t="s">
        <v>66</v>
      </c>
      <c r="D16" s="6" t="s">
        <v>83</v>
      </c>
      <c r="E16" s="6" t="s">
        <v>61</v>
      </c>
      <c r="F16" s="6" t="s">
        <v>61</v>
      </c>
      <c r="G16" s="12"/>
      <c r="H16" s="12" t="s">
        <v>145</v>
      </c>
      <c r="I16" s="12" t="s">
        <v>145</v>
      </c>
      <c r="J16" s="9" t="s">
        <v>66</v>
      </c>
      <c r="K16" s="9" t="s">
        <v>145</v>
      </c>
      <c r="L16" s="11" t="s">
        <v>40</v>
      </c>
      <c r="M16" s="6" t="s">
        <v>61</v>
      </c>
      <c r="N16" s="3">
        <v>1.0180099799999998</v>
      </c>
      <c r="O16" s="3">
        <v>1.2850444112499999</v>
      </c>
      <c r="P16" s="6">
        <f t="shared" si="0"/>
        <v>79.219828597966668</v>
      </c>
      <c r="Q16" s="5">
        <v>155.67901619900741</v>
      </c>
      <c r="R16" s="5">
        <v>112.75951662859221</v>
      </c>
      <c r="S16" s="5">
        <v>48.4</v>
      </c>
      <c r="T16" s="5">
        <v>43.4</v>
      </c>
      <c r="U16" s="5">
        <f t="shared" si="1"/>
        <v>1.1152073732718895</v>
      </c>
      <c r="V16" s="6" t="s">
        <v>69</v>
      </c>
      <c r="W16" s="6" t="s">
        <v>136</v>
      </c>
      <c r="X16" s="6"/>
      <c r="Y16" s="6"/>
      <c r="Z16" s="6"/>
      <c r="AA16" s="4">
        <v>110</v>
      </c>
      <c r="AB16" s="4">
        <v>110</v>
      </c>
      <c r="AC16" s="4">
        <f t="shared" si="2"/>
        <v>0</v>
      </c>
      <c r="AD16" s="14">
        <f t="shared" si="4"/>
        <v>0</v>
      </c>
      <c r="AE16">
        <v>1</v>
      </c>
    </row>
    <row r="17" spans="1:31">
      <c r="A17" s="9"/>
      <c r="B17" s="5" t="s">
        <v>167</v>
      </c>
      <c r="C17" s="6" t="s">
        <v>61</v>
      </c>
      <c r="D17" s="6" t="s">
        <v>76</v>
      </c>
      <c r="E17" s="6" t="s">
        <v>61</v>
      </c>
      <c r="F17" s="6" t="s">
        <v>66</v>
      </c>
      <c r="G17" s="12"/>
      <c r="H17" s="12" t="s">
        <v>145</v>
      </c>
      <c r="I17" s="12" t="s">
        <v>145</v>
      </c>
      <c r="J17" s="9" t="s">
        <v>69</v>
      </c>
      <c r="K17" s="9" t="s">
        <v>21</v>
      </c>
      <c r="L17" s="11" t="s">
        <v>85</v>
      </c>
      <c r="M17" s="6" t="s">
        <v>61</v>
      </c>
      <c r="N17" s="3">
        <v>0.93526077499999993</v>
      </c>
      <c r="O17" s="3">
        <v>0.91962750000000004</v>
      </c>
      <c r="P17" s="6">
        <f t="shared" si="0"/>
        <v>101.69995731967563</v>
      </c>
      <c r="Q17" s="5">
        <v>71.821311020821526</v>
      </c>
      <c r="R17" s="5">
        <v>68.890388423592086</v>
      </c>
      <c r="S17" s="5">
        <v>49.4</v>
      </c>
      <c r="T17" s="5">
        <v>40.6</v>
      </c>
      <c r="U17" s="5">
        <f t="shared" si="1"/>
        <v>1.2167487684729064</v>
      </c>
      <c r="V17" s="6" t="s">
        <v>20</v>
      </c>
      <c r="W17" s="6" t="s">
        <v>136</v>
      </c>
      <c r="X17" s="6"/>
      <c r="Y17" s="6"/>
      <c r="Z17" s="6"/>
      <c r="AA17" s="4">
        <v>97.5</v>
      </c>
      <c r="AB17" s="4">
        <v>28.333333333333332</v>
      </c>
      <c r="AC17" s="4">
        <f t="shared" si="2"/>
        <v>70.940170940170944</v>
      </c>
      <c r="AD17" s="14">
        <f t="shared" si="4"/>
        <v>69.166666666666671</v>
      </c>
      <c r="AE17">
        <v>0</v>
      </c>
    </row>
    <row r="18" spans="1:31">
      <c r="A18" s="1"/>
      <c r="B18" s="5" t="s">
        <v>167</v>
      </c>
      <c r="C18" s="6" t="s">
        <v>66</v>
      </c>
      <c r="D18" s="6" t="s">
        <v>87</v>
      </c>
      <c r="E18" s="6" t="s">
        <v>61</v>
      </c>
      <c r="F18" s="6" t="s">
        <v>66</v>
      </c>
      <c r="G18" s="12"/>
      <c r="H18" s="12" t="s">
        <v>145</v>
      </c>
      <c r="I18" s="12" t="s">
        <v>145</v>
      </c>
      <c r="J18" s="9" t="s">
        <v>66</v>
      </c>
      <c r="K18" s="9" t="s">
        <v>145</v>
      </c>
      <c r="L18" s="11" t="s">
        <v>40</v>
      </c>
      <c r="M18" s="6" t="s">
        <v>66</v>
      </c>
      <c r="N18" s="3">
        <v>0.7379251200000001</v>
      </c>
      <c r="O18" s="3">
        <v>1.0006826750000002</v>
      </c>
      <c r="P18" s="6">
        <f t="shared" si="0"/>
        <v>73.742170064051521</v>
      </c>
      <c r="Q18" s="5">
        <v>96.649959130796887</v>
      </c>
      <c r="R18" s="5">
        <v>105.17331458825913</v>
      </c>
      <c r="S18" s="5">
        <v>86.2</v>
      </c>
      <c r="T18" s="5">
        <v>12.7</v>
      </c>
      <c r="U18" s="5">
        <f t="shared" si="1"/>
        <v>6.78740157480315</v>
      </c>
      <c r="V18" s="6" t="s">
        <v>141</v>
      </c>
      <c r="W18" s="6" t="s">
        <v>142</v>
      </c>
      <c r="X18" s="6"/>
      <c r="Y18" s="6"/>
      <c r="Z18" s="6"/>
      <c r="AA18" s="4">
        <v>71.333333333333329</v>
      </c>
      <c r="AB18" s="4">
        <v>24.166666666666668</v>
      </c>
      <c r="AC18" s="4">
        <f t="shared" si="2"/>
        <v>66.121495327102792</v>
      </c>
      <c r="AD18" s="14">
        <f t="shared" si="4"/>
        <v>47.166666666666657</v>
      </c>
      <c r="AE18">
        <v>0</v>
      </c>
    </row>
    <row r="19" spans="1:31">
      <c r="A19" s="1"/>
      <c r="B19" s="5" t="s">
        <v>167</v>
      </c>
      <c r="C19" s="6" t="s">
        <v>66</v>
      </c>
      <c r="D19" s="6" t="s">
        <v>90</v>
      </c>
      <c r="E19" s="6" t="s">
        <v>61</v>
      </c>
      <c r="F19" s="6" t="s">
        <v>66</v>
      </c>
      <c r="G19" s="12"/>
      <c r="H19" s="12" t="s">
        <v>145</v>
      </c>
      <c r="I19" s="12" t="s">
        <v>145</v>
      </c>
      <c r="J19" s="9" t="s">
        <v>68</v>
      </c>
      <c r="K19" s="9" t="s">
        <v>21</v>
      </c>
      <c r="L19" s="9" t="s">
        <v>66</v>
      </c>
      <c r="M19" s="6" t="s">
        <v>61</v>
      </c>
      <c r="N19" s="3">
        <v>1.0492482700000001</v>
      </c>
      <c r="O19" s="3">
        <v>0.77715843875000001</v>
      </c>
      <c r="P19" s="6">
        <f t="shared" si="0"/>
        <v>135.01085720533843</v>
      </c>
      <c r="Q19" s="5">
        <v>179.49456714233199</v>
      </c>
      <c r="R19" s="5">
        <v>115.1274353839749</v>
      </c>
      <c r="S19" s="5">
        <v>77.5</v>
      </c>
      <c r="T19" s="5">
        <v>19.899999999999999</v>
      </c>
      <c r="U19" s="5">
        <f t="shared" si="1"/>
        <v>3.8944723618090453</v>
      </c>
      <c r="V19" s="1" t="s">
        <v>145</v>
      </c>
      <c r="W19" s="6" t="s">
        <v>142</v>
      </c>
      <c r="X19" s="6"/>
      <c r="Y19" s="6"/>
      <c r="Z19" s="6"/>
      <c r="AA19" s="4">
        <v>50.833333333333336</v>
      </c>
      <c r="AB19" s="4">
        <v>42.5</v>
      </c>
      <c r="AC19" s="4">
        <f t="shared" si="2"/>
        <v>16.393442622950825</v>
      </c>
      <c r="AD19" s="14">
        <f t="shared" si="4"/>
        <v>8.3333333333333357</v>
      </c>
      <c r="AE19">
        <v>1</v>
      </c>
    </row>
    <row r="20" spans="1:31">
      <c r="A20" s="15"/>
      <c r="B20" s="19" t="s">
        <v>167</v>
      </c>
      <c r="C20" s="6" t="s">
        <v>61</v>
      </c>
      <c r="D20" s="6" t="s">
        <v>87</v>
      </c>
      <c r="E20" s="6" t="s">
        <v>61</v>
      </c>
      <c r="F20" s="6" t="s">
        <v>61</v>
      </c>
      <c r="G20" s="12"/>
      <c r="H20" s="12" t="s">
        <v>145</v>
      </c>
      <c r="I20" s="12" t="s">
        <v>145</v>
      </c>
      <c r="J20" s="9" t="s">
        <v>63</v>
      </c>
      <c r="K20" s="9" t="s">
        <v>21</v>
      </c>
      <c r="L20" s="9" t="s">
        <v>68</v>
      </c>
      <c r="M20" s="6" t="s">
        <v>66</v>
      </c>
      <c r="N20" s="3">
        <v>2.0598400000000003</v>
      </c>
      <c r="O20" s="3">
        <v>0.99637538000000025</v>
      </c>
      <c r="P20" s="6">
        <f t="shared" si="0"/>
        <v>206.73332976172091</v>
      </c>
      <c r="Q20" s="5">
        <v>728.34111567480852</v>
      </c>
      <c r="R20" s="5">
        <v>99.66089863921718</v>
      </c>
      <c r="S20" s="5">
        <v>87</v>
      </c>
      <c r="T20" s="5">
        <v>9.9</v>
      </c>
      <c r="U20" s="5">
        <f t="shared" si="1"/>
        <v>8.7878787878787872</v>
      </c>
      <c r="V20" s="6" t="s">
        <v>138</v>
      </c>
      <c r="W20" s="6" t="s">
        <v>142</v>
      </c>
      <c r="X20" s="6"/>
      <c r="Y20" s="6"/>
      <c r="Z20" s="6"/>
      <c r="AA20" s="4">
        <v>53.333333333333336</v>
      </c>
      <c r="AB20" s="4">
        <v>52.5</v>
      </c>
      <c r="AC20" s="4">
        <f t="shared" si="2"/>
        <v>1.5625000000000044</v>
      </c>
      <c r="AD20" s="14">
        <f t="shared" si="4"/>
        <v>0.8333333333333357</v>
      </c>
      <c r="AE20">
        <v>1</v>
      </c>
    </row>
    <row r="21" spans="1:31">
      <c r="A21" s="1"/>
      <c r="B21" s="6" t="s">
        <v>167</v>
      </c>
      <c r="C21" s="6" t="s">
        <v>66</v>
      </c>
      <c r="D21" s="6" t="s">
        <v>79</v>
      </c>
      <c r="E21" s="6" t="s">
        <v>61</v>
      </c>
      <c r="F21" s="6" t="s">
        <v>66</v>
      </c>
      <c r="G21" s="12"/>
      <c r="H21" s="12" t="s">
        <v>145</v>
      </c>
      <c r="I21" s="12" t="s">
        <v>145</v>
      </c>
      <c r="J21" s="9" t="s">
        <v>61</v>
      </c>
      <c r="K21" s="9" t="s">
        <v>145</v>
      </c>
      <c r="L21" s="9" t="s">
        <v>61</v>
      </c>
      <c r="M21" s="6" t="s">
        <v>61</v>
      </c>
      <c r="N21" s="3">
        <v>1.1958996150000001</v>
      </c>
      <c r="O21" s="3">
        <v>0.82858614374999995</v>
      </c>
      <c r="P21" s="6">
        <f t="shared" si="0"/>
        <v>144.33014889527593</v>
      </c>
      <c r="Q21" s="5">
        <v>132.50118503507272</v>
      </c>
      <c r="R21" s="5">
        <v>106.79331330055241</v>
      </c>
      <c r="S21" s="5">
        <v>76.7</v>
      </c>
      <c r="T21" s="5">
        <v>19</v>
      </c>
      <c r="U21" s="5">
        <f t="shared" si="1"/>
        <v>4.0368421052631582</v>
      </c>
      <c r="V21" s="6" t="s">
        <v>124</v>
      </c>
      <c r="W21" s="6" t="s">
        <v>142</v>
      </c>
      <c r="X21" s="6"/>
      <c r="Y21" s="6"/>
      <c r="Z21" s="6"/>
      <c r="AA21" s="4">
        <v>89.166666666666671</v>
      </c>
      <c r="AB21" s="4">
        <v>57.5</v>
      </c>
      <c r="AC21" s="4">
        <f t="shared" si="2"/>
        <v>35.514018691588788</v>
      </c>
      <c r="AD21" s="14">
        <f t="shared" si="4"/>
        <v>31.666666666666671</v>
      </c>
      <c r="AE21">
        <v>1</v>
      </c>
    </row>
    <row r="22" spans="1:31">
      <c r="A22" s="1"/>
      <c r="B22" s="18" t="s">
        <v>167</v>
      </c>
      <c r="C22" s="6" t="s">
        <v>61</v>
      </c>
      <c r="D22" s="6" t="s">
        <v>99</v>
      </c>
      <c r="E22" s="6" t="s">
        <v>145</v>
      </c>
      <c r="F22" s="6" t="s">
        <v>61</v>
      </c>
      <c r="G22" s="12"/>
      <c r="H22" s="12" t="s">
        <v>145</v>
      </c>
      <c r="I22" s="12" t="s">
        <v>145</v>
      </c>
      <c r="J22" s="9" t="s">
        <v>66</v>
      </c>
      <c r="K22" s="9" t="s">
        <v>145</v>
      </c>
      <c r="L22" s="9" t="s">
        <v>66</v>
      </c>
      <c r="M22" s="6" t="s">
        <v>66</v>
      </c>
      <c r="N22" s="3">
        <v>1.0133565000000002</v>
      </c>
      <c r="O22" s="3">
        <v>1.1664786000000003</v>
      </c>
      <c r="P22" s="6">
        <f t="shared" si="0"/>
        <v>86.873132520390868</v>
      </c>
      <c r="Q22" s="5">
        <v>98.433125960888688</v>
      </c>
      <c r="R22" s="5">
        <v>101.44401177492206</v>
      </c>
      <c r="S22" s="5">
        <v>85.3</v>
      </c>
      <c r="T22" s="5">
        <v>7.9</v>
      </c>
      <c r="U22" s="5">
        <f t="shared" si="1"/>
        <v>10.797468354430379</v>
      </c>
      <c r="V22" s="6" t="s">
        <v>20</v>
      </c>
      <c r="W22" s="6" t="s">
        <v>148</v>
      </c>
      <c r="X22" s="6"/>
      <c r="Y22" s="6"/>
      <c r="Z22" s="6"/>
      <c r="AA22" s="4">
        <v>110</v>
      </c>
      <c r="AB22" s="4">
        <v>10</v>
      </c>
      <c r="AC22" s="4">
        <f t="shared" si="2"/>
        <v>90.909090909090907</v>
      </c>
      <c r="AD22" s="14">
        <f t="shared" si="4"/>
        <v>100</v>
      </c>
      <c r="AE22">
        <v>1</v>
      </c>
    </row>
    <row r="23" spans="1:31">
      <c r="A23" s="1"/>
      <c r="B23" s="6" t="s">
        <v>167</v>
      </c>
      <c r="C23" s="6" t="s">
        <v>61</v>
      </c>
      <c r="D23" s="6" t="s">
        <v>62</v>
      </c>
      <c r="E23" s="6" t="s">
        <v>61</v>
      </c>
      <c r="F23" s="6" t="s">
        <v>66</v>
      </c>
      <c r="G23" s="12"/>
      <c r="H23" s="12" t="s">
        <v>145</v>
      </c>
      <c r="I23" s="12" t="s">
        <v>145</v>
      </c>
      <c r="J23" s="9" t="s">
        <v>40</v>
      </c>
      <c r="K23" s="9" t="s">
        <v>145</v>
      </c>
      <c r="L23" s="9" t="s">
        <v>40</v>
      </c>
      <c r="M23" s="6" t="s">
        <v>66</v>
      </c>
      <c r="N23" s="3">
        <v>0.824960425</v>
      </c>
      <c r="O23" s="3">
        <v>1.0260799762500001</v>
      </c>
      <c r="P23" s="6">
        <f t="shared" si="0"/>
        <v>80.399232427765639</v>
      </c>
      <c r="Q23" s="5">
        <v>105.07736532933383</v>
      </c>
      <c r="R23" s="5">
        <v>121.02408730789773</v>
      </c>
      <c r="S23" s="5">
        <v>54.6</v>
      </c>
      <c r="T23" s="5">
        <v>36.799999999999997</v>
      </c>
      <c r="U23" s="5">
        <f t="shared" si="1"/>
        <v>1.4836956521739133</v>
      </c>
      <c r="V23" s="6" t="s">
        <v>68</v>
      </c>
      <c r="W23" s="6" t="s">
        <v>148</v>
      </c>
      <c r="X23" s="6"/>
      <c r="Y23" s="6"/>
      <c r="Z23" s="6"/>
      <c r="AA23" s="4">
        <v>35</v>
      </c>
      <c r="AB23" s="4">
        <v>5</v>
      </c>
      <c r="AC23" s="4">
        <f t="shared" si="2"/>
        <v>85.714285714285708</v>
      </c>
      <c r="AD23" s="14">
        <f t="shared" si="4"/>
        <v>30</v>
      </c>
      <c r="AE23">
        <v>0</v>
      </c>
    </row>
    <row r="24" spans="1:31">
      <c r="A24" s="1"/>
      <c r="B24" s="18" t="s">
        <v>167</v>
      </c>
      <c r="C24" s="6" t="s">
        <v>66</v>
      </c>
      <c r="D24" s="6" t="s">
        <v>102</v>
      </c>
      <c r="E24" s="6" t="s">
        <v>61</v>
      </c>
      <c r="F24" s="6" t="s">
        <v>61</v>
      </c>
      <c r="G24" s="12"/>
      <c r="H24" s="12" t="s">
        <v>145</v>
      </c>
      <c r="I24" s="12" t="s">
        <v>145</v>
      </c>
      <c r="J24" s="9" t="s">
        <v>66</v>
      </c>
      <c r="K24" s="9" t="s">
        <v>145</v>
      </c>
      <c r="L24" s="9" t="s">
        <v>66</v>
      </c>
      <c r="M24" s="6" t="s">
        <v>61</v>
      </c>
      <c r="N24" s="3">
        <v>1.1911801950000001</v>
      </c>
      <c r="O24" s="3">
        <v>0.90436710000000031</v>
      </c>
      <c r="P24" s="6">
        <f t="shared" si="0"/>
        <v>131.71423363366489</v>
      </c>
      <c r="Q24" s="5">
        <v>128.54308359408503</v>
      </c>
      <c r="R24" s="5">
        <v>85.59125469352945</v>
      </c>
      <c r="S24" s="5">
        <v>88.4</v>
      </c>
      <c r="T24" s="5">
        <v>11.2</v>
      </c>
      <c r="U24" s="5">
        <f t="shared" si="1"/>
        <v>7.8928571428571441</v>
      </c>
      <c r="V24" s="6" t="s">
        <v>63</v>
      </c>
      <c r="W24" s="6" t="s">
        <v>148</v>
      </c>
      <c r="X24" s="6"/>
      <c r="Y24" s="6"/>
      <c r="Z24" s="6"/>
      <c r="AA24" s="4">
        <v>110</v>
      </c>
      <c r="AB24" s="4">
        <v>85</v>
      </c>
      <c r="AC24" s="4">
        <f t="shared" si="2"/>
        <v>22.727272727272727</v>
      </c>
      <c r="AD24" s="14">
        <f t="shared" si="4"/>
        <v>25</v>
      </c>
      <c r="AE24">
        <v>1</v>
      </c>
    </row>
    <row r="25" spans="1:31">
      <c r="A25" s="1"/>
      <c r="B25" s="6" t="s">
        <v>167</v>
      </c>
      <c r="C25" s="6" t="s">
        <v>66</v>
      </c>
      <c r="D25" s="6" t="s">
        <v>67</v>
      </c>
      <c r="E25" s="6" t="s">
        <v>61</v>
      </c>
      <c r="F25" s="6" t="s">
        <v>66</v>
      </c>
      <c r="G25" s="6"/>
      <c r="H25" s="6" t="s">
        <v>145</v>
      </c>
      <c r="I25" s="6" t="s">
        <v>145</v>
      </c>
      <c r="J25" s="9" t="s">
        <v>40</v>
      </c>
      <c r="K25" s="9" t="s">
        <v>145</v>
      </c>
      <c r="L25" s="9" t="s">
        <v>66</v>
      </c>
      <c r="M25" s="6" t="s">
        <v>66</v>
      </c>
      <c r="N25" s="3">
        <v>1.1586419449999998</v>
      </c>
      <c r="O25" s="3">
        <v>1.1389651349999999</v>
      </c>
      <c r="P25" s="6">
        <f t="shared" si="0"/>
        <v>101.72760424312726</v>
      </c>
      <c r="Q25" s="5">
        <v>120.83557959205895</v>
      </c>
      <c r="R25" s="5">
        <v>100.42383395482031</v>
      </c>
      <c r="S25" s="5">
        <v>82.7</v>
      </c>
      <c r="T25" s="5">
        <v>14.1</v>
      </c>
      <c r="U25" s="5">
        <f t="shared" si="1"/>
        <v>5.8652482269503547</v>
      </c>
      <c r="V25" s="6" t="s">
        <v>85</v>
      </c>
      <c r="W25" s="6" t="s">
        <v>148</v>
      </c>
      <c r="X25" s="6"/>
      <c r="Y25" s="6"/>
      <c r="Z25" s="6"/>
      <c r="AA25" s="4">
        <v>74.166666666666671</v>
      </c>
      <c r="AB25" s="4">
        <v>11.666666666666666</v>
      </c>
      <c r="AC25" s="4">
        <f t="shared" si="2"/>
        <v>84.269662921348328</v>
      </c>
      <c r="AD25" s="14">
        <f t="shared" si="4"/>
        <v>62.500000000000007</v>
      </c>
      <c r="AE25">
        <v>0</v>
      </c>
    </row>
    <row r="26" spans="1:31">
      <c r="A26" s="16"/>
      <c r="B26" s="6" t="s">
        <v>167</v>
      </c>
      <c r="C26" s="6" t="s">
        <v>61</v>
      </c>
      <c r="D26" s="6" t="s">
        <v>111</v>
      </c>
      <c r="E26" s="6" t="s">
        <v>61</v>
      </c>
      <c r="F26" s="6" t="s">
        <v>66</v>
      </c>
      <c r="G26" s="6" t="s">
        <v>112</v>
      </c>
      <c r="H26" s="6" t="s">
        <v>145</v>
      </c>
      <c r="I26" s="6" t="s">
        <v>145</v>
      </c>
      <c r="J26" s="9" t="s">
        <v>66</v>
      </c>
      <c r="K26" s="9" t="s">
        <v>145</v>
      </c>
      <c r="L26" s="9" t="s">
        <v>66</v>
      </c>
      <c r="M26" s="6" t="s">
        <v>66</v>
      </c>
      <c r="N26" s="3">
        <v>1.2087749887499999</v>
      </c>
      <c r="O26" s="3">
        <v>0.8317971862500001</v>
      </c>
      <c r="P26" s="6">
        <f t="shared" si="0"/>
        <v>145.32087974468064</v>
      </c>
      <c r="Q26" s="5">
        <v>132.49401026418508</v>
      </c>
      <c r="R26" s="5">
        <v>101.49177784940126</v>
      </c>
      <c r="S26" s="5">
        <v>90</v>
      </c>
      <c r="T26" s="5">
        <v>6.5</v>
      </c>
      <c r="U26" s="5">
        <f t="shared" si="1"/>
        <v>13.846153846153847</v>
      </c>
      <c r="V26" s="6" t="s">
        <v>69</v>
      </c>
      <c r="W26" s="6" t="s">
        <v>148</v>
      </c>
      <c r="X26" s="6"/>
      <c r="Y26" s="6"/>
      <c r="Z26" s="6"/>
      <c r="AA26" s="4">
        <v>70.833333333333329</v>
      </c>
      <c r="AB26" s="4">
        <v>21.666666666666668</v>
      </c>
      <c r="AC26" s="4">
        <f t="shared" si="2"/>
        <v>69.411764705882334</v>
      </c>
      <c r="AD26" s="14">
        <f t="shared" si="4"/>
        <v>49.166666666666657</v>
      </c>
      <c r="AE26">
        <v>0</v>
      </c>
    </row>
    <row r="27" spans="1:31">
      <c r="A27" s="1"/>
      <c r="B27" s="18" t="s">
        <v>167</v>
      </c>
      <c r="C27" s="6" t="s">
        <v>66</v>
      </c>
      <c r="D27" s="6" t="s">
        <v>107</v>
      </c>
      <c r="E27" s="6" t="s">
        <v>61</v>
      </c>
      <c r="F27" s="6" t="s">
        <v>61</v>
      </c>
      <c r="G27" s="6" t="s">
        <v>108</v>
      </c>
      <c r="H27" s="6" t="s">
        <v>61</v>
      </c>
      <c r="I27" s="6" t="s">
        <v>61</v>
      </c>
      <c r="J27" s="9" t="s">
        <v>63</v>
      </c>
      <c r="K27" s="9" t="s">
        <v>21</v>
      </c>
      <c r="L27" s="9" t="s">
        <v>66</v>
      </c>
      <c r="M27" s="6" t="s">
        <v>66</v>
      </c>
      <c r="N27" s="3">
        <v>1.0109108324999998</v>
      </c>
      <c r="O27" s="3">
        <v>1.4492664112500002</v>
      </c>
      <c r="P27" s="6">
        <f t="shared" si="0"/>
        <v>69.753278255312892</v>
      </c>
      <c r="Q27" s="5">
        <v>96.536293375512514</v>
      </c>
      <c r="R27" s="5">
        <v>109.12134730814546</v>
      </c>
      <c r="S27" s="5">
        <v>57.9</v>
      </c>
      <c r="T27" s="5">
        <v>32.799999999999997</v>
      </c>
      <c r="U27" s="5">
        <f t="shared" si="1"/>
        <v>1.7652439024390245</v>
      </c>
      <c r="V27" s="18" t="s">
        <v>150</v>
      </c>
      <c r="W27" s="6" t="s">
        <v>148</v>
      </c>
      <c r="X27" s="6"/>
      <c r="Y27" s="6"/>
      <c r="Z27" s="6"/>
      <c r="AA27" s="4">
        <v>100</v>
      </c>
      <c r="AB27" s="4">
        <v>44.166666666666664</v>
      </c>
      <c r="AC27" s="4">
        <f t="shared" si="2"/>
        <v>55.833333333333336</v>
      </c>
      <c r="AD27" s="14">
        <f t="shared" si="4"/>
        <v>55.833333333333336</v>
      </c>
      <c r="AE27">
        <v>1</v>
      </c>
    </row>
    <row r="28" spans="1:31">
      <c r="A28" s="1"/>
      <c r="B28" s="6" t="s">
        <v>167</v>
      </c>
      <c r="C28" s="6" t="s">
        <v>66</v>
      </c>
      <c r="D28" s="6" t="s">
        <v>119</v>
      </c>
      <c r="E28" s="6" t="s">
        <v>145</v>
      </c>
      <c r="F28" s="6" t="s">
        <v>66</v>
      </c>
      <c r="G28" s="6"/>
      <c r="H28" s="6" t="s">
        <v>145</v>
      </c>
      <c r="I28" s="6" t="s">
        <v>145</v>
      </c>
      <c r="J28" s="9" t="s">
        <v>68</v>
      </c>
      <c r="K28" s="9" t="s">
        <v>21</v>
      </c>
      <c r="L28" s="9" t="s">
        <v>66</v>
      </c>
      <c r="M28" s="6" t="s">
        <v>61</v>
      </c>
      <c r="N28" s="3">
        <v>0.58716783249999993</v>
      </c>
      <c r="O28" s="3">
        <v>1.2662006825000001</v>
      </c>
      <c r="P28" s="6">
        <f t="shared" si="0"/>
        <v>46.372414785047305</v>
      </c>
      <c r="Q28" s="5">
        <v>117.75500469140621</v>
      </c>
      <c r="R28" s="5">
        <v>140.67906443306276</v>
      </c>
      <c r="S28" s="5">
        <v>80.400000000000006</v>
      </c>
      <c r="T28" s="5">
        <v>13.2</v>
      </c>
      <c r="U28" s="5">
        <f t="shared" si="1"/>
        <v>6.0909090909090917</v>
      </c>
      <c r="V28" s="6" t="s">
        <v>69</v>
      </c>
      <c r="W28" s="6" t="s">
        <v>148</v>
      </c>
      <c r="X28" s="6"/>
      <c r="Y28" s="6"/>
      <c r="Z28" s="6"/>
      <c r="AA28" s="4">
        <v>101.66666666666667</v>
      </c>
      <c r="AB28" s="4">
        <v>103.33333333333333</v>
      </c>
      <c r="AC28" s="4">
        <f t="shared" si="2"/>
        <v>-1.6393442622950727</v>
      </c>
      <c r="AD28" s="14">
        <f t="shared" si="4"/>
        <v>-1.6666666666666572</v>
      </c>
      <c r="AE28">
        <v>1</v>
      </c>
    </row>
    <row r="29" spans="1:31">
      <c r="A29" s="1"/>
      <c r="B29" s="19" t="s">
        <v>167</v>
      </c>
      <c r="C29" s="6" t="s">
        <v>61</v>
      </c>
      <c r="D29" s="6" t="s">
        <v>103</v>
      </c>
      <c r="E29" s="6" t="s">
        <v>145</v>
      </c>
      <c r="F29" s="6" t="s">
        <v>61</v>
      </c>
      <c r="G29" s="6"/>
      <c r="H29" s="6" t="s">
        <v>145</v>
      </c>
      <c r="I29" s="6" t="s">
        <v>145</v>
      </c>
      <c r="J29" s="9" t="s">
        <v>85</v>
      </c>
      <c r="K29" s="9" t="s">
        <v>21</v>
      </c>
      <c r="L29" s="9" t="s">
        <v>66</v>
      </c>
      <c r="M29" s="6" t="s">
        <v>66</v>
      </c>
      <c r="N29" s="3">
        <v>0.91131906000000029</v>
      </c>
      <c r="O29" s="3">
        <v>1.1163070912500002</v>
      </c>
      <c r="P29" s="6">
        <f t="shared" si="0"/>
        <v>81.636949827089083</v>
      </c>
      <c r="Q29" s="5">
        <v>108.90128383360258</v>
      </c>
      <c r="R29" s="5">
        <v>92.919121884666524</v>
      </c>
      <c r="S29" s="5">
        <v>82.8</v>
      </c>
      <c r="T29" s="5">
        <v>15.2</v>
      </c>
      <c r="U29" s="5">
        <f t="shared" si="1"/>
        <v>5.4473684210526319</v>
      </c>
      <c r="V29" s="6" t="s">
        <v>20</v>
      </c>
      <c r="W29" s="6" t="s">
        <v>148</v>
      </c>
      <c r="X29" s="6"/>
      <c r="Y29" s="6"/>
      <c r="Z29" s="6"/>
      <c r="AA29" s="4">
        <v>79.166666666666671</v>
      </c>
      <c r="AB29" s="4">
        <v>69.166666666666671</v>
      </c>
      <c r="AC29" s="4">
        <f t="shared" si="2"/>
        <v>12.631578947368421</v>
      </c>
      <c r="AD29" s="14">
        <f t="shared" si="4"/>
        <v>10</v>
      </c>
      <c r="AE29">
        <v>1</v>
      </c>
    </row>
    <row r="30" spans="1:31">
      <c r="A30" s="1"/>
      <c r="B30" s="6" t="s">
        <v>167</v>
      </c>
      <c r="C30" s="6" t="s">
        <v>66</v>
      </c>
      <c r="D30" s="6" t="s">
        <v>123</v>
      </c>
      <c r="E30" s="6" t="s">
        <v>145</v>
      </c>
      <c r="F30" s="6" t="s">
        <v>66</v>
      </c>
      <c r="G30" s="6"/>
      <c r="H30" s="6" t="s">
        <v>145</v>
      </c>
      <c r="I30" s="6" t="s">
        <v>145</v>
      </c>
      <c r="J30" s="9" t="s">
        <v>66</v>
      </c>
      <c r="K30" s="9" t="s">
        <v>145</v>
      </c>
      <c r="L30" s="9" t="s">
        <v>66</v>
      </c>
      <c r="M30" s="6" t="s">
        <v>66</v>
      </c>
      <c r="N30" s="3">
        <v>0.95585839000000006</v>
      </c>
      <c r="O30" s="3">
        <v>1.4464158799999998</v>
      </c>
      <c r="P30" s="6">
        <f t="shared" si="0"/>
        <v>66.084616687145342</v>
      </c>
      <c r="Q30" s="5">
        <v>113.66718164378831</v>
      </c>
      <c r="R30" s="5">
        <v>122.47434240601515</v>
      </c>
      <c r="S30" s="5">
        <v>79.599999999999994</v>
      </c>
      <c r="T30" s="5">
        <v>17.600000000000001</v>
      </c>
      <c r="U30" s="5">
        <f t="shared" si="1"/>
        <v>4.5227272727272716</v>
      </c>
      <c r="V30" s="18" t="s">
        <v>152</v>
      </c>
      <c r="W30" s="6" t="s">
        <v>151</v>
      </c>
      <c r="X30" s="6"/>
      <c r="Y30" s="6"/>
      <c r="Z30" s="6"/>
      <c r="AA30" s="4">
        <v>36.666666666666664</v>
      </c>
      <c r="AB30" s="4">
        <v>17.5</v>
      </c>
      <c r="AC30" s="4">
        <f t="shared" si="2"/>
        <v>52.272727272727273</v>
      </c>
      <c r="AD30" s="14">
        <f t="shared" si="4"/>
        <v>19.166666666666664</v>
      </c>
      <c r="AE30">
        <v>0</v>
      </c>
    </row>
    <row r="31" spans="1:31">
      <c r="A31" s="1"/>
      <c r="B31" s="18" t="s">
        <v>167</v>
      </c>
      <c r="C31" s="6" t="s">
        <v>61</v>
      </c>
      <c r="D31" s="6" t="s">
        <v>129</v>
      </c>
      <c r="E31" s="6" t="s">
        <v>61</v>
      </c>
      <c r="F31" s="6" t="s">
        <v>61</v>
      </c>
      <c r="G31" s="6"/>
      <c r="H31" s="6" t="s">
        <v>145</v>
      </c>
      <c r="I31" s="6" t="s">
        <v>145</v>
      </c>
      <c r="J31" s="9" t="s">
        <v>66</v>
      </c>
      <c r="K31" s="9" t="s">
        <v>145</v>
      </c>
      <c r="L31" s="9" t="s">
        <v>66</v>
      </c>
      <c r="M31" s="6" t="s">
        <v>66</v>
      </c>
      <c r="N31" s="3">
        <v>1.3676772400000001</v>
      </c>
      <c r="O31" s="3">
        <v>0.7456985825000001</v>
      </c>
      <c r="P31" s="6">
        <f t="shared" si="0"/>
        <v>183.40885608428792</v>
      </c>
      <c r="Q31" s="5">
        <v>134.02066851718448</v>
      </c>
      <c r="R31" s="5">
        <v>155.6281050971719</v>
      </c>
      <c r="S31" s="5">
        <v>42</v>
      </c>
      <c r="T31" s="5">
        <v>49.6</v>
      </c>
      <c r="U31" s="5">
        <f t="shared" si="1"/>
        <v>0.84677419354838712</v>
      </c>
      <c r="V31" s="6" t="s">
        <v>20</v>
      </c>
      <c r="W31" s="6" t="s">
        <v>148</v>
      </c>
      <c r="X31" s="6"/>
      <c r="Y31" s="6"/>
      <c r="Z31" s="6"/>
      <c r="AA31" s="4">
        <v>29.166666666666668</v>
      </c>
      <c r="AB31" s="4">
        <v>7.5</v>
      </c>
      <c r="AC31" s="4">
        <f t="shared" si="2"/>
        <v>74.285714285714292</v>
      </c>
      <c r="AD31" s="14">
        <f t="shared" si="4"/>
        <v>21.666666666666668</v>
      </c>
      <c r="AE31">
        <v>0</v>
      </c>
    </row>
    <row r="32" spans="1:31" ht="17.399999999999999">
      <c r="A32" s="8"/>
      <c r="B32" s="20" t="s">
        <v>167</v>
      </c>
      <c r="C32" s="6">
        <v>1</v>
      </c>
      <c r="D32" s="6">
        <v>36</v>
      </c>
      <c r="E32" s="6" t="s">
        <v>145</v>
      </c>
      <c r="F32" s="6" t="s">
        <v>20</v>
      </c>
      <c r="G32" s="6"/>
      <c r="H32" s="6" t="s">
        <v>145</v>
      </c>
      <c r="I32" s="6" t="s">
        <v>145</v>
      </c>
      <c r="J32" s="9" t="s">
        <v>43</v>
      </c>
      <c r="K32" s="9" t="s">
        <v>21</v>
      </c>
      <c r="L32" s="9" t="s">
        <v>40</v>
      </c>
      <c r="M32" s="6" t="s">
        <v>20</v>
      </c>
      <c r="N32" s="3">
        <v>1.1163936375000001</v>
      </c>
      <c r="O32" s="3">
        <v>1.2600292087500002</v>
      </c>
      <c r="P32" s="6">
        <f t="shared" si="0"/>
        <v>88.600615743464189</v>
      </c>
      <c r="Q32" s="5">
        <v>121.37377852890707</v>
      </c>
      <c r="R32" s="5">
        <v>105.57857701714872</v>
      </c>
      <c r="S32" s="5">
        <v>70.3</v>
      </c>
      <c r="T32" s="5">
        <v>22.9</v>
      </c>
      <c r="U32" s="5">
        <f t="shared" si="1"/>
        <v>3.0698689956331879</v>
      </c>
      <c r="V32" s="6" t="s">
        <v>42</v>
      </c>
      <c r="W32" s="6" t="s">
        <v>28</v>
      </c>
      <c r="X32" s="6"/>
      <c r="Y32" s="6"/>
      <c r="Z32" s="6"/>
      <c r="AA32" s="4">
        <v>108.33333333333333</v>
      </c>
      <c r="AB32" s="4">
        <v>105</v>
      </c>
      <c r="AC32" s="4">
        <f t="shared" si="2"/>
        <v>3.0769230769230727</v>
      </c>
      <c r="AD32" s="14">
        <f t="shared" si="4"/>
        <v>3.3333333333333286</v>
      </c>
      <c r="AE32">
        <v>1</v>
      </c>
    </row>
    <row r="33" spans="1:31" ht="17.399999999999999">
      <c r="A33" s="8"/>
      <c r="B33" s="21" t="s">
        <v>167</v>
      </c>
      <c r="C33" s="6">
        <v>1</v>
      </c>
      <c r="D33" s="6">
        <v>38</v>
      </c>
      <c r="E33" s="6" t="s">
        <v>145</v>
      </c>
      <c r="F33" s="6" t="s">
        <v>20</v>
      </c>
      <c r="G33" s="6"/>
      <c r="H33" s="6" t="s">
        <v>145</v>
      </c>
      <c r="I33" s="6" t="s">
        <v>145</v>
      </c>
      <c r="J33" s="9">
        <v>7</v>
      </c>
      <c r="K33" s="9" t="s">
        <v>21</v>
      </c>
      <c r="L33" s="9" t="s">
        <v>40</v>
      </c>
      <c r="M33" s="6" t="s">
        <v>21</v>
      </c>
      <c r="N33" s="3">
        <v>1.4721725149999998</v>
      </c>
      <c r="O33" s="3">
        <v>1.09513152</v>
      </c>
      <c r="P33" s="6">
        <f t="shared" si="0"/>
        <v>134.42883234700429</v>
      </c>
      <c r="Q33" s="5">
        <v>144.1097164109716</v>
      </c>
      <c r="R33" s="5">
        <v>113.4914661059366</v>
      </c>
      <c r="S33" s="5">
        <v>64.599999999999994</v>
      </c>
      <c r="T33" s="5">
        <v>28.3</v>
      </c>
      <c r="U33" s="5">
        <f t="shared" si="1"/>
        <v>2.282685512367491</v>
      </c>
      <c r="V33" s="6" t="s">
        <v>47</v>
      </c>
      <c r="W33" s="6" t="s">
        <v>37</v>
      </c>
      <c r="X33" s="6" t="s">
        <v>21</v>
      </c>
      <c r="Y33" s="6" t="s">
        <v>21</v>
      </c>
      <c r="Z33" s="6" t="s">
        <v>23</v>
      </c>
      <c r="AA33" s="4">
        <v>105.83333333333333</v>
      </c>
      <c r="AB33" s="4">
        <v>98.333333333333329</v>
      </c>
      <c r="AC33" s="4">
        <f t="shared" si="2"/>
        <v>7.0866141732283463</v>
      </c>
      <c r="AD33" s="14">
        <f t="shared" si="4"/>
        <v>7.5</v>
      </c>
      <c r="AE33">
        <v>1</v>
      </c>
    </row>
    <row r="34" spans="1:31" ht="17.399999999999999">
      <c r="A34" s="8"/>
      <c r="B34" s="5" t="s">
        <v>167</v>
      </c>
      <c r="C34" s="6">
        <v>1</v>
      </c>
      <c r="D34" s="6">
        <v>15</v>
      </c>
      <c r="E34" s="6" t="s">
        <v>145</v>
      </c>
      <c r="F34" s="6" t="s">
        <v>21</v>
      </c>
      <c r="G34" s="6"/>
      <c r="H34" s="6" t="s">
        <v>145</v>
      </c>
      <c r="I34" s="6" t="s">
        <v>145</v>
      </c>
      <c r="J34" s="9">
        <v>6</v>
      </c>
      <c r="K34" s="9" t="s">
        <v>21</v>
      </c>
      <c r="L34" s="9" t="s">
        <v>43</v>
      </c>
      <c r="M34" s="6" t="s">
        <v>20</v>
      </c>
      <c r="N34" s="3">
        <v>1.1666546362499999</v>
      </c>
      <c r="O34" s="3">
        <v>1.0385347862499998</v>
      </c>
      <c r="P34" s="6">
        <f t="shared" ref="P34:P65" si="5">N34/O34*100</f>
        <v>112.33659687631865</v>
      </c>
      <c r="Q34" s="5">
        <v>100.50052999680479</v>
      </c>
      <c r="R34" s="5">
        <v>144.66402956758495</v>
      </c>
      <c r="S34" s="5">
        <v>90.7</v>
      </c>
      <c r="T34" s="5">
        <v>8</v>
      </c>
      <c r="U34" s="5">
        <f t="shared" ref="U34:U65" si="6">S34/T34</f>
        <v>11.3375</v>
      </c>
      <c r="V34" s="6" t="s">
        <v>55</v>
      </c>
      <c r="W34" s="6" t="s">
        <v>37</v>
      </c>
      <c r="X34" s="6" t="s">
        <v>21</v>
      </c>
      <c r="Y34" s="6" t="s">
        <v>21</v>
      </c>
      <c r="Z34" s="6" t="s">
        <v>57</v>
      </c>
      <c r="AA34" s="4">
        <v>110</v>
      </c>
      <c r="AB34" s="4">
        <v>110</v>
      </c>
      <c r="AC34" s="4">
        <f t="shared" ref="AC34:AC65" si="7">AD34/AA34*100</f>
        <v>0</v>
      </c>
      <c r="AD34" s="14">
        <f t="shared" si="4"/>
        <v>0</v>
      </c>
      <c r="AE34">
        <v>1</v>
      </c>
    </row>
    <row r="35" spans="1:31">
      <c r="A35" s="9"/>
      <c r="B35" s="5" t="s">
        <v>167</v>
      </c>
      <c r="C35" s="6" t="s">
        <v>61</v>
      </c>
      <c r="D35" s="6" t="s">
        <v>62</v>
      </c>
      <c r="E35" s="6" t="s">
        <v>61</v>
      </c>
      <c r="F35" s="6" t="s">
        <v>61</v>
      </c>
      <c r="G35" s="6"/>
      <c r="H35" s="6" t="s">
        <v>145</v>
      </c>
      <c r="I35" s="6" t="s">
        <v>145</v>
      </c>
      <c r="J35" s="9" t="s">
        <v>63</v>
      </c>
      <c r="K35" s="9" t="s">
        <v>21</v>
      </c>
      <c r="L35" s="9" t="s">
        <v>64</v>
      </c>
      <c r="M35" s="6"/>
      <c r="N35" s="3">
        <v>0.96042434250000008</v>
      </c>
      <c r="O35" s="3">
        <v>1.4741397250000001</v>
      </c>
      <c r="P35" s="6">
        <f t="shared" si="5"/>
        <v>65.15151353783645</v>
      </c>
      <c r="Q35" s="5">
        <v>140.77061545338495</v>
      </c>
      <c r="R35" s="5">
        <v>165.72104430948758</v>
      </c>
      <c r="S35" s="5">
        <v>51.4</v>
      </c>
      <c r="T35" s="5">
        <v>37.5</v>
      </c>
      <c r="U35" s="5">
        <f t="shared" si="6"/>
        <v>1.3706666666666667</v>
      </c>
      <c r="V35" s="6" t="s">
        <v>64</v>
      </c>
      <c r="W35" s="6" t="s">
        <v>136</v>
      </c>
      <c r="X35" s="6"/>
      <c r="Y35" s="6"/>
      <c r="Z35" s="6"/>
      <c r="AA35" s="4">
        <v>17.5</v>
      </c>
      <c r="AB35" s="4">
        <v>14.166666666666666</v>
      </c>
      <c r="AC35" s="4">
        <f t="shared" si="7"/>
        <v>19.047619047619051</v>
      </c>
      <c r="AD35" s="14">
        <f t="shared" si="4"/>
        <v>3.3333333333333339</v>
      </c>
      <c r="AE35">
        <v>1</v>
      </c>
    </row>
    <row r="36" spans="1:31">
      <c r="A36" s="1"/>
      <c r="B36" s="5" t="s">
        <v>167</v>
      </c>
      <c r="C36" s="6" t="s">
        <v>66</v>
      </c>
      <c r="D36" s="6" t="s">
        <v>67</v>
      </c>
      <c r="E36" s="6" t="s">
        <v>61</v>
      </c>
      <c r="F36" s="6" t="s">
        <v>61</v>
      </c>
      <c r="G36" s="6"/>
      <c r="H36" s="6" t="s">
        <v>145</v>
      </c>
      <c r="I36" s="6" t="s">
        <v>145</v>
      </c>
      <c r="J36" s="9" t="s">
        <v>68</v>
      </c>
      <c r="K36" s="9" t="s">
        <v>21</v>
      </c>
      <c r="L36" s="9" t="s">
        <v>69</v>
      </c>
      <c r="M36" s="6"/>
      <c r="N36" s="3">
        <v>1.0436959649999999</v>
      </c>
      <c r="O36" s="3">
        <v>1.12644497375</v>
      </c>
      <c r="P36" s="6">
        <f t="shared" si="5"/>
        <v>92.65396795419808</v>
      </c>
      <c r="Q36" s="5">
        <v>125.13213918660988</v>
      </c>
      <c r="R36" s="5">
        <v>104.34550627007771</v>
      </c>
      <c r="S36" s="5">
        <v>54.7</v>
      </c>
      <c r="T36" s="5">
        <v>36.5</v>
      </c>
      <c r="U36" s="5">
        <f t="shared" si="6"/>
        <v>1.4986301369863015</v>
      </c>
      <c r="V36" s="6" t="s">
        <v>138</v>
      </c>
      <c r="W36" s="6" t="s">
        <v>136</v>
      </c>
      <c r="X36" s="6"/>
      <c r="Y36" s="6"/>
      <c r="Z36" s="6"/>
      <c r="AA36" s="4">
        <v>71.666666666666671</v>
      </c>
      <c r="AB36" s="4">
        <v>9.1666666666666661</v>
      </c>
      <c r="AC36" s="4">
        <f t="shared" si="7"/>
        <v>87.20930232558139</v>
      </c>
      <c r="AD36" s="14">
        <f t="shared" si="4"/>
        <v>62.500000000000007</v>
      </c>
      <c r="AE36">
        <v>0</v>
      </c>
    </row>
    <row r="37" spans="1:31">
      <c r="A37" s="9"/>
      <c r="B37" s="5" t="s">
        <v>167</v>
      </c>
      <c r="C37" s="6" t="s">
        <v>61</v>
      </c>
      <c r="D37" s="6" t="s">
        <v>71</v>
      </c>
      <c r="E37" s="6" t="s">
        <v>145</v>
      </c>
      <c r="F37" s="6" t="s">
        <v>61</v>
      </c>
      <c r="G37" s="6"/>
      <c r="H37" s="6" t="s">
        <v>145</v>
      </c>
      <c r="I37" s="6" t="s">
        <v>145</v>
      </c>
      <c r="J37" s="9" t="s">
        <v>66</v>
      </c>
      <c r="K37" s="9" t="s">
        <v>145</v>
      </c>
      <c r="L37" s="9" t="s">
        <v>40</v>
      </c>
      <c r="M37" s="6"/>
      <c r="N37" s="3">
        <v>0.7869356137500001</v>
      </c>
      <c r="O37" s="3">
        <v>1.3998983500000002</v>
      </c>
      <c r="P37" s="6">
        <f t="shared" si="5"/>
        <v>56.213768217528084</v>
      </c>
      <c r="Q37" s="5">
        <v>94.554400113186205</v>
      </c>
      <c r="R37" s="5">
        <v>74.667123328394084</v>
      </c>
      <c r="S37" s="5">
        <v>78.900000000000006</v>
      </c>
      <c r="T37" s="5">
        <v>13.8</v>
      </c>
      <c r="U37" s="5">
        <f t="shared" si="6"/>
        <v>5.7173913043478262</v>
      </c>
      <c r="V37" s="6" t="s">
        <v>20</v>
      </c>
      <c r="W37" s="6" t="s">
        <v>136</v>
      </c>
      <c r="X37" s="6"/>
      <c r="Y37" s="6"/>
      <c r="Z37" s="6"/>
      <c r="AA37" s="4">
        <v>54.166666666666664</v>
      </c>
      <c r="AB37" s="4">
        <v>13.333333333333334</v>
      </c>
      <c r="AC37" s="4">
        <f t="shared" si="7"/>
        <v>75.384615384615387</v>
      </c>
      <c r="AD37" s="14">
        <f t="shared" si="4"/>
        <v>40.833333333333329</v>
      </c>
      <c r="AE37">
        <v>0</v>
      </c>
    </row>
    <row r="38" spans="1:31">
      <c r="A38" s="9"/>
      <c r="B38" s="20" t="s">
        <v>167</v>
      </c>
      <c r="C38" s="6" t="s">
        <v>61</v>
      </c>
      <c r="D38" s="6" t="s">
        <v>74</v>
      </c>
      <c r="E38" s="6" t="s">
        <v>145</v>
      </c>
      <c r="F38" s="6" t="s">
        <v>66</v>
      </c>
      <c r="G38" s="6"/>
      <c r="H38" s="6" t="s">
        <v>145</v>
      </c>
      <c r="I38" s="6" t="s">
        <v>145</v>
      </c>
      <c r="J38" s="9" t="s">
        <v>61</v>
      </c>
      <c r="K38" s="9" t="s">
        <v>145</v>
      </c>
      <c r="L38" s="9" t="s">
        <v>66</v>
      </c>
      <c r="M38" s="6" t="s">
        <v>61</v>
      </c>
      <c r="N38" s="3">
        <v>0.97861083000000015</v>
      </c>
      <c r="O38" s="3">
        <v>1.4279236350000004</v>
      </c>
      <c r="P38" s="6">
        <f t="shared" si="5"/>
        <v>68.533835144482353</v>
      </c>
      <c r="Q38" s="5">
        <v>100.79442114305928</v>
      </c>
      <c r="R38" s="5">
        <v>130.04546916890084</v>
      </c>
      <c r="S38" s="5">
        <v>47.5</v>
      </c>
      <c r="T38" s="5">
        <v>43.8</v>
      </c>
      <c r="U38" s="5">
        <f t="shared" si="6"/>
        <v>1.0844748858447488</v>
      </c>
      <c r="V38" s="6" t="s">
        <v>64</v>
      </c>
      <c r="W38" s="6" t="s">
        <v>136</v>
      </c>
      <c r="X38" s="6"/>
      <c r="Y38" s="6"/>
      <c r="Z38" s="6"/>
      <c r="AA38" s="4">
        <v>110</v>
      </c>
      <c r="AB38" s="4">
        <v>110</v>
      </c>
      <c r="AC38" s="4">
        <f t="shared" si="7"/>
        <v>0</v>
      </c>
      <c r="AD38" s="14">
        <f t="shared" si="4"/>
        <v>0</v>
      </c>
      <c r="AE38">
        <v>1</v>
      </c>
    </row>
    <row r="39" spans="1:31">
      <c r="A39" s="9"/>
      <c r="B39" s="21" t="s">
        <v>167</v>
      </c>
      <c r="C39" s="6" t="s">
        <v>61</v>
      </c>
      <c r="D39" s="6" t="s">
        <v>79</v>
      </c>
      <c r="E39" s="6" t="s">
        <v>61</v>
      </c>
      <c r="F39" s="6" t="s">
        <v>66</v>
      </c>
      <c r="G39" s="6" t="s">
        <v>66</v>
      </c>
      <c r="H39" s="6" t="s">
        <v>145</v>
      </c>
      <c r="I39" s="6" t="s">
        <v>61</v>
      </c>
      <c r="J39" s="9" t="s">
        <v>61</v>
      </c>
      <c r="K39" s="9" t="s">
        <v>145</v>
      </c>
      <c r="L39" s="10" t="s">
        <v>66</v>
      </c>
      <c r="M39" s="6" t="s">
        <v>66</v>
      </c>
      <c r="N39" s="3">
        <v>1.0949658850000001</v>
      </c>
      <c r="O39" s="3">
        <v>0.6840205437500001</v>
      </c>
      <c r="P39" s="6">
        <f t="shared" si="5"/>
        <v>160.07792382917009</v>
      </c>
      <c r="Q39" s="5">
        <v>111.94154062959947</v>
      </c>
      <c r="R39" s="5">
        <v>56.876619792960227</v>
      </c>
      <c r="S39" s="5">
        <v>70</v>
      </c>
      <c r="T39" s="5">
        <v>21.3</v>
      </c>
      <c r="U39" s="5">
        <f t="shared" si="6"/>
        <v>3.2863849765258215</v>
      </c>
      <c r="V39" s="6" t="s">
        <v>139</v>
      </c>
      <c r="W39" s="6" t="s">
        <v>136</v>
      </c>
      <c r="X39" s="6"/>
      <c r="Y39" s="6"/>
      <c r="Z39" s="6"/>
      <c r="AA39" s="4">
        <v>79.166666666666671</v>
      </c>
      <c r="AB39" s="4">
        <v>26.666666666666668</v>
      </c>
      <c r="AC39" s="4">
        <f t="shared" si="7"/>
        <v>66.315789473684205</v>
      </c>
      <c r="AD39" s="14">
        <f t="shared" si="4"/>
        <v>52.5</v>
      </c>
      <c r="AE39">
        <v>0</v>
      </c>
    </row>
    <row r="40" spans="1:31">
      <c r="A40" s="1"/>
      <c r="B40" s="21" t="s">
        <v>167</v>
      </c>
      <c r="C40" s="6" t="s">
        <v>61</v>
      </c>
      <c r="D40" s="6" t="s">
        <v>81</v>
      </c>
      <c r="E40" s="6" t="s">
        <v>61</v>
      </c>
      <c r="F40" s="6" t="s">
        <v>66</v>
      </c>
      <c r="G40" s="6"/>
      <c r="H40" s="6" t="s">
        <v>145</v>
      </c>
      <c r="I40" s="6" t="s">
        <v>145</v>
      </c>
      <c r="J40" s="9" t="s">
        <v>66</v>
      </c>
      <c r="K40" s="9" t="s">
        <v>145</v>
      </c>
      <c r="L40" s="11" t="s">
        <v>40</v>
      </c>
      <c r="M40" s="6" t="s">
        <v>66</v>
      </c>
      <c r="N40" s="3">
        <v>0.91969461750000003</v>
      </c>
      <c r="O40" s="3">
        <v>0.83170946249999989</v>
      </c>
      <c r="P40" s="6">
        <f t="shared" si="5"/>
        <v>110.57883299001183</v>
      </c>
      <c r="Q40" s="5">
        <v>97.483604666473752</v>
      </c>
      <c r="R40" s="5">
        <v>149.76993865030673</v>
      </c>
      <c r="S40" s="5">
        <v>75.3</v>
      </c>
      <c r="T40" s="5">
        <v>20.5</v>
      </c>
      <c r="U40" s="5">
        <f t="shared" si="6"/>
        <v>3.6731707317073168</v>
      </c>
      <c r="V40" s="6" t="s">
        <v>20</v>
      </c>
      <c r="W40" s="6" t="s">
        <v>136</v>
      </c>
      <c r="X40" s="6"/>
      <c r="Y40" s="6"/>
      <c r="Z40" s="6"/>
      <c r="AA40" s="4">
        <v>101.66666666666667</v>
      </c>
      <c r="AB40" s="4">
        <v>51.666666666666664</v>
      </c>
      <c r="AC40" s="4">
        <f t="shared" si="7"/>
        <v>49.180327868852466</v>
      </c>
      <c r="AD40" s="14">
        <f t="shared" si="4"/>
        <v>50.000000000000007</v>
      </c>
      <c r="AE40">
        <v>1</v>
      </c>
    </row>
    <row r="41" spans="1:31">
      <c r="A41" s="1"/>
      <c r="B41" s="5" t="s">
        <v>167</v>
      </c>
      <c r="C41" s="6" t="s">
        <v>66</v>
      </c>
      <c r="D41" s="6" t="s">
        <v>83</v>
      </c>
      <c r="E41" s="6" t="s">
        <v>61</v>
      </c>
      <c r="F41" s="6" t="s">
        <v>61</v>
      </c>
      <c r="G41" s="12"/>
      <c r="H41" s="12" t="s">
        <v>145</v>
      </c>
      <c r="I41" s="12" t="s">
        <v>145</v>
      </c>
      <c r="J41" s="9" t="s">
        <v>66</v>
      </c>
      <c r="K41" s="9" t="s">
        <v>145</v>
      </c>
      <c r="L41" s="11" t="s">
        <v>40</v>
      </c>
      <c r="M41" s="6" t="s">
        <v>61</v>
      </c>
      <c r="N41" s="3">
        <v>1.0180099799999998</v>
      </c>
      <c r="O41" s="3">
        <v>1.2850444112499999</v>
      </c>
      <c r="P41" s="6">
        <f t="shared" si="5"/>
        <v>79.219828597966668</v>
      </c>
      <c r="Q41" s="5">
        <v>155.67901619900741</v>
      </c>
      <c r="R41" s="5">
        <v>112.75951662859221</v>
      </c>
      <c r="S41" s="5">
        <v>48.4</v>
      </c>
      <c r="T41" s="5">
        <v>43.4</v>
      </c>
      <c r="U41" s="5">
        <f t="shared" si="6"/>
        <v>1.1152073732718895</v>
      </c>
      <c r="V41" s="6" t="s">
        <v>69</v>
      </c>
      <c r="W41" s="6" t="s">
        <v>136</v>
      </c>
      <c r="X41" s="6"/>
      <c r="Y41" s="6"/>
      <c r="Z41" s="6"/>
      <c r="AA41" s="4">
        <v>110</v>
      </c>
      <c r="AB41" s="4">
        <v>110</v>
      </c>
      <c r="AC41" s="4">
        <f t="shared" si="7"/>
        <v>0</v>
      </c>
      <c r="AD41" s="14">
        <f t="shared" si="4"/>
        <v>0</v>
      </c>
      <c r="AE41">
        <v>1</v>
      </c>
    </row>
    <row r="42" spans="1:31">
      <c r="A42" s="9"/>
      <c r="B42" s="20" t="s">
        <v>167</v>
      </c>
      <c r="C42" s="6" t="s">
        <v>61</v>
      </c>
      <c r="D42" s="6" t="s">
        <v>76</v>
      </c>
      <c r="E42" s="6" t="s">
        <v>61</v>
      </c>
      <c r="F42" s="6" t="s">
        <v>66</v>
      </c>
      <c r="G42" s="12"/>
      <c r="H42" s="12" t="s">
        <v>145</v>
      </c>
      <c r="I42" s="12" t="s">
        <v>145</v>
      </c>
      <c r="J42" s="9" t="s">
        <v>69</v>
      </c>
      <c r="K42" s="9" t="s">
        <v>21</v>
      </c>
      <c r="L42" s="11" t="s">
        <v>85</v>
      </c>
      <c r="M42" s="6" t="s">
        <v>61</v>
      </c>
      <c r="N42" s="3">
        <v>0.93526077499999993</v>
      </c>
      <c r="O42" s="3">
        <v>0.91962750000000004</v>
      </c>
      <c r="P42" s="6">
        <f t="shared" si="5"/>
        <v>101.69995731967563</v>
      </c>
      <c r="Q42" s="5">
        <v>71.821311020821526</v>
      </c>
      <c r="R42" s="5">
        <v>68.890388423592086</v>
      </c>
      <c r="S42" s="5">
        <v>49.4</v>
      </c>
      <c r="T42" s="5">
        <v>40.6</v>
      </c>
      <c r="U42" s="5">
        <f t="shared" si="6"/>
        <v>1.2167487684729064</v>
      </c>
      <c r="V42" s="6" t="s">
        <v>20</v>
      </c>
      <c r="W42" s="6" t="s">
        <v>136</v>
      </c>
      <c r="X42" s="6"/>
      <c r="Y42" s="6"/>
      <c r="Z42" s="6"/>
      <c r="AA42" s="4">
        <v>97.5</v>
      </c>
      <c r="AB42" s="4">
        <v>28.333333333333332</v>
      </c>
      <c r="AC42" s="4">
        <f t="shared" si="7"/>
        <v>70.940170940170944</v>
      </c>
      <c r="AD42" s="14">
        <f t="shared" si="4"/>
        <v>69.166666666666671</v>
      </c>
      <c r="AE42">
        <v>0</v>
      </c>
    </row>
    <row r="43" spans="1:31">
      <c r="A43" s="1"/>
      <c r="B43" s="21" t="s">
        <v>167</v>
      </c>
      <c r="C43" s="6" t="s">
        <v>66</v>
      </c>
      <c r="D43" s="6" t="s">
        <v>87</v>
      </c>
      <c r="E43" s="6" t="s">
        <v>61</v>
      </c>
      <c r="F43" s="6" t="s">
        <v>66</v>
      </c>
      <c r="G43" s="12"/>
      <c r="H43" s="12" t="s">
        <v>145</v>
      </c>
      <c r="I43" s="12" t="s">
        <v>145</v>
      </c>
      <c r="J43" s="9" t="s">
        <v>66</v>
      </c>
      <c r="K43" s="9" t="s">
        <v>145</v>
      </c>
      <c r="L43" s="11" t="s">
        <v>40</v>
      </c>
      <c r="M43" s="6" t="s">
        <v>66</v>
      </c>
      <c r="N43" s="3">
        <v>0.7379251200000001</v>
      </c>
      <c r="O43" s="3">
        <v>1.0006826750000002</v>
      </c>
      <c r="P43" s="6">
        <f t="shared" si="5"/>
        <v>73.742170064051521</v>
      </c>
      <c r="Q43" s="5">
        <v>96.649959130796887</v>
      </c>
      <c r="R43" s="5">
        <v>105.17331458825913</v>
      </c>
      <c r="S43" s="5">
        <v>86.2</v>
      </c>
      <c r="T43" s="5">
        <v>12.7</v>
      </c>
      <c r="U43" s="5">
        <f t="shared" si="6"/>
        <v>6.78740157480315</v>
      </c>
      <c r="V43" s="6" t="s">
        <v>141</v>
      </c>
      <c r="W43" s="6" t="s">
        <v>142</v>
      </c>
      <c r="X43" s="6"/>
      <c r="Y43" s="6"/>
      <c r="Z43" s="6"/>
      <c r="AA43" s="4">
        <v>71.333333333333329</v>
      </c>
      <c r="AB43" s="4">
        <v>24.166666666666668</v>
      </c>
      <c r="AC43" s="4">
        <f t="shared" si="7"/>
        <v>66.121495327102792</v>
      </c>
      <c r="AD43" s="14">
        <f t="shared" si="4"/>
        <v>47.166666666666657</v>
      </c>
      <c r="AE43">
        <v>0</v>
      </c>
    </row>
    <row r="44" spans="1:31">
      <c r="A44" s="1"/>
      <c r="B44" s="21" t="s">
        <v>167</v>
      </c>
      <c r="C44" s="6" t="s">
        <v>66</v>
      </c>
      <c r="D44" s="6" t="s">
        <v>90</v>
      </c>
      <c r="E44" s="6" t="s">
        <v>61</v>
      </c>
      <c r="F44" s="6" t="s">
        <v>66</v>
      </c>
      <c r="G44" s="12"/>
      <c r="H44" s="12" t="s">
        <v>145</v>
      </c>
      <c r="I44" s="12" t="s">
        <v>145</v>
      </c>
      <c r="J44" s="9" t="s">
        <v>68</v>
      </c>
      <c r="K44" s="9" t="s">
        <v>21</v>
      </c>
      <c r="L44" s="9" t="s">
        <v>66</v>
      </c>
      <c r="M44" s="6" t="s">
        <v>61</v>
      </c>
      <c r="N44" s="3">
        <v>1.0492482700000001</v>
      </c>
      <c r="O44" s="3">
        <v>0.77715843875000001</v>
      </c>
      <c r="P44" s="6">
        <f t="shared" si="5"/>
        <v>135.01085720533843</v>
      </c>
      <c r="Q44" s="5">
        <v>179.49456714233199</v>
      </c>
      <c r="R44" s="5">
        <v>115.1274353839749</v>
      </c>
      <c r="S44" s="5">
        <v>77.5</v>
      </c>
      <c r="T44" s="5">
        <v>19.899999999999999</v>
      </c>
      <c r="U44" s="5">
        <f t="shared" si="6"/>
        <v>3.8944723618090453</v>
      </c>
      <c r="V44" s="1" t="s">
        <v>145</v>
      </c>
      <c r="W44" s="6" t="s">
        <v>142</v>
      </c>
      <c r="X44" s="6"/>
      <c r="Y44" s="6"/>
      <c r="Z44" s="6"/>
      <c r="AA44" s="4">
        <v>50.833333333333336</v>
      </c>
      <c r="AB44" s="4">
        <v>42.5</v>
      </c>
      <c r="AC44" s="4">
        <f t="shared" si="7"/>
        <v>16.393442622950825</v>
      </c>
      <c r="AD44" s="14">
        <f t="shared" si="4"/>
        <v>8.3333333333333357</v>
      </c>
      <c r="AE44">
        <v>1</v>
      </c>
    </row>
    <row r="45" spans="1:31">
      <c r="A45" s="15"/>
      <c r="B45" s="6" t="s">
        <v>167</v>
      </c>
      <c r="C45" s="6" t="s">
        <v>61</v>
      </c>
      <c r="D45" s="6" t="s">
        <v>87</v>
      </c>
      <c r="E45" s="6" t="s">
        <v>61</v>
      </c>
      <c r="F45" s="6" t="s">
        <v>61</v>
      </c>
      <c r="G45" s="12"/>
      <c r="H45" s="12" t="s">
        <v>145</v>
      </c>
      <c r="I45" s="12" t="s">
        <v>145</v>
      </c>
      <c r="J45" s="9" t="s">
        <v>63</v>
      </c>
      <c r="K45" s="9" t="s">
        <v>21</v>
      </c>
      <c r="L45" s="9" t="s">
        <v>68</v>
      </c>
      <c r="M45" s="6" t="s">
        <v>66</v>
      </c>
      <c r="N45" s="3">
        <v>2.0598400000000003</v>
      </c>
      <c r="O45" s="3">
        <v>0.99637538000000025</v>
      </c>
      <c r="P45" s="6">
        <f t="shared" si="5"/>
        <v>206.73332976172091</v>
      </c>
      <c r="Q45" s="5">
        <v>728.34111567480852</v>
      </c>
      <c r="R45" s="5">
        <v>99.66089863921718</v>
      </c>
      <c r="S45" s="5">
        <v>87</v>
      </c>
      <c r="T45" s="5">
        <v>9.9</v>
      </c>
      <c r="U45" s="5">
        <f t="shared" si="6"/>
        <v>8.7878787878787872</v>
      </c>
      <c r="V45" s="6" t="s">
        <v>138</v>
      </c>
      <c r="W45" s="6" t="s">
        <v>142</v>
      </c>
      <c r="X45" s="6"/>
      <c r="Y45" s="6"/>
      <c r="Z45" s="6"/>
      <c r="AA45" s="4">
        <v>53.333333333333336</v>
      </c>
      <c r="AB45" s="4">
        <v>52.5</v>
      </c>
      <c r="AC45" s="4">
        <f t="shared" si="7"/>
        <v>1.5625000000000044</v>
      </c>
      <c r="AD45" s="14">
        <f t="shared" si="4"/>
        <v>0.8333333333333357</v>
      </c>
      <c r="AE45">
        <v>1</v>
      </c>
    </row>
    <row r="46" spans="1:31">
      <c r="A46" s="1"/>
      <c r="B46" s="19" t="s">
        <v>167</v>
      </c>
      <c r="C46" s="6" t="s">
        <v>66</v>
      </c>
      <c r="D46" s="6" t="s">
        <v>79</v>
      </c>
      <c r="E46" s="6" t="s">
        <v>61</v>
      </c>
      <c r="F46" s="6" t="s">
        <v>66</v>
      </c>
      <c r="G46" s="12"/>
      <c r="H46" s="12" t="s">
        <v>145</v>
      </c>
      <c r="I46" s="12" t="s">
        <v>145</v>
      </c>
      <c r="J46" s="9" t="s">
        <v>61</v>
      </c>
      <c r="K46" s="9" t="s">
        <v>145</v>
      </c>
      <c r="L46" s="9" t="s">
        <v>61</v>
      </c>
      <c r="M46" s="6" t="s">
        <v>61</v>
      </c>
      <c r="N46" s="3">
        <v>1.1958996150000001</v>
      </c>
      <c r="O46" s="3">
        <v>0.82858614374999995</v>
      </c>
      <c r="P46" s="6">
        <f t="shared" si="5"/>
        <v>144.33014889527593</v>
      </c>
      <c r="Q46" s="5">
        <v>132.50118503507272</v>
      </c>
      <c r="R46" s="5">
        <v>106.79331330055241</v>
      </c>
      <c r="S46" s="5">
        <v>76.7</v>
      </c>
      <c r="T46" s="5">
        <v>19</v>
      </c>
      <c r="U46" s="5">
        <f t="shared" si="6"/>
        <v>4.0368421052631582</v>
      </c>
      <c r="V46" s="6" t="s">
        <v>124</v>
      </c>
      <c r="W46" s="6" t="s">
        <v>142</v>
      </c>
      <c r="X46" s="6"/>
      <c r="Y46" s="6"/>
      <c r="Z46" s="6"/>
      <c r="AA46" s="4">
        <v>89.166666666666671</v>
      </c>
      <c r="AB46" s="4">
        <v>57.5</v>
      </c>
      <c r="AC46" s="4">
        <f t="shared" si="7"/>
        <v>35.514018691588788</v>
      </c>
      <c r="AD46" s="14">
        <f t="shared" ref="AD46:AD73" si="8">AA46-AB46</f>
        <v>31.666666666666671</v>
      </c>
      <c r="AE46">
        <v>1</v>
      </c>
    </row>
    <row r="47" spans="1:31">
      <c r="A47" s="1"/>
      <c r="B47" s="6" t="s">
        <v>167</v>
      </c>
      <c r="C47" s="6" t="s">
        <v>66</v>
      </c>
      <c r="D47" s="6" t="s">
        <v>102</v>
      </c>
      <c r="E47" s="6" t="s">
        <v>61</v>
      </c>
      <c r="F47" s="6" t="s">
        <v>61</v>
      </c>
      <c r="G47" s="12"/>
      <c r="H47" s="12" t="s">
        <v>145</v>
      </c>
      <c r="I47" s="12" t="s">
        <v>145</v>
      </c>
      <c r="J47" s="9" t="s">
        <v>66</v>
      </c>
      <c r="K47" s="9" t="s">
        <v>145</v>
      </c>
      <c r="L47" s="9" t="s">
        <v>66</v>
      </c>
      <c r="M47" s="6" t="s">
        <v>61</v>
      </c>
      <c r="N47" s="3">
        <v>1.1911801950000001</v>
      </c>
      <c r="O47" s="3">
        <v>0.90436710000000031</v>
      </c>
      <c r="P47" s="6">
        <f t="shared" si="5"/>
        <v>131.71423363366489</v>
      </c>
      <c r="Q47" s="5">
        <v>128.54308359408503</v>
      </c>
      <c r="R47" s="5">
        <v>85.59125469352945</v>
      </c>
      <c r="S47" s="5">
        <v>88.4</v>
      </c>
      <c r="T47" s="5">
        <v>11.2</v>
      </c>
      <c r="U47" s="5">
        <f t="shared" si="6"/>
        <v>7.8928571428571441</v>
      </c>
      <c r="V47" s="6" t="s">
        <v>63</v>
      </c>
      <c r="W47" s="6" t="s">
        <v>148</v>
      </c>
      <c r="X47" s="6"/>
      <c r="Y47" s="6"/>
      <c r="Z47" s="6"/>
      <c r="AA47" s="4">
        <v>110</v>
      </c>
      <c r="AB47" s="4">
        <v>85</v>
      </c>
      <c r="AC47" s="4">
        <f t="shared" si="7"/>
        <v>22.727272727272727</v>
      </c>
      <c r="AD47" s="14">
        <f t="shared" si="8"/>
        <v>25</v>
      </c>
      <c r="AE47">
        <v>1</v>
      </c>
    </row>
    <row r="48" spans="1:31">
      <c r="A48" s="1"/>
      <c r="B48" s="18" t="s">
        <v>167</v>
      </c>
      <c r="C48" s="6" t="s">
        <v>66</v>
      </c>
      <c r="D48" s="6" t="s">
        <v>105</v>
      </c>
      <c r="E48" s="6" t="s">
        <v>145</v>
      </c>
      <c r="F48" s="6" t="s">
        <v>66</v>
      </c>
      <c r="G48" s="12"/>
      <c r="H48" s="12" t="s">
        <v>145</v>
      </c>
      <c r="I48" s="12" t="s">
        <v>145</v>
      </c>
      <c r="J48" s="9" t="s">
        <v>66</v>
      </c>
      <c r="K48" s="9" t="s">
        <v>145</v>
      </c>
      <c r="L48" s="9" t="s">
        <v>66</v>
      </c>
      <c r="M48" s="6" t="s">
        <v>66</v>
      </c>
      <c r="N48" s="3">
        <v>1.2626467912500001</v>
      </c>
      <c r="O48" s="3">
        <v>1.08713865</v>
      </c>
      <c r="P48" s="6">
        <f t="shared" si="5"/>
        <v>116.14404393128697</v>
      </c>
      <c r="Q48" s="5">
        <v>138.17307593188195</v>
      </c>
      <c r="R48" s="5">
        <v>82.871482600318743</v>
      </c>
      <c r="S48" s="5">
        <v>87.7</v>
      </c>
      <c r="T48" s="5">
        <v>10.199999999999999</v>
      </c>
      <c r="U48" s="5">
        <f t="shared" si="6"/>
        <v>8.5980392156862759</v>
      </c>
      <c r="V48" s="6" t="s">
        <v>69</v>
      </c>
      <c r="W48" s="6" t="s">
        <v>148</v>
      </c>
      <c r="X48" s="6"/>
      <c r="Y48" s="6"/>
      <c r="Z48" s="6"/>
      <c r="AA48" s="4">
        <v>20</v>
      </c>
      <c r="AB48" s="4">
        <v>8.3333333333333339</v>
      </c>
      <c r="AC48" s="4">
        <f t="shared" si="7"/>
        <v>58.333333333333329</v>
      </c>
      <c r="AD48" s="14">
        <f t="shared" si="8"/>
        <v>11.666666666666666</v>
      </c>
      <c r="AE48">
        <v>0</v>
      </c>
    </row>
    <row r="49" spans="1:31">
      <c r="A49" s="1"/>
      <c r="B49" s="19" t="s">
        <v>167</v>
      </c>
      <c r="C49" s="6" t="s">
        <v>61</v>
      </c>
      <c r="D49" s="6" t="s">
        <v>107</v>
      </c>
      <c r="E49" s="6" t="s">
        <v>61</v>
      </c>
      <c r="F49" s="6" t="s">
        <v>66</v>
      </c>
      <c r="G49" s="6" t="s">
        <v>108</v>
      </c>
      <c r="H49" s="6" t="s">
        <v>61</v>
      </c>
      <c r="I49" s="6" t="s">
        <v>61</v>
      </c>
      <c r="J49" s="9" t="s">
        <v>66</v>
      </c>
      <c r="K49" s="9" t="s">
        <v>145</v>
      </c>
      <c r="L49" s="9" t="s">
        <v>66</v>
      </c>
      <c r="M49" s="6" t="s">
        <v>66</v>
      </c>
      <c r="N49" s="3">
        <v>1.1782310312500002</v>
      </c>
      <c r="O49" s="3">
        <v>0.82769065499999994</v>
      </c>
      <c r="P49" s="6">
        <f t="shared" si="5"/>
        <v>142.35161701203455</v>
      </c>
      <c r="Q49" s="5">
        <v>82.647031453564139</v>
      </c>
      <c r="R49" s="5">
        <v>88.79949468365092</v>
      </c>
      <c r="S49" s="5">
        <v>56.2</v>
      </c>
      <c r="T49" s="5">
        <v>32.1</v>
      </c>
      <c r="U49" s="5">
        <f t="shared" si="6"/>
        <v>1.7507788161993769</v>
      </c>
      <c r="V49" s="6" t="s">
        <v>138</v>
      </c>
      <c r="W49" s="6" t="s">
        <v>148</v>
      </c>
      <c r="X49" s="6"/>
      <c r="Y49" s="6"/>
      <c r="Z49" s="6"/>
      <c r="AA49" s="4">
        <v>92.5</v>
      </c>
      <c r="AB49" s="4">
        <v>45</v>
      </c>
      <c r="AC49" s="4">
        <f t="shared" si="7"/>
        <v>51.351351351351347</v>
      </c>
      <c r="AD49" s="14">
        <f t="shared" si="8"/>
        <v>47.5</v>
      </c>
      <c r="AE49">
        <v>1</v>
      </c>
    </row>
    <row r="50" spans="1:31">
      <c r="A50" s="1"/>
      <c r="B50" s="19" t="s">
        <v>167</v>
      </c>
      <c r="C50" s="6" t="s">
        <v>66</v>
      </c>
      <c r="D50" s="6" t="s">
        <v>67</v>
      </c>
      <c r="E50" s="6" t="s">
        <v>61</v>
      </c>
      <c r="F50" s="6" t="s">
        <v>66</v>
      </c>
      <c r="G50" s="6"/>
      <c r="H50" s="6" t="s">
        <v>145</v>
      </c>
      <c r="I50" s="6" t="s">
        <v>145</v>
      </c>
      <c r="J50" s="9" t="s">
        <v>40</v>
      </c>
      <c r="K50" s="9" t="s">
        <v>145</v>
      </c>
      <c r="L50" s="9" t="s">
        <v>66</v>
      </c>
      <c r="M50" s="6" t="s">
        <v>66</v>
      </c>
      <c r="N50" s="3">
        <v>1.1586419449999998</v>
      </c>
      <c r="O50" s="3">
        <v>1.1389651349999999</v>
      </c>
      <c r="P50" s="6">
        <f t="shared" si="5"/>
        <v>101.72760424312726</v>
      </c>
      <c r="Q50" s="5">
        <v>120.83557959205895</v>
      </c>
      <c r="R50" s="5">
        <v>100.42383395482031</v>
      </c>
      <c r="S50" s="5">
        <v>82.7</v>
      </c>
      <c r="T50" s="5">
        <v>14.1</v>
      </c>
      <c r="U50" s="5">
        <f t="shared" si="6"/>
        <v>5.8652482269503547</v>
      </c>
      <c r="V50" s="6" t="s">
        <v>85</v>
      </c>
      <c r="W50" s="6" t="s">
        <v>148</v>
      </c>
      <c r="X50" s="6"/>
      <c r="Y50" s="6"/>
      <c r="Z50" s="6"/>
      <c r="AA50" s="4">
        <v>74.166666666666671</v>
      </c>
      <c r="AB50" s="4">
        <v>11.666666666666666</v>
      </c>
      <c r="AC50" s="4">
        <f t="shared" si="7"/>
        <v>84.269662921348328</v>
      </c>
      <c r="AD50" s="14">
        <f t="shared" si="8"/>
        <v>62.500000000000007</v>
      </c>
      <c r="AE50">
        <v>0</v>
      </c>
    </row>
    <row r="51" spans="1:31">
      <c r="A51" s="1"/>
      <c r="B51" s="6" t="s">
        <v>167</v>
      </c>
      <c r="C51" s="6" t="s">
        <v>61</v>
      </c>
      <c r="D51" s="6" t="s">
        <v>96</v>
      </c>
      <c r="E51" s="6" t="s">
        <v>61</v>
      </c>
      <c r="F51" s="6" t="s">
        <v>61</v>
      </c>
      <c r="G51" s="6"/>
      <c r="H51" s="6" t="s">
        <v>145</v>
      </c>
      <c r="I51" s="6" t="s">
        <v>145</v>
      </c>
      <c r="J51" s="9" t="s">
        <v>66</v>
      </c>
      <c r="K51" s="9" t="s">
        <v>145</v>
      </c>
      <c r="L51" s="9" t="s">
        <v>66</v>
      </c>
      <c r="M51" s="6" t="s">
        <v>66</v>
      </c>
      <c r="N51" s="3">
        <v>0.93937319374999995</v>
      </c>
      <c r="O51" s="3">
        <v>1.0325063787500002</v>
      </c>
      <c r="P51" s="6">
        <f t="shared" si="5"/>
        <v>90.979892529792266</v>
      </c>
      <c r="Q51" s="5">
        <v>91.124463908230808</v>
      </c>
      <c r="R51" s="5">
        <v>79.647856726540567</v>
      </c>
      <c r="S51" s="5">
        <v>55.8</v>
      </c>
      <c r="T51" s="5">
        <v>34</v>
      </c>
      <c r="U51" s="5">
        <f t="shared" si="6"/>
        <v>1.6411764705882352</v>
      </c>
      <c r="V51" s="6" t="s">
        <v>68</v>
      </c>
      <c r="W51" s="6" t="s">
        <v>148</v>
      </c>
      <c r="X51" s="6"/>
      <c r="Y51" s="6"/>
      <c r="Z51" s="6"/>
      <c r="AA51" s="4">
        <v>41.666666666666664</v>
      </c>
      <c r="AB51" s="4">
        <v>29.166666666666668</v>
      </c>
      <c r="AC51" s="4">
        <f t="shared" si="7"/>
        <v>29.999999999999993</v>
      </c>
      <c r="AD51" s="14">
        <f t="shared" si="8"/>
        <v>12.499999999999996</v>
      </c>
      <c r="AE51">
        <v>1</v>
      </c>
    </row>
    <row r="52" spans="1:31">
      <c r="A52" s="1"/>
      <c r="B52" s="6" t="s">
        <v>167</v>
      </c>
      <c r="C52" s="6" t="s">
        <v>61</v>
      </c>
      <c r="D52" s="6" t="s">
        <v>103</v>
      </c>
      <c r="E52" s="6" t="s">
        <v>145</v>
      </c>
      <c r="F52" s="6" t="s">
        <v>61</v>
      </c>
      <c r="G52" s="6"/>
      <c r="H52" s="6" t="s">
        <v>145</v>
      </c>
      <c r="I52" s="6" t="s">
        <v>145</v>
      </c>
      <c r="J52" s="9" t="s">
        <v>85</v>
      </c>
      <c r="K52" s="9" t="s">
        <v>21</v>
      </c>
      <c r="L52" s="9" t="s">
        <v>66</v>
      </c>
      <c r="M52" s="6" t="s">
        <v>66</v>
      </c>
      <c r="N52" s="3">
        <v>0.91131906000000029</v>
      </c>
      <c r="O52" s="3">
        <v>1.1163070912500002</v>
      </c>
      <c r="P52" s="6">
        <f t="shared" si="5"/>
        <v>81.636949827089083</v>
      </c>
      <c r="Q52" s="5">
        <v>108.90128383360258</v>
      </c>
      <c r="R52" s="5">
        <v>92.919121884666524</v>
      </c>
      <c r="S52" s="5">
        <v>82.8</v>
      </c>
      <c r="T52" s="5">
        <v>15.2</v>
      </c>
      <c r="U52" s="5">
        <f t="shared" si="6"/>
        <v>5.4473684210526319</v>
      </c>
      <c r="V52" s="6" t="s">
        <v>20</v>
      </c>
      <c r="W52" s="6" t="s">
        <v>148</v>
      </c>
      <c r="X52" s="6"/>
      <c r="Y52" s="6"/>
      <c r="Z52" s="6"/>
      <c r="AA52" s="4">
        <v>79.166666666666671</v>
      </c>
      <c r="AB52" s="4">
        <v>69.166666666666671</v>
      </c>
      <c r="AC52" s="4">
        <f t="shared" si="7"/>
        <v>12.631578947368421</v>
      </c>
      <c r="AD52" s="14">
        <f t="shared" si="8"/>
        <v>10</v>
      </c>
      <c r="AE52">
        <v>1</v>
      </c>
    </row>
    <row r="53" spans="1:31">
      <c r="A53" s="1"/>
      <c r="B53" s="18" t="s">
        <v>167</v>
      </c>
      <c r="C53" s="6" t="s">
        <v>66</v>
      </c>
      <c r="D53" s="6" t="s">
        <v>123</v>
      </c>
      <c r="E53" s="6" t="s">
        <v>145</v>
      </c>
      <c r="F53" s="6" t="s">
        <v>66</v>
      </c>
      <c r="G53" s="6"/>
      <c r="H53" s="6" t="s">
        <v>145</v>
      </c>
      <c r="I53" s="6" t="s">
        <v>145</v>
      </c>
      <c r="J53" s="9" t="s">
        <v>66</v>
      </c>
      <c r="K53" s="9" t="s">
        <v>145</v>
      </c>
      <c r="L53" s="9" t="s">
        <v>66</v>
      </c>
      <c r="M53" s="6" t="s">
        <v>66</v>
      </c>
      <c r="N53" s="3">
        <v>0.95585839000000006</v>
      </c>
      <c r="O53" s="3">
        <v>1.4464158799999998</v>
      </c>
      <c r="P53" s="6">
        <f t="shared" si="5"/>
        <v>66.084616687145342</v>
      </c>
      <c r="Q53" s="5">
        <v>113.66718164378831</v>
      </c>
      <c r="R53" s="5">
        <v>122.47434240601515</v>
      </c>
      <c r="S53" s="5">
        <v>79.599999999999994</v>
      </c>
      <c r="T53" s="5">
        <v>17.600000000000001</v>
      </c>
      <c r="U53" s="5">
        <f t="shared" si="6"/>
        <v>4.5227272727272716</v>
      </c>
      <c r="V53" s="18" t="s">
        <v>152</v>
      </c>
      <c r="W53" s="6" t="s">
        <v>151</v>
      </c>
      <c r="X53" s="6"/>
      <c r="Y53" s="6"/>
      <c r="Z53" s="6"/>
      <c r="AA53" s="4">
        <v>36.666666666666664</v>
      </c>
      <c r="AB53" s="4">
        <v>17.5</v>
      </c>
      <c r="AC53" s="4">
        <f t="shared" si="7"/>
        <v>52.272727272727273</v>
      </c>
      <c r="AD53" s="14">
        <f t="shared" si="8"/>
        <v>19.166666666666664</v>
      </c>
      <c r="AE53">
        <v>0</v>
      </c>
    </row>
    <row r="54" spans="1:31">
      <c r="A54" s="1"/>
      <c r="B54" s="6" t="s">
        <v>167</v>
      </c>
      <c r="C54" s="6" t="s">
        <v>61</v>
      </c>
      <c r="D54" s="6" t="s">
        <v>129</v>
      </c>
      <c r="E54" s="6" t="s">
        <v>61</v>
      </c>
      <c r="F54" s="6" t="s">
        <v>61</v>
      </c>
      <c r="G54" s="6"/>
      <c r="H54" s="6" t="s">
        <v>145</v>
      </c>
      <c r="I54" s="6" t="s">
        <v>145</v>
      </c>
      <c r="J54" s="9" t="s">
        <v>66</v>
      </c>
      <c r="K54" s="9" t="s">
        <v>145</v>
      </c>
      <c r="L54" s="9" t="s">
        <v>66</v>
      </c>
      <c r="M54" s="6" t="s">
        <v>66</v>
      </c>
      <c r="N54" s="3">
        <v>1.3676772400000001</v>
      </c>
      <c r="O54" s="3">
        <v>0.7456985825000001</v>
      </c>
      <c r="P54" s="6">
        <f t="shared" si="5"/>
        <v>183.40885608428792</v>
      </c>
      <c r="Q54" s="5">
        <v>134.02066851718448</v>
      </c>
      <c r="R54" s="5">
        <v>155.6281050971719</v>
      </c>
      <c r="S54" s="5">
        <v>42</v>
      </c>
      <c r="T54" s="5">
        <v>49.6</v>
      </c>
      <c r="U54" s="5">
        <f t="shared" si="6"/>
        <v>0.84677419354838712</v>
      </c>
      <c r="V54" s="6" t="s">
        <v>20</v>
      </c>
      <c r="W54" s="6" t="s">
        <v>148</v>
      </c>
      <c r="X54" s="6"/>
      <c r="Y54" s="6"/>
      <c r="Z54" s="6"/>
      <c r="AA54" s="4">
        <v>29.166666666666668</v>
      </c>
      <c r="AB54" s="4">
        <v>7.5</v>
      </c>
      <c r="AC54" s="4">
        <f t="shared" si="7"/>
        <v>74.285714285714292</v>
      </c>
      <c r="AD54" s="14">
        <f t="shared" si="8"/>
        <v>21.666666666666668</v>
      </c>
      <c r="AE54">
        <v>0</v>
      </c>
    </row>
    <row r="55" spans="1:31">
      <c r="A55" s="1"/>
      <c r="B55" s="6" t="s">
        <v>167</v>
      </c>
      <c r="C55" s="6" t="s">
        <v>66</v>
      </c>
      <c r="D55" s="6" t="s">
        <v>134</v>
      </c>
      <c r="E55" s="6" t="s">
        <v>61</v>
      </c>
      <c r="F55" s="6" t="s">
        <v>61</v>
      </c>
      <c r="G55" s="6"/>
      <c r="H55" s="6" t="s">
        <v>145</v>
      </c>
      <c r="I55" s="6" t="s">
        <v>145</v>
      </c>
      <c r="J55" s="9" t="s">
        <v>66</v>
      </c>
      <c r="K55" s="9" t="s">
        <v>145</v>
      </c>
      <c r="L55" s="9" t="s">
        <v>66</v>
      </c>
      <c r="M55" s="6" t="s">
        <v>66</v>
      </c>
      <c r="N55" s="3">
        <v>0.86958865625000004</v>
      </c>
      <c r="O55" s="3">
        <v>1.06952325</v>
      </c>
      <c r="P55" s="6">
        <f t="shared" si="5"/>
        <v>81.30619472274212</v>
      </c>
      <c r="Q55" s="5">
        <v>160.26983486259766</v>
      </c>
      <c r="R55" s="5">
        <v>106.10442109542331</v>
      </c>
      <c r="S55" s="5">
        <v>71</v>
      </c>
      <c r="T55" s="5">
        <v>23.1</v>
      </c>
      <c r="U55" s="5">
        <f t="shared" si="6"/>
        <v>3.0735930735930732</v>
      </c>
      <c r="V55" s="18" t="s">
        <v>152</v>
      </c>
      <c r="W55" s="6" t="s">
        <v>148</v>
      </c>
      <c r="X55" s="6"/>
      <c r="Y55" s="6"/>
      <c r="Z55" s="6"/>
      <c r="AA55" s="4">
        <v>90.833333333333329</v>
      </c>
      <c r="AB55" s="4">
        <v>30.833333333333332</v>
      </c>
      <c r="AC55" s="4">
        <f t="shared" si="7"/>
        <v>66.055045871559642</v>
      </c>
      <c r="AD55" s="14">
        <f t="shared" si="8"/>
        <v>60</v>
      </c>
      <c r="AE55">
        <v>1</v>
      </c>
    </row>
    <row r="56" spans="1:31" ht="17.399999999999999">
      <c r="A56" s="13"/>
      <c r="B56" s="20" t="s">
        <v>170</v>
      </c>
      <c r="C56" s="6">
        <v>1</v>
      </c>
      <c r="D56" s="6">
        <v>28</v>
      </c>
      <c r="E56" s="6" t="s">
        <v>145</v>
      </c>
      <c r="F56" s="6" t="s">
        <v>21</v>
      </c>
      <c r="G56" s="7"/>
      <c r="H56" s="7" t="s">
        <v>145</v>
      </c>
      <c r="I56" s="7" t="s">
        <v>145</v>
      </c>
      <c r="J56" s="9" t="s">
        <v>20</v>
      </c>
      <c r="K56" s="9" t="s">
        <v>145</v>
      </c>
      <c r="L56" s="9" t="s">
        <v>21</v>
      </c>
      <c r="M56" s="6" t="s">
        <v>20</v>
      </c>
      <c r="N56" s="3">
        <v>0.87962488124999993</v>
      </c>
      <c r="O56" s="3">
        <v>1.1807010337500001</v>
      </c>
      <c r="P56" s="6">
        <f t="shared" si="5"/>
        <v>74.500221148806958</v>
      </c>
      <c r="Q56" s="5">
        <v>106.66295271782997</v>
      </c>
      <c r="R56" s="5">
        <v>100.06300183799715</v>
      </c>
      <c r="S56" s="5">
        <v>72.599999999999994</v>
      </c>
      <c r="T56" s="5">
        <v>20.9</v>
      </c>
      <c r="U56" s="5">
        <f t="shared" si="6"/>
        <v>3.4736842105263159</v>
      </c>
      <c r="V56" s="6" t="s">
        <v>27</v>
      </c>
      <c r="W56" s="6" t="s">
        <v>28</v>
      </c>
      <c r="X56" s="6" t="s">
        <v>21</v>
      </c>
      <c r="Y56" s="6" t="s">
        <v>21</v>
      </c>
      <c r="Z56" s="6" t="s">
        <v>20</v>
      </c>
      <c r="AA56" s="4">
        <v>32.5</v>
      </c>
      <c r="AB56" s="4">
        <v>14.166666666666666</v>
      </c>
      <c r="AC56" s="4">
        <f t="shared" si="7"/>
        <v>56.410256410256423</v>
      </c>
      <c r="AD56" s="14">
        <f t="shared" si="8"/>
        <v>18.333333333333336</v>
      </c>
      <c r="AE56">
        <v>0</v>
      </c>
    </row>
    <row r="57" spans="1:31" ht="17.399999999999999">
      <c r="A57" s="8"/>
      <c r="B57" s="21" t="s">
        <v>170</v>
      </c>
      <c r="C57" s="6">
        <v>1</v>
      </c>
      <c r="D57" s="6">
        <v>60</v>
      </c>
      <c r="E57" s="6" t="s">
        <v>61</v>
      </c>
      <c r="F57" s="6" t="s">
        <v>21</v>
      </c>
      <c r="G57" s="6"/>
      <c r="H57" s="6" t="s">
        <v>145</v>
      </c>
      <c r="I57" s="6" t="s">
        <v>145</v>
      </c>
      <c r="J57" s="9" t="s">
        <v>20</v>
      </c>
      <c r="K57" s="9" t="s">
        <v>145</v>
      </c>
      <c r="L57" s="9" t="s">
        <v>21</v>
      </c>
      <c r="M57" s="6" t="s">
        <v>20</v>
      </c>
      <c r="N57" s="3">
        <v>0.99258540000000006</v>
      </c>
      <c r="O57" s="3">
        <v>0.99533486250000003</v>
      </c>
      <c r="P57" s="6">
        <f t="shared" si="5"/>
        <v>99.723765076097692</v>
      </c>
      <c r="Q57" s="5">
        <v>178.63005648057367</v>
      </c>
      <c r="R57" s="5">
        <v>75.167400293450712</v>
      </c>
      <c r="S57" s="5">
        <v>53.3</v>
      </c>
      <c r="T57" s="5">
        <v>37.1</v>
      </c>
      <c r="U57" s="5">
        <f t="shared" si="6"/>
        <v>1.4366576819407006</v>
      </c>
      <c r="V57" s="19" t="s">
        <v>41</v>
      </c>
      <c r="W57" s="6" t="s">
        <v>37</v>
      </c>
      <c r="AA57" s="4">
        <v>77.5</v>
      </c>
      <c r="AB57" s="4">
        <v>22.5</v>
      </c>
      <c r="AC57" s="4">
        <f t="shared" si="7"/>
        <v>70.967741935483872</v>
      </c>
      <c r="AD57" s="14">
        <f t="shared" si="8"/>
        <v>55</v>
      </c>
      <c r="AE57">
        <v>0</v>
      </c>
    </row>
    <row r="58" spans="1:31" ht="17.399999999999999">
      <c r="A58" s="8"/>
      <c r="B58" s="5" t="s">
        <v>170</v>
      </c>
      <c r="C58" s="6">
        <v>1</v>
      </c>
      <c r="D58" s="6">
        <v>36</v>
      </c>
      <c r="E58" s="6" t="s">
        <v>145</v>
      </c>
      <c r="F58" s="6" t="s">
        <v>20</v>
      </c>
      <c r="G58" s="6"/>
      <c r="H58" s="6" t="s">
        <v>145</v>
      </c>
      <c r="I58" s="6" t="s">
        <v>145</v>
      </c>
      <c r="J58" s="9" t="s">
        <v>43</v>
      </c>
      <c r="K58" s="9" t="s">
        <v>21</v>
      </c>
      <c r="L58" s="9" t="s">
        <v>40</v>
      </c>
      <c r="M58" s="6" t="s">
        <v>20</v>
      </c>
      <c r="N58" s="3">
        <v>1.1163936375000001</v>
      </c>
      <c r="O58" s="3">
        <v>1.2600292087500002</v>
      </c>
      <c r="P58" s="6">
        <f t="shared" si="5"/>
        <v>88.600615743464189</v>
      </c>
      <c r="Q58" s="5">
        <v>121.37377852890707</v>
      </c>
      <c r="R58" s="5">
        <v>105.57857701714872</v>
      </c>
      <c r="S58" s="5">
        <v>70.3</v>
      </c>
      <c r="T58" s="5">
        <v>22.9</v>
      </c>
      <c r="U58" s="5">
        <f t="shared" si="6"/>
        <v>3.0698689956331879</v>
      </c>
      <c r="V58" s="6" t="s">
        <v>42</v>
      </c>
      <c r="W58" s="6" t="s">
        <v>28</v>
      </c>
      <c r="X58" s="6"/>
      <c r="Y58" s="6"/>
      <c r="Z58" s="6"/>
      <c r="AA58" s="4">
        <v>108.33333333333333</v>
      </c>
      <c r="AB58" s="4">
        <v>105</v>
      </c>
      <c r="AC58" s="4">
        <f t="shared" si="7"/>
        <v>3.0769230769230727</v>
      </c>
      <c r="AD58" s="14">
        <f t="shared" si="8"/>
        <v>3.3333333333333286</v>
      </c>
      <c r="AE58">
        <v>1</v>
      </c>
    </row>
    <row r="59" spans="1:31" ht="17.399999999999999">
      <c r="A59" s="8"/>
      <c r="B59" s="5" t="s">
        <v>170</v>
      </c>
      <c r="C59" s="6">
        <v>1</v>
      </c>
      <c r="D59" s="6">
        <v>38</v>
      </c>
      <c r="E59" s="6" t="s">
        <v>145</v>
      </c>
      <c r="F59" s="6" t="s">
        <v>20</v>
      </c>
      <c r="G59" s="6"/>
      <c r="H59" s="6" t="s">
        <v>145</v>
      </c>
      <c r="I59" s="6" t="s">
        <v>145</v>
      </c>
      <c r="J59" s="9">
        <v>7</v>
      </c>
      <c r="K59" s="9" t="s">
        <v>21</v>
      </c>
      <c r="L59" s="9" t="s">
        <v>40</v>
      </c>
      <c r="M59" s="6" t="s">
        <v>21</v>
      </c>
      <c r="N59" s="3">
        <v>1.4721725149999998</v>
      </c>
      <c r="O59" s="3">
        <v>1.09513152</v>
      </c>
      <c r="P59" s="6">
        <f t="shared" si="5"/>
        <v>134.42883234700429</v>
      </c>
      <c r="Q59" s="5">
        <v>144.1097164109716</v>
      </c>
      <c r="R59" s="5">
        <v>113.4914661059366</v>
      </c>
      <c r="S59" s="5">
        <v>64.599999999999994</v>
      </c>
      <c r="T59" s="5">
        <v>28.3</v>
      </c>
      <c r="U59" s="5">
        <f t="shared" si="6"/>
        <v>2.282685512367491</v>
      </c>
      <c r="V59" s="6" t="s">
        <v>47</v>
      </c>
      <c r="W59" s="6" t="s">
        <v>37</v>
      </c>
      <c r="X59" s="6" t="s">
        <v>21</v>
      </c>
      <c r="Y59" s="6" t="s">
        <v>21</v>
      </c>
      <c r="Z59" s="6" t="s">
        <v>23</v>
      </c>
      <c r="AA59" s="4">
        <v>105.83333333333333</v>
      </c>
      <c r="AB59" s="4">
        <v>98.333333333333329</v>
      </c>
      <c r="AC59" s="4">
        <f t="shared" si="7"/>
        <v>7.0866141732283463</v>
      </c>
      <c r="AD59" s="14">
        <f t="shared" si="8"/>
        <v>7.5</v>
      </c>
      <c r="AE59">
        <v>1</v>
      </c>
    </row>
    <row r="60" spans="1:31" ht="17.399999999999999">
      <c r="A60" s="8"/>
      <c r="B60" s="20" t="s">
        <v>170</v>
      </c>
      <c r="C60" s="6">
        <v>1</v>
      </c>
      <c r="D60" s="6">
        <v>15</v>
      </c>
      <c r="E60" s="6" t="s">
        <v>145</v>
      </c>
      <c r="F60" s="6" t="s">
        <v>21</v>
      </c>
      <c r="G60" s="6"/>
      <c r="H60" s="6" t="s">
        <v>145</v>
      </c>
      <c r="I60" s="6" t="s">
        <v>145</v>
      </c>
      <c r="J60" s="9">
        <v>6</v>
      </c>
      <c r="K60" s="9" t="s">
        <v>21</v>
      </c>
      <c r="L60" s="9" t="s">
        <v>43</v>
      </c>
      <c r="M60" s="6" t="s">
        <v>20</v>
      </c>
      <c r="N60" s="3">
        <v>1.1666546362499999</v>
      </c>
      <c r="O60" s="3">
        <v>1.0385347862499998</v>
      </c>
      <c r="P60" s="6">
        <f t="shared" si="5"/>
        <v>112.33659687631865</v>
      </c>
      <c r="Q60" s="5">
        <v>100.50052999680479</v>
      </c>
      <c r="R60" s="5">
        <v>144.66402956758495</v>
      </c>
      <c r="S60" s="5">
        <v>90.7</v>
      </c>
      <c r="T60" s="5">
        <v>8</v>
      </c>
      <c r="U60" s="5">
        <f t="shared" si="6"/>
        <v>11.3375</v>
      </c>
      <c r="V60" s="6" t="s">
        <v>55</v>
      </c>
      <c r="W60" s="6" t="s">
        <v>37</v>
      </c>
      <c r="X60" s="6" t="s">
        <v>21</v>
      </c>
      <c r="Y60" s="6" t="s">
        <v>21</v>
      </c>
      <c r="Z60" s="6" t="s">
        <v>57</v>
      </c>
      <c r="AA60" s="4">
        <v>110</v>
      </c>
      <c r="AB60" s="4">
        <v>110</v>
      </c>
      <c r="AC60" s="4">
        <f t="shared" si="7"/>
        <v>0</v>
      </c>
      <c r="AD60" s="14">
        <f t="shared" si="8"/>
        <v>0</v>
      </c>
      <c r="AE60">
        <v>1</v>
      </c>
    </row>
    <row r="61" spans="1:31" ht="17.399999999999999">
      <c r="A61" s="8"/>
      <c r="B61" s="20" t="s">
        <v>170</v>
      </c>
      <c r="C61" s="6">
        <v>2</v>
      </c>
      <c r="D61" s="6">
        <v>14</v>
      </c>
      <c r="E61" s="6" t="s">
        <v>145</v>
      </c>
      <c r="F61" s="6" t="s">
        <v>21</v>
      </c>
      <c r="G61" s="6"/>
      <c r="H61" s="6" t="s">
        <v>145</v>
      </c>
      <c r="I61" s="6" t="s">
        <v>145</v>
      </c>
      <c r="J61" s="9">
        <v>5</v>
      </c>
      <c r="K61" s="9" t="s">
        <v>21</v>
      </c>
      <c r="L61" s="9" t="s">
        <v>43</v>
      </c>
      <c r="M61" s="6" t="s">
        <v>20</v>
      </c>
      <c r="N61" s="3">
        <v>1.1388779999999998</v>
      </c>
      <c r="O61" s="3">
        <v>0.94530602749999981</v>
      </c>
      <c r="P61" s="6">
        <f t="shared" si="5"/>
        <v>120.47717531347277</v>
      </c>
      <c r="Q61" s="5">
        <v>106.71148529434748</v>
      </c>
      <c r="R61" s="5">
        <v>121.23658728608619</v>
      </c>
      <c r="S61" s="5">
        <v>62.4</v>
      </c>
      <c r="T61" s="5">
        <v>31.3</v>
      </c>
      <c r="U61" s="5">
        <f t="shared" si="6"/>
        <v>1.9936102236421724</v>
      </c>
      <c r="V61" s="6" t="s">
        <v>39</v>
      </c>
      <c r="W61" s="6" t="s">
        <v>37</v>
      </c>
      <c r="X61" s="6" t="s">
        <v>21</v>
      </c>
      <c r="Y61" s="6" t="s">
        <v>21</v>
      </c>
      <c r="Z61" s="6" t="s">
        <v>20</v>
      </c>
      <c r="AA61" s="4">
        <v>90.833333333333329</v>
      </c>
      <c r="AB61" s="4">
        <v>49.166666666666664</v>
      </c>
      <c r="AC61" s="4">
        <f t="shared" si="7"/>
        <v>45.871559633027523</v>
      </c>
      <c r="AD61" s="14">
        <f t="shared" si="8"/>
        <v>41.666666666666664</v>
      </c>
      <c r="AE61">
        <v>1</v>
      </c>
    </row>
    <row r="62" spans="1:31">
      <c r="A62" s="1"/>
      <c r="B62" s="21" t="s">
        <v>170</v>
      </c>
      <c r="C62" s="6">
        <v>1</v>
      </c>
      <c r="D62" s="6">
        <v>28</v>
      </c>
      <c r="E62" s="6" t="s">
        <v>145</v>
      </c>
      <c r="F62" s="6" t="s">
        <v>21</v>
      </c>
      <c r="G62" s="6"/>
      <c r="H62" s="6" t="s">
        <v>145</v>
      </c>
      <c r="I62" s="6" t="s">
        <v>145</v>
      </c>
      <c r="J62" s="9" t="s">
        <v>20</v>
      </c>
      <c r="K62" s="9" t="s">
        <v>145</v>
      </c>
      <c r="L62" s="9" t="s">
        <v>21</v>
      </c>
      <c r="M62" s="6" t="s">
        <v>21</v>
      </c>
      <c r="N62" s="3">
        <v>1.1639061550000001</v>
      </c>
      <c r="O62" s="3">
        <v>1.0034749199999999</v>
      </c>
      <c r="P62" s="6">
        <f t="shared" si="5"/>
        <v>115.98756798027401</v>
      </c>
      <c r="Q62" s="5">
        <v>88.079306145483699</v>
      </c>
      <c r="R62" s="5">
        <v>96.648046171066852</v>
      </c>
      <c r="S62" s="5">
        <v>72.599999999999994</v>
      </c>
      <c r="T62" s="5">
        <v>20.9</v>
      </c>
      <c r="U62" s="5">
        <f t="shared" si="6"/>
        <v>3.4736842105263159</v>
      </c>
      <c r="V62" s="6" t="s">
        <v>27</v>
      </c>
      <c r="W62" s="6" t="s">
        <v>28</v>
      </c>
      <c r="X62" s="6" t="s">
        <v>21</v>
      </c>
      <c r="Y62" s="6" t="s">
        <v>21</v>
      </c>
      <c r="Z62" s="6" t="s">
        <v>20</v>
      </c>
      <c r="AA62" s="4">
        <v>30.833333333333332</v>
      </c>
      <c r="AB62" s="4">
        <v>14.166666666666666</v>
      </c>
      <c r="AC62" s="4">
        <f t="shared" si="7"/>
        <v>54.054054054054049</v>
      </c>
      <c r="AD62" s="14">
        <f t="shared" si="8"/>
        <v>16.666666666666664</v>
      </c>
      <c r="AE62">
        <v>0</v>
      </c>
    </row>
    <row r="63" spans="1:31">
      <c r="A63" s="15"/>
      <c r="B63" s="5" t="s">
        <v>170</v>
      </c>
      <c r="C63" s="6" t="s">
        <v>66</v>
      </c>
      <c r="D63" s="6" t="s">
        <v>76</v>
      </c>
      <c r="E63" s="6" t="s">
        <v>61</v>
      </c>
      <c r="F63" s="6" t="s">
        <v>66</v>
      </c>
      <c r="G63" s="12"/>
      <c r="H63" s="12" t="s">
        <v>145</v>
      </c>
      <c r="I63" s="12" t="s">
        <v>145</v>
      </c>
      <c r="J63" s="9" t="s">
        <v>69</v>
      </c>
      <c r="K63" s="9" t="s">
        <v>21</v>
      </c>
      <c r="L63" s="9" t="s">
        <v>66</v>
      </c>
      <c r="M63" s="6" t="s">
        <v>66</v>
      </c>
      <c r="N63" s="3">
        <v>1.2005373949999998</v>
      </c>
      <c r="O63" s="3">
        <v>1.29934299</v>
      </c>
      <c r="P63" s="6">
        <f t="shared" si="5"/>
        <v>92.395726474038995</v>
      </c>
      <c r="Q63" s="5">
        <v>93.992194702230933</v>
      </c>
      <c r="R63" s="5">
        <v>121.31653566968789</v>
      </c>
      <c r="S63" s="5">
        <v>85.1</v>
      </c>
      <c r="T63" s="5">
        <v>12.6</v>
      </c>
      <c r="U63" s="5">
        <f t="shared" si="6"/>
        <v>6.753968253968254</v>
      </c>
      <c r="V63" s="6" t="s">
        <v>63</v>
      </c>
      <c r="W63" s="6" t="s">
        <v>142</v>
      </c>
      <c r="X63" s="6"/>
      <c r="Y63" s="6"/>
      <c r="Z63" s="6"/>
      <c r="AA63" s="4">
        <v>32.5</v>
      </c>
      <c r="AB63" s="4">
        <v>7.5</v>
      </c>
      <c r="AC63" s="4">
        <f t="shared" si="7"/>
        <v>76.923076923076934</v>
      </c>
      <c r="AD63" s="14">
        <f t="shared" si="8"/>
        <v>25</v>
      </c>
      <c r="AE63">
        <v>0</v>
      </c>
    </row>
    <row r="64" spans="1:31">
      <c r="A64" s="1"/>
      <c r="B64" s="20" t="s">
        <v>170</v>
      </c>
      <c r="C64" s="6" t="s">
        <v>61</v>
      </c>
      <c r="D64" s="6" t="s">
        <v>91</v>
      </c>
      <c r="E64" s="6" t="s">
        <v>145</v>
      </c>
      <c r="F64" s="6" t="s">
        <v>61</v>
      </c>
      <c r="G64" s="12"/>
      <c r="H64" s="12" t="s">
        <v>145</v>
      </c>
      <c r="I64" s="12" t="s">
        <v>145</v>
      </c>
      <c r="J64" s="9" t="s">
        <v>68</v>
      </c>
      <c r="K64" s="9" t="s">
        <v>21</v>
      </c>
      <c r="L64" s="9" t="s">
        <v>40</v>
      </c>
      <c r="M64" s="6" t="s">
        <v>66</v>
      </c>
      <c r="N64" s="3">
        <v>1.2986647500000001</v>
      </c>
      <c r="O64" s="3">
        <v>1.1285607449999999</v>
      </c>
      <c r="P64" s="6">
        <f t="shared" si="5"/>
        <v>115.07264945672023</v>
      </c>
      <c r="Q64" s="5">
        <v>97.92483520854644</v>
      </c>
      <c r="R64" s="5">
        <v>80.323942511099204</v>
      </c>
      <c r="S64" s="5">
        <v>87.9</v>
      </c>
      <c r="T64" s="5">
        <v>8.4</v>
      </c>
      <c r="U64" s="5">
        <f t="shared" si="6"/>
        <v>10.464285714285715</v>
      </c>
      <c r="V64" s="6" t="s">
        <v>20</v>
      </c>
      <c r="W64" s="6" t="s">
        <v>142</v>
      </c>
      <c r="X64" s="6"/>
      <c r="Y64" s="6"/>
      <c r="Z64" s="6"/>
      <c r="AA64" s="4">
        <v>65.833333333333329</v>
      </c>
      <c r="AB64" s="4">
        <v>41.666666666666664</v>
      </c>
      <c r="AC64" s="4">
        <f t="shared" si="7"/>
        <v>36.708860759493675</v>
      </c>
      <c r="AD64" s="14">
        <f t="shared" si="8"/>
        <v>24.166666666666664</v>
      </c>
      <c r="AE64">
        <v>1</v>
      </c>
    </row>
    <row r="65" spans="1:31">
      <c r="A65" s="1"/>
      <c r="B65" s="19" t="s">
        <v>170</v>
      </c>
      <c r="C65" s="6" t="s">
        <v>66</v>
      </c>
      <c r="D65" s="6" t="s">
        <v>83</v>
      </c>
      <c r="E65" s="6" t="s">
        <v>61</v>
      </c>
      <c r="F65" s="6" t="s">
        <v>61</v>
      </c>
      <c r="G65" s="12"/>
      <c r="H65" s="12" t="s">
        <v>145</v>
      </c>
      <c r="I65" s="12" t="s">
        <v>145</v>
      </c>
      <c r="J65" s="9" t="s">
        <v>63</v>
      </c>
      <c r="K65" s="9" t="s">
        <v>21</v>
      </c>
      <c r="L65" s="9" t="s">
        <v>40</v>
      </c>
      <c r="M65" s="6" t="s">
        <v>66</v>
      </c>
      <c r="N65" s="3">
        <v>1.4587851250000001</v>
      </c>
      <c r="O65" s="3">
        <v>1.08248517</v>
      </c>
      <c r="P65" s="6">
        <f t="shared" si="5"/>
        <v>134.76259679382031</v>
      </c>
      <c r="Q65" s="5">
        <v>195.45278374218208</v>
      </c>
      <c r="R65" s="5">
        <v>98.584163007936439</v>
      </c>
      <c r="S65" s="5">
        <v>84.2</v>
      </c>
      <c r="T65" s="5">
        <v>12.9</v>
      </c>
      <c r="U65" s="5">
        <f t="shared" si="6"/>
        <v>6.5271317829457365</v>
      </c>
      <c r="V65" s="6" t="s">
        <v>138</v>
      </c>
      <c r="W65" s="6" t="s">
        <v>142</v>
      </c>
      <c r="X65" s="6"/>
      <c r="Y65" s="6"/>
      <c r="Z65" s="6"/>
      <c r="AA65" s="4">
        <v>66.666666666666671</v>
      </c>
      <c r="AB65" s="4">
        <v>66.666666666666671</v>
      </c>
      <c r="AC65" s="4">
        <f t="shared" si="7"/>
        <v>0</v>
      </c>
      <c r="AD65" s="14">
        <f t="shared" si="8"/>
        <v>0</v>
      </c>
      <c r="AE65">
        <v>1</v>
      </c>
    </row>
    <row r="66" spans="1:31">
      <c r="A66" s="1"/>
      <c r="B66" s="6" t="s">
        <v>170</v>
      </c>
      <c r="C66" s="6" t="s">
        <v>61</v>
      </c>
      <c r="D66" s="6" t="s">
        <v>95</v>
      </c>
      <c r="E66" s="6" t="s">
        <v>61</v>
      </c>
      <c r="F66" s="6" t="s">
        <v>66</v>
      </c>
      <c r="G66" s="12"/>
      <c r="H66" s="12" t="s">
        <v>145</v>
      </c>
      <c r="I66" s="12" t="s">
        <v>145</v>
      </c>
      <c r="J66" s="9" t="s">
        <v>63</v>
      </c>
      <c r="K66" s="9" t="s">
        <v>21</v>
      </c>
      <c r="L66" s="9" t="s">
        <v>40</v>
      </c>
      <c r="M66" s="6" t="s">
        <v>66</v>
      </c>
      <c r="N66" s="3">
        <v>1.4945177362500002</v>
      </c>
      <c r="O66" s="3">
        <v>1.29145315125</v>
      </c>
      <c r="P66" s="6">
        <f t="shared" ref="P66:P97" si="9">N66/O66*100</f>
        <v>115.72372832908833</v>
      </c>
      <c r="Q66" s="5">
        <v>112.71353087443016</v>
      </c>
      <c r="R66" s="5">
        <v>117.66327825283433</v>
      </c>
      <c r="S66" s="5">
        <v>87</v>
      </c>
      <c r="T66" s="5">
        <v>10.6</v>
      </c>
      <c r="U66" s="5">
        <f t="shared" ref="U66:U97" si="10">S66/T66</f>
        <v>8.2075471698113205</v>
      </c>
      <c r="V66" s="6" t="s">
        <v>68</v>
      </c>
      <c r="W66" s="6" t="s">
        <v>142</v>
      </c>
      <c r="X66" s="6"/>
      <c r="Y66" s="6"/>
      <c r="Z66" s="6"/>
      <c r="AA66" s="4">
        <v>51.666666666666664</v>
      </c>
      <c r="AB66" s="4">
        <v>21.666666666666668</v>
      </c>
      <c r="AC66" s="4">
        <f t="shared" ref="AC66:AC97" si="11">AD66/AA66*100</f>
        <v>58.064516129032249</v>
      </c>
      <c r="AD66" s="14">
        <f t="shared" si="8"/>
        <v>29.999999999999996</v>
      </c>
      <c r="AE66">
        <v>0</v>
      </c>
    </row>
    <row r="67" spans="1:31">
      <c r="A67" s="1"/>
      <c r="B67" s="6" t="s">
        <v>170</v>
      </c>
      <c r="C67" s="6" t="s">
        <v>66</v>
      </c>
      <c r="D67" s="6" t="s">
        <v>105</v>
      </c>
      <c r="E67" s="6" t="s">
        <v>145</v>
      </c>
      <c r="F67" s="6" t="s">
        <v>66</v>
      </c>
      <c r="G67" s="12"/>
      <c r="H67" s="12" t="s">
        <v>145</v>
      </c>
      <c r="I67" s="12" t="s">
        <v>145</v>
      </c>
      <c r="J67" s="9" t="s">
        <v>66</v>
      </c>
      <c r="K67" s="9" t="s">
        <v>145</v>
      </c>
      <c r="L67" s="9" t="s">
        <v>66</v>
      </c>
      <c r="M67" s="6" t="s">
        <v>66</v>
      </c>
      <c r="N67" s="3">
        <v>1.2626467912500001</v>
      </c>
      <c r="O67" s="3">
        <v>1.08713865</v>
      </c>
      <c r="P67" s="6">
        <f t="shared" si="9"/>
        <v>116.14404393128697</v>
      </c>
      <c r="Q67" s="5">
        <v>138.17307593188195</v>
      </c>
      <c r="R67" s="5">
        <v>82.871482600318743</v>
      </c>
      <c r="S67" s="5">
        <v>87.7</v>
      </c>
      <c r="T67" s="5">
        <v>10.199999999999999</v>
      </c>
      <c r="U67" s="5">
        <f t="shared" si="10"/>
        <v>8.5980392156862759</v>
      </c>
      <c r="V67" s="6" t="s">
        <v>69</v>
      </c>
      <c r="W67" s="6" t="s">
        <v>148</v>
      </c>
      <c r="X67" s="6"/>
      <c r="Y67" s="6"/>
      <c r="Z67" s="6"/>
      <c r="AA67" s="4">
        <v>20</v>
      </c>
      <c r="AB67" s="4">
        <v>8.3333333333333339</v>
      </c>
      <c r="AC67" s="4">
        <f t="shared" si="11"/>
        <v>58.333333333333329</v>
      </c>
      <c r="AD67" s="14">
        <f t="shared" si="8"/>
        <v>11.666666666666666</v>
      </c>
      <c r="AE67">
        <v>0</v>
      </c>
    </row>
    <row r="68" spans="1:31">
      <c r="A68" s="1"/>
      <c r="B68" s="6" t="s">
        <v>170</v>
      </c>
      <c r="C68" s="6" t="s">
        <v>61</v>
      </c>
      <c r="D68" s="6" t="s">
        <v>107</v>
      </c>
      <c r="E68" s="6" t="s">
        <v>61</v>
      </c>
      <c r="F68" s="6" t="s">
        <v>66</v>
      </c>
      <c r="G68" s="6" t="s">
        <v>108</v>
      </c>
      <c r="H68" s="6" t="s">
        <v>61</v>
      </c>
      <c r="I68" s="6" t="s">
        <v>61</v>
      </c>
      <c r="J68" s="9" t="s">
        <v>66</v>
      </c>
      <c r="K68" s="9" t="s">
        <v>145</v>
      </c>
      <c r="L68" s="9" t="s">
        <v>66</v>
      </c>
      <c r="M68" s="6" t="s">
        <v>66</v>
      </c>
      <c r="N68" s="3">
        <v>1.1782310312500002</v>
      </c>
      <c r="O68" s="3">
        <v>0.82769065499999994</v>
      </c>
      <c r="P68" s="6">
        <f t="shared" si="9"/>
        <v>142.35161701203455</v>
      </c>
      <c r="Q68" s="5">
        <v>82.647031453564139</v>
      </c>
      <c r="R68" s="5">
        <v>88.79949468365092</v>
      </c>
      <c r="S68" s="5">
        <v>56.2</v>
      </c>
      <c r="T68" s="5">
        <v>32.1</v>
      </c>
      <c r="U68" s="5">
        <f t="shared" si="10"/>
        <v>1.7507788161993769</v>
      </c>
      <c r="V68" s="6" t="s">
        <v>138</v>
      </c>
      <c r="W68" s="6" t="s">
        <v>148</v>
      </c>
      <c r="X68" s="6"/>
      <c r="Y68" s="6"/>
      <c r="Z68" s="6"/>
      <c r="AA68" s="4">
        <v>92.5</v>
      </c>
      <c r="AB68" s="4">
        <v>45</v>
      </c>
      <c r="AC68" s="4">
        <f t="shared" si="11"/>
        <v>51.351351351351347</v>
      </c>
      <c r="AD68" s="14">
        <f t="shared" si="8"/>
        <v>47.5</v>
      </c>
      <c r="AE68">
        <v>1</v>
      </c>
    </row>
    <row r="69" spans="1:31">
      <c r="A69" s="1"/>
      <c r="B69" s="19" t="s">
        <v>170</v>
      </c>
      <c r="C69" s="6" t="s">
        <v>61</v>
      </c>
      <c r="D69" s="6" t="s">
        <v>96</v>
      </c>
      <c r="E69" s="6" t="s">
        <v>61</v>
      </c>
      <c r="F69" s="6" t="s">
        <v>61</v>
      </c>
      <c r="G69" s="6"/>
      <c r="H69" s="6" t="s">
        <v>145</v>
      </c>
      <c r="I69" s="6" t="s">
        <v>145</v>
      </c>
      <c r="J69" s="9" t="s">
        <v>63</v>
      </c>
      <c r="K69" s="9" t="s">
        <v>21</v>
      </c>
      <c r="L69" s="9" t="s">
        <v>66</v>
      </c>
      <c r="M69" s="6" t="s">
        <v>61</v>
      </c>
      <c r="N69" s="3">
        <v>0.89234816125000005</v>
      </c>
      <c r="O69" s="3">
        <v>0.72234090749999991</v>
      </c>
      <c r="P69" s="6">
        <f t="shared" si="9"/>
        <v>123.53559821752171</v>
      </c>
      <c r="Q69" s="5">
        <v>178.19062137505094</v>
      </c>
      <c r="R69" s="5">
        <v>108.95423157256592</v>
      </c>
      <c r="S69" s="5">
        <v>56.4</v>
      </c>
      <c r="T69" s="5">
        <v>31.9</v>
      </c>
      <c r="U69" s="5">
        <f t="shared" si="10"/>
        <v>1.7680250783699061</v>
      </c>
      <c r="V69" s="6" t="s">
        <v>69</v>
      </c>
      <c r="W69" s="6" t="s">
        <v>148</v>
      </c>
      <c r="X69" s="6"/>
      <c r="Y69" s="6"/>
      <c r="Z69" s="6"/>
      <c r="AA69" s="4">
        <v>110</v>
      </c>
      <c r="AB69" s="4">
        <v>110</v>
      </c>
      <c r="AC69" s="4">
        <f t="shared" si="11"/>
        <v>0</v>
      </c>
      <c r="AD69" s="14">
        <f t="shared" si="8"/>
        <v>0</v>
      </c>
      <c r="AE69">
        <v>1</v>
      </c>
    </row>
    <row r="70" spans="1:31">
      <c r="A70" s="1"/>
      <c r="B70" s="18" t="s">
        <v>170</v>
      </c>
      <c r="C70" s="6" t="s">
        <v>61</v>
      </c>
      <c r="D70" s="6" t="s">
        <v>96</v>
      </c>
      <c r="E70" s="6" t="s">
        <v>61</v>
      </c>
      <c r="F70" s="6" t="s">
        <v>61</v>
      </c>
      <c r="G70" s="6"/>
      <c r="H70" s="6" t="s">
        <v>145</v>
      </c>
      <c r="I70" s="6" t="s">
        <v>145</v>
      </c>
      <c r="J70" s="9" t="s">
        <v>66</v>
      </c>
      <c r="K70" s="9" t="s">
        <v>145</v>
      </c>
      <c r="L70" s="9" t="s">
        <v>66</v>
      </c>
      <c r="M70" s="6" t="s">
        <v>66</v>
      </c>
      <c r="N70" s="3">
        <v>0.93937319374999995</v>
      </c>
      <c r="O70" s="3">
        <v>1.0325063787500002</v>
      </c>
      <c r="P70" s="6">
        <f t="shared" si="9"/>
        <v>90.979892529792266</v>
      </c>
      <c r="Q70" s="5">
        <v>91.124463908230808</v>
      </c>
      <c r="R70" s="5">
        <v>79.647856726540567</v>
      </c>
      <c r="S70" s="5">
        <v>55.8</v>
      </c>
      <c r="T70" s="5">
        <v>34</v>
      </c>
      <c r="U70" s="5">
        <f t="shared" si="10"/>
        <v>1.6411764705882352</v>
      </c>
      <c r="V70" s="6" t="s">
        <v>68</v>
      </c>
      <c r="W70" s="6" t="s">
        <v>148</v>
      </c>
      <c r="X70" s="6"/>
      <c r="Y70" s="6"/>
      <c r="Z70" s="6"/>
      <c r="AA70" s="4">
        <v>41.666666666666664</v>
      </c>
      <c r="AB70" s="4">
        <v>29.166666666666668</v>
      </c>
      <c r="AC70" s="4">
        <f t="shared" si="11"/>
        <v>29.999999999999993</v>
      </c>
      <c r="AD70" s="14">
        <f t="shared" si="8"/>
        <v>12.499999999999996</v>
      </c>
      <c r="AE70">
        <v>1</v>
      </c>
    </row>
    <row r="71" spans="1:31">
      <c r="A71" s="1"/>
      <c r="B71" s="6" t="s">
        <v>170</v>
      </c>
      <c r="C71" s="6" t="s">
        <v>61</v>
      </c>
      <c r="D71" s="6" t="s">
        <v>62</v>
      </c>
      <c r="E71" s="6" t="s">
        <v>61</v>
      </c>
      <c r="F71" s="6" t="s">
        <v>66</v>
      </c>
      <c r="G71" s="6"/>
      <c r="H71" s="6" t="s">
        <v>145</v>
      </c>
      <c r="I71" s="6" t="s">
        <v>145</v>
      </c>
      <c r="J71" s="9" t="s">
        <v>66</v>
      </c>
      <c r="K71" s="9" t="s">
        <v>145</v>
      </c>
      <c r="L71" s="9" t="s">
        <v>61</v>
      </c>
      <c r="M71" s="6" t="s">
        <v>61</v>
      </c>
      <c r="N71" s="3">
        <v>1.4277990162499998</v>
      </c>
      <c r="O71" s="3">
        <v>0.85770042000000002</v>
      </c>
      <c r="P71" s="6">
        <f t="shared" si="9"/>
        <v>166.4682659535132</v>
      </c>
      <c r="Q71" s="5">
        <v>105.73167144600239</v>
      </c>
      <c r="R71" s="5">
        <v>203.30407357271443</v>
      </c>
      <c r="S71" s="5">
        <v>79.7</v>
      </c>
      <c r="T71" s="5">
        <v>15.4</v>
      </c>
      <c r="U71" s="5">
        <f t="shared" si="10"/>
        <v>5.1753246753246751</v>
      </c>
      <c r="V71" s="6" t="s">
        <v>138</v>
      </c>
      <c r="W71" s="6" t="s">
        <v>148</v>
      </c>
      <c r="X71" s="6"/>
      <c r="Y71" s="6"/>
      <c r="Z71" s="6"/>
      <c r="AA71" s="4">
        <v>110</v>
      </c>
      <c r="AB71" s="4">
        <v>110</v>
      </c>
      <c r="AC71" s="4">
        <f t="shared" si="11"/>
        <v>0</v>
      </c>
      <c r="AD71" s="14">
        <f t="shared" si="8"/>
        <v>0</v>
      </c>
      <c r="AE71">
        <v>1</v>
      </c>
    </row>
    <row r="72" spans="1:31">
      <c r="A72" s="1"/>
      <c r="B72" s="18" t="s">
        <v>170</v>
      </c>
      <c r="C72" s="6" t="s">
        <v>66</v>
      </c>
      <c r="D72" s="6" t="s">
        <v>134</v>
      </c>
      <c r="E72" s="6" t="s">
        <v>61</v>
      </c>
      <c r="F72" s="6" t="s">
        <v>61</v>
      </c>
      <c r="G72" s="6"/>
      <c r="H72" s="6" t="s">
        <v>145</v>
      </c>
      <c r="I72" s="6" t="s">
        <v>145</v>
      </c>
      <c r="J72" s="9" t="s">
        <v>66</v>
      </c>
      <c r="K72" s="9" t="s">
        <v>145</v>
      </c>
      <c r="L72" s="9" t="s">
        <v>66</v>
      </c>
      <c r="M72" s="6" t="s">
        <v>66</v>
      </c>
      <c r="N72" s="3">
        <v>0.86958865625000004</v>
      </c>
      <c r="O72" s="3">
        <v>1.06952325</v>
      </c>
      <c r="P72" s="6">
        <f t="shared" si="9"/>
        <v>81.30619472274212</v>
      </c>
      <c r="Q72" s="5">
        <v>160.26983486259766</v>
      </c>
      <c r="R72" s="5">
        <v>106.10442109542331</v>
      </c>
      <c r="S72" s="5">
        <v>71</v>
      </c>
      <c r="T72" s="5">
        <v>23.1</v>
      </c>
      <c r="U72" s="5">
        <f t="shared" si="10"/>
        <v>3.0735930735930732</v>
      </c>
      <c r="V72" s="18" t="s">
        <v>152</v>
      </c>
      <c r="W72" s="6" t="s">
        <v>148</v>
      </c>
      <c r="X72" s="6"/>
      <c r="Y72" s="6"/>
      <c r="Z72" s="6"/>
      <c r="AA72" s="4">
        <v>90.833333333333329</v>
      </c>
      <c r="AB72" s="4">
        <v>30.833333333333332</v>
      </c>
      <c r="AC72" s="4">
        <f t="shared" si="11"/>
        <v>66.055045871559642</v>
      </c>
      <c r="AD72" s="14">
        <f t="shared" si="8"/>
        <v>60</v>
      </c>
      <c r="AE72">
        <v>1</v>
      </c>
    </row>
    <row r="73" spans="1:31">
      <c r="A73" s="1"/>
      <c r="B73" s="5" t="s">
        <v>170</v>
      </c>
      <c r="C73" s="6" t="s">
        <v>20</v>
      </c>
      <c r="D73" s="6" t="s">
        <v>48</v>
      </c>
      <c r="E73" s="6" t="s">
        <v>61</v>
      </c>
      <c r="F73" s="6">
        <v>1</v>
      </c>
      <c r="G73" s="6" t="s">
        <v>20</v>
      </c>
      <c r="H73" s="6" t="s">
        <v>145</v>
      </c>
      <c r="I73" s="6" t="s">
        <v>61</v>
      </c>
      <c r="J73" s="9" t="s">
        <v>39</v>
      </c>
      <c r="K73" s="9" t="s">
        <v>21</v>
      </c>
      <c r="L73" s="9" t="s">
        <v>40</v>
      </c>
      <c r="M73" s="6" t="s">
        <v>20</v>
      </c>
      <c r="N73" s="3">
        <v>1.1237589000000001</v>
      </c>
      <c r="O73" s="3">
        <v>1.090499235</v>
      </c>
      <c r="P73" s="6">
        <f t="shared" si="9"/>
        <v>103.0499484944618</v>
      </c>
      <c r="Q73" s="5">
        <v>128.20727532448342</v>
      </c>
      <c r="R73" s="5">
        <v>110.00197963353023</v>
      </c>
      <c r="S73" s="5">
        <v>84</v>
      </c>
      <c r="T73" s="5">
        <v>13.7</v>
      </c>
      <c r="U73" s="5">
        <f t="shared" si="10"/>
        <v>6.1313868613138691</v>
      </c>
      <c r="V73" s="18" t="s">
        <v>41</v>
      </c>
      <c r="W73" s="6" t="s">
        <v>37</v>
      </c>
      <c r="X73" s="6"/>
      <c r="Y73" s="6"/>
      <c r="Z73" s="6"/>
      <c r="AA73" s="4">
        <v>79.166666666666671</v>
      </c>
      <c r="AB73" s="4">
        <v>21.666666666666668</v>
      </c>
      <c r="AC73" s="4">
        <f t="shared" si="11"/>
        <v>72.631578947368411</v>
      </c>
      <c r="AD73" s="14">
        <f t="shared" si="8"/>
        <v>57.5</v>
      </c>
      <c r="AE73">
        <v>0</v>
      </c>
    </row>
    <row r="74" spans="1:31">
      <c r="A74" s="1"/>
      <c r="B74" s="20" t="s">
        <v>170</v>
      </c>
      <c r="C74" s="6" t="s">
        <v>21</v>
      </c>
      <c r="D74" s="6" t="s">
        <v>55</v>
      </c>
      <c r="E74" s="6" t="s">
        <v>145</v>
      </c>
      <c r="F74" s="6">
        <v>2</v>
      </c>
      <c r="G74" s="6"/>
      <c r="H74" s="6" t="s">
        <v>145</v>
      </c>
      <c r="I74" s="6" t="s">
        <v>145</v>
      </c>
      <c r="J74" s="9" t="s">
        <v>20</v>
      </c>
      <c r="K74" s="9" t="s">
        <v>145</v>
      </c>
      <c r="L74" s="9" t="s">
        <v>20</v>
      </c>
      <c r="M74" s="6" t="s">
        <v>20</v>
      </c>
      <c r="N74" s="3">
        <v>1.7401414887500004</v>
      </c>
      <c r="O74" s="3">
        <v>1.236218</v>
      </c>
      <c r="P74" s="6">
        <f t="shared" si="9"/>
        <v>140.76331915163834</v>
      </c>
      <c r="Q74" s="5">
        <v>107.8839831706611</v>
      </c>
      <c r="R74" s="5">
        <v>91.731469346148245</v>
      </c>
      <c r="S74" s="5">
        <v>77.099999999999994</v>
      </c>
      <c r="T74" s="5">
        <v>16.5</v>
      </c>
      <c r="U74" s="5">
        <f t="shared" si="10"/>
        <v>4.672727272727272</v>
      </c>
      <c r="V74" s="6" t="s">
        <v>20</v>
      </c>
      <c r="W74" s="6" t="s">
        <v>56</v>
      </c>
      <c r="X74" s="6" t="s">
        <v>21</v>
      </c>
      <c r="Y74" s="6" t="s">
        <v>21</v>
      </c>
      <c r="Z74" s="6" t="s">
        <v>23</v>
      </c>
      <c r="AA74" s="4">
        <v>67.5</v>
      </c>
      <c r="AB74" s="4">
        <v>108.33333333333333</v>
      </c>
      <c r="AC74" s="4">
        <f t="shared" si="11"/>
        <v>0</v>
      </c>
      <c r="AD74" s="14">
        <v>0</v>
      </c>
      <c r="AE74">
        <v>1</v>
      </c>
    </row>
    <row r="75" spans="1:31" ht="17.399999999999999">
      <c r="A75" s="17"/>
      <c r="B75" s="21" t="s">
        <v>170</v>
      </c>
      <c r="C75" s="6">
        <v>1</v>
      </c>
      <c r="D75" s="6">
        <v>48</v>
      </c>
      <c r="E75" s="6" t="s">
        <v>61</v>
      </c>
      <c r="F75" s="6" t="s">
        <v>20</v>
      </c>
      <c r="G75" s="6" t="s">
        <v>21</v>
      </c>
      <c r="H75" s="6" t="s">
        <v>61</v>
      </c>
      <c r="I75" s="6" t="s">
        <v>145</v>
      </c>
      <c r="J75" s="9" t="s">
        <v>21</v>
      </c>
      <c r="K75" s="9" t="s">
        <v>145</v>
      </c>
      <c r="L75" s="9" t="s">
        <v>40</v>
      </c>
      <c r="M75" s="6" t="s">
        <v>21</v>
      </c>
      <c r="N75" s="3">
        <v>0.99789592500000002</v>
      </c>
      <c r="O75" s="3">
        <v>1.2148032</v>
      </c>
      <c r="P75" s="6">
        <f t="shared" si="9"/>
        <v>82.144657258064527</v>
      </c>
      <c r="Q75" s="5">
        <v>84.098099067594461</v>
      </c>
      <c r="R75" s="5">
        <v>117.92501894586684</v>
      </c>
      <c r="S75" s="5">
        <v>77.900000000000006</v>
      </c>
      <c r="T75" s="5">
        <v>15.7</v>
      </c>
      <c r="U75" s="5">
        <f t="shared" si="10"/>
        <v>4.9617834394904463</v>
      </c>
      <c r="V75" s="6" t="s">
        <v>20</v>
      </c>
      <c r="W75" s="6" t="s">
        <v>38</v>
      </c>
      <c r="X75" s="6"/>
      <c r="Y75" s="6"/>
      <c r="Z75" s="6"/>
      <c r="AA75" s="4">
        <v>110</v>
      </c>
      <c r="AB75" s="4">
        <v>110</v>
      </c>
      <c r="AC75" s="4">
        <f t="shared" si="11"/>
        <v>0</v>
      </c>
      <c r="AD75" s="14">
        <f t="shared" ref="AD75:AD83" si="12">AA75-AB75</f>
        <v>0</v>
      </c>
      <c r="AE75" s="2">
        <v>1</v>
      </c>
    </row>
    <row r="76" spans="1:31" ht="17.399999999999999">
      <c r="A76" s="8"/>
      <c r="B76" s="21" t="s">
        <v>170</v>
      </c>
      <c r="C76" s="6">
        <v>2</v>
      </c>
      <c r="D76" s="6">
        <v>67</v>
      </c>
      <c r="E76" s="6" t="s">
        <v>61</v>
      </c>
      <c r="F76" s="6">
        <v>2</v>
      </c>
      <c r="G76" s="6" t="s">
        <v>22</v>
      </c>
      <c r="H76" s="6" t="s">
        <v>61</v>
      </c>
      <c r="I76" s="6" t="s">
        <v>61</v>
      </c>
      <c r="J76" s="9">
        <v>3</v>
      </c>
      <c r="K76" s="9" t="s">
        <v>145</v>
      </c>
      <c r="L76" s="9" t="s">
        <v>40</v>
      </c>
      <c r="M76" s="6" t="s">
        <v>20</v>
      </c>
      <c r="N76" s="3">
        <v>1.5251498100000001</v>
      </c>
      <c r="O76" s="3">
        <v>1.03089477375</v>
      </c>
      <c r="P76" s="6">
        <f t="shared" si="9"/>
        <v>147.9442760634133</v>
      </c>
      <c r="Q76" s="5">
        <v>125.23404847787918</v>
      </c>
      <c r="R76" s="5">
        <v>134.10172342092505</v>
      </c>
      <c r="S76" s="5">
        <v>54.4</v>
      </c>
      <c r="T76" s="5">
        <v>37.1</v>
      </c>
      <c r="U76" s="5">
        <f t="shared" si="10"/>
        <v>1.4663072776280321</v>
      </c>
      <c r="V76" s="18">
        <v>21</v>
      </c>
      <c r="W76" s="6">
        <v>0.33</v>
      </c>
      <c r="X76" s="6">
        <v>1</v>
      </c>
      <c r="Y76" s="6">
        <v>1</v>
      </c>
      <c r="Z76" s="6" t="s">
        <v>23</v>
      </c>
      <c r="AA76" s="4">
        <v>82.5</v>
      </c>
      <c r="AB76" s="4">
        <v>22.5</v>
      </c>
      <c r="AC76" s="4">
        <f t="shared" si="11"/>
        <v>72.727272727272734</v>
      </c>
      <c r="AD76" s="14">
        <f t="shared" si="12"/>
        <v>60</v>
      </c>
      <c r="AE76" s="2">
        <v>0</v>
      </c>
    </row>
    <row r="77" spans="1:31" ht="17.399999999999999">
      <c r="A77" s="13"/>
      <c r="B77" s="5" t="s">
        <v>170</v>
      </c>
      <c r="C77" s="6">
        <v>1</v>
      </c>
      <c r="D77" s="6">
        <v>28</v>
      </c>
      <c r="E77" s="6" t="s">
        <v>145</v>
      </c>
      <c r="F77" s="6" t="s">
        <v>21</v>
      </c>
      <c r="G77" s="7"/>
      <c r="H77" s="7" t="s">
        <v>145</v>
      </c>
      <c r="I77" s="7" t="s">
        <v>145</v>
      </c>
      <c r="J77" s="9" t="s">
        <v>20</v>
      </c>
      <c r="K77" s="9" t="s">
        <v>145</v>
      </c>
      <c r="L77" s="9" t="s">
        <v>21</v>
      </c>
      <c r="M77" s="6" t="s">
        <v>20</v>
      </c>
      <c r="N77" s="3">
        <v>0.87962488124999993</v>
      </c>
      <c r="O77" s="3">
        <v>1.1807010337500001</v>
      </c>
      <c r="P77" s="6">
        <f t="shared" si="9"/>
        <v>74.500221148806958</v>
      </c>
      <c r="Q77" s="5">
        <v>106.66295271782997</v>
      </c>
      <c r="R77" s="5">
        <v>100.06300183799715</v>
      </c>
      <c r="S77" s="5">
        <v>72.599999999999994</v>
      </c>
      <c r="T77" s="5">
        <v>20.9</v>
      </c>
      <c r="U77" s="5">
        <f t="shared" si="10"/>
        <v>3.4736842105263159</v>
      </c>
      <c r="V77" s="6" t="s">
        <v>27</v>
      </c>
      <c r="W77" s="6" t="s">
        <v>28</v>
      </c>
      <c r="X77" s="6" t="s">
        <v>21</v>
      </c>
      <c r="Y77" s="6" t="s">
        <v>21</v>
      </c>
      <c r="Z77" s="6" t="s">
        <v>20</v>
      </c>
      <c r="AA77" s="4">
        <v>32.5</v>
      </c>
      <c r="AB77" s="4">
        <v>14.166666666666666</v>
      </c>
      <c r="AC77" s="4">
        <f t="shared" si="11"/>
        <v>56.410256410256423</v>
      </c>
      <c r="AD77" s="14">
        <f t="shared" si="12"/>
        <v>18.333333333333336</v>
      </c>
      <c r="AE77">
        <v>0</v>
      </c>
    </row>
    <row r="78" spans="1:31" ht="17.399999999999999">
      <c r="A78" s="17"/>
      <c r="B78" s="5" t="s">
        <v>170</v>
      </c>
      <c r="C78" s="6">
        <v>2</v>
      </c>
      <c r="D78" s="6">
        <v>57</v>
      </c>
      <c r="E78" s="6" t="s">
        <v>61</v>
      </c>
      <c r="F78" s="6" t="s">
        <v>21</v>
      </c>
      <c r="G78" s="6" t="s">
        <v>20</v>
      </c>
      <c r="H78" s="6" t="s">
        <v>145</v>
      </c>
      <c r="I78" s="6" t="s">
        <v>61</v>
      </c>
      <c r="J78" s="9" t="s">
        <v>39</v>
      </c>
      <c r="K78" s="9" t="s">
        <v>21</v>
      </c>
      <c r="L78" s="9" t="s">
        <v>40</v>
      </c>
      <c r="M78" s="6" t="s">
        <v>20</v>
      </c>
      <c r="N78" s="3">
        <v>1.0440276275</v>
      </c>
      <c r="O78" s="3">
        <v>1.0709142700000001</v>
      </c>
      <c r="P78" s="6">
        <f t="shared" si="9"/>
        <v>97.489374896461129</v>
      </c>
      <c r="Q78" s="5">
        <v>89.166715832325451</v>
      </c>
      <c r="R78" s="5">
        <v>107.85634039108164</v>
      </c>
      <c r="S78" s="5">
        <v>84</v>
      </c>
      <c r="T78" s="5">
        <v>13.7</v>
      </c>
      <c r="U78" s="5">
        <f t="shared" si="10"/>
        <v>6.1313868613138691</v>
      </c>
      <c r="V78" s="18" t="s">
        <v>41</v>
      </c>
      <c r="W78" s="6" t="s">
        <v>37</v>
      </c>
      <c r="X78" s="6" t="s">
        <v>21</v>
      </c>
      <c r="Y78" s="6" t="s">
        <v>21</v>
      </c>
      <c r="Z78" s="6" t="s">
        <v>23</v>
      </c>
      <c r="AA78" s="4">
        <v>79.166666666666671</v>
      </c>
      <c r="AB78" s="4">
        <v>21.666666666666668</v>
      </c>
      <c r="AC78" s="4">
        <f t="shared" si="11"/>
        <v>72.631578947368411</v>
      </c>
      <c r="AD78" s="14">
        <f t="shared" si="12"/>
        <v>57.5</v>
      </c>
      <c r="AE78">
        <v>0</v>
      </c>
    </row>
    <row r="79" spans="1:31" ht="17.399999999999999">
      <c r="A79" s="8"/>
      <c r="B79" s="5" t="s">
        <v>170</v>
      </c>
      <c r="C79" s="6">
        <v>1</v>
      </c>
      <c r="D79" s="6">
        <v>60</v>
      </c>
      <c r="E79" s="6" t="s">
        <v>61</v>
      </c>
      <c r="F79" s="6" t="s">
        <v>21</v>
      </c>
      <c r="G79" s="6"/>
      <c r="H79" s="6" t="s">
        <v>145</v>
      </c>
      <c r="I79" s="6" t="s">
        <v>145</v>
      </c>
      <c r="J79" s="9" t="s">
        <v>20</v>
      </c>
      <c r="K79" s="9" t="s">
        <v>145</v>
      </c>
      <c r="L79" s="9" t="s">
        <v>21</v>
      </c>
      <c r="M79" s="6" t="s">
        <v>20</v>
      </c>
      <c r="N79" s="3">
        <v>0.99258540000000006</v>
      </c>
      <c r="O79" s="3">
        <v>0.99533486250000003</v>
      </c>
      <c r="P79" s="6">
        <f t="shared" si="9"/>
        <v>99.723765076097692</v>
      </c>
      <c r="Q79" s="5">
        <v>178.63005648057367</v>
      </c>
      <c r="R79" s="5">
        <v>75.167400293450712</v>
      </c>
      <c r="S79" s="5">
        <v>53.3</v>
      </c>
      <c r="T79" s="5">
        <v>37.1</v>
      </c>
      <c r="U79" s="5">
        <f t="shared" si="10"/>
        <v>1.4366576819407006</v>
      </c>
      <c r="V79" s="19" t="s">
        <v>41</v>
      </c>
      <c r="W79" s="6" t="s">
        <v>37</v>
      </c>
      <c r="AA79" s="4">
        <v>77.5</v>
      </c>
      <c r="AB79" s="4">
        <v>22.5</v>
      </c>
      <c r="AC79" s="4">
        <f t="shared" si="11"/>
        <v>70.967741935483872</v>
      </c>
      <c r="AD79" s="14">
        <f t="shared" si="12"/>
        <v>55</v>
      </c>
      <c r="AE79">
        <v>0</v>
      </c>
    </row>
    <row r="80" spans="1:31" ht="17.399999999999999">
      <c r="A80" s="8"/>
      <c r="B80" s="21" t="s">
        <v>170</v>
      </c>
      <c r="C80" s="6">
        <v>1</v>
      </c>
      <c r="D80" s="6">
        <v>30</v>
      </c>
      <c r="E80" s="6" t="s">
        <v>145</v>
      </c>
      <c r="F80" s="6" t="s">
        <v>20</v>
      </c>
      <c r="G80" s="6"/>
      <c r="H80" s="6" t="s">
        <v>145</v>
      </c>
      <c r="I80" s="6" t="s">
        <v>145</v>
      </c>
      <c r="J80" s="9">
        <v>2</v>
      </c>
      <c r="K80" s="9" t="s">
        <v>145</v>
      </c>
      <c r="L80" s="9" t="s">
        <v>20</v>
      </c>
      <c r="M80" s="6" t="s">
        <v>21</v>
      </c>
      <c r="N80" s="3">
        <v>0.90294938999999996</v>
      </c>
      <c r="O80" s="3">
        <v>1.16163063625</v>
      </c>
      <c r="P80" s="6">
        <f t="shared" si="9"/>
        <v>77.731196287566917</v>
      </c>
      <c r="Q80" s="5">
        <v>95.981014975364403</v>
      </c>
      <c r="R80" s="5">
        <v>106.6643780938531</v>
      </c>
      <c r="S80" s="5">
        <v>66.7</v>
      </c>
      <c r="T80" s="5">
        <v>26.3</v>
      </c>
      <c r="U80" s="5">
        <f t="shared" si="10"/>
        <v>2.5361216730038025</v>
      </c>
      <c r="V80" s="6" t="s">
        <v>29</v>
      </c>
      <c r="W80" s="6" t="s">
        <v>28</v>
      </c>
      <c r="X80" s="6" t="s">
        <v>21</v>
      </c>
      <c r="Y80" s="6" t="s">
        <v>21</v>
      </c>
      <c r="Z80" s="6" t="s">
        <v>23</v>
      </c>
      <c r="AA80" s="4">
        <v>110</v>
      </c>
      <c r="AB80" s="4">
        <v>110</v>
      </c>
      <c r="AC80" s="4">
        <f t="shared" si="11"/>
        <v>0</v>
      </c>
      <c r="AD80" s="14">
        <f t="shared" si="12"/>
        <v>0</v>
      </c>
      <c r="AE80">
        <v>1</v>
      </c>
    </row>
    <row r="81" spans="1:31" ht="17.399999999999999">
      <c r="A81" s="8"/>
      <c r="B81" s="20" t="s">
        <v>170</v>
      </c>
      <c r="C81" s="6">
        <v>2</v>
      </c>
      <c r="D81" s="6">
        <v>60</v>
      </c>
      <c r="E81" s="6" t="s">
        <v>61</v>
      </c>
      <c r="F81" s="6" t="s">
        <v>20</v>
      </c>
      <c r="G81" s="6" t="s">
        <v>21</v>
      </c>
      <c r="H81" s="6" t="s">
        <v>61</v>
      </c>
      <c r="I81" s="6" t="s">
        <v>145</v>
      </c>
      <c r="J81" s="9">
        <v>7</v>
      </c>
      <c r="K81" s="9" t="s">
        <v>21</v>
      </c>
      <c r="L81" s="9" t="s">
        <v>40</v>
      </c>
      <c r="M81" s="6" t="s">
        <v>21</v>
      </c>
      <c r="N81" s="3">
        <v>1.5890236899999999</v>
      </c>
      <c r="O81" s="3">
        <v>0.92241876374999987</v>
      </c>
      <c r="P81" s="6">
        <f t="shared" si="9"/>
        <v>172.26706052032</v>
      </c>
      <c r="Q81" s="5">
        <v>92.077350589472545</v>
      </c>
      <c r="R81" s="5">
        <v>97.530843703448085</v>
      </c>
      <c r="S81" s="5">
        <v>54</v>
      </c>
      <c r="T81" s="5">
        <v>38</v>
      </c>
      <c r="U81" s="5">
        <f t="shared" si="10"/>
        <v>1.4210526315789473</v>
      </c>
      <c r="V81" s="6" t="s">
        <v>27</v>
      </c>
      <c r="W81" s="6" t="s">
        <v>37</v>
      </c>
      <c r="X81" s="6" t="s">
        <v>21</v>
      </c>
      <c r="Y81" s="6" t="s">
        <v>21</v>
      </c>
      <c r="Z81" s="6" t="s">
        <v>23</v>
      </c>
      <c r="AA81" s="4">
        <v>66.666666666666671</v>
      </c>
      <c r="AB81" s="4">
        <v>50</v>
      </c>
      <c r="AC81" s="4">
        <f t="shared" si="11"/>
        <v>25.000000000000007</v>
      </c>
      <c r="AD81" s="14">
        <f t="shared" si="12"/>
        <v>16.666666666666671</v>
      </c>
      <c r="AE81">
        <v>1</v>
      </c>
    </row>
    <row r="82" spans="1:31" ht="17.399999999999999">
      <c r="A82" s="8"/>
      <c r="B82" s="5" t="s">
        <v>170</v>
      </c>
      <c r="C82" s="6">
        <v>2</v>
      </c>
      <c r="D82" s="6">
        <v>14</v>
      </c>
      <c r="E82" s="6" t="s">
        <v>145</v>
      </c>
      <c r="F82" s="6" t="s">
        <v>21</v>
      </c>
      <c r="G82" s="6"/>
      <c r="H82" s="6" t="s">
        <v>145</v>
      </c>
      <c r="I82" s="6" t="s">
        <v>145</v>
      </c>
      <c r="J82" s="9">
        <v>5</v>
      </c>
      <c r="K82" s="9" t="s">
        <v>21</v>
      </c>
      <c r="L82" s="9" t="s">
        <v>43</v>
      </c>
      <c r="M82" s="6" t="s">
        <v>20</v>
      </c>
      <c r="N82" s="3">
        <v>1.1388779999999998</v>
      </c>
      <c r="O82" s="3">
        <v>0.94530602749999981</v>
      </c>
      <c r="P82" s="6">
        <f t="shared" si="9"/>
        <v>120.47717531347277</v>
      </c>
      <c r="Q82" s="5">
        <v>106.71148529434748</v>
      </c>
      <c r="R82" s="5">
        <v>121.23658728608619</v>
      </c>
      <c r="S82" s="5">
        <v>62.4</v>
      </c>
      <c r="T82" s="5">
        <v>31.3</v>
      </c>
      <c r="U82" s="5">
        <f t="shared" si="10"/>
        <v>1.9936102236421724</v>
      </c>
      <c r="V82" s="6" t="s">
        <v>39</v>
      </c>
      <c r="W82" s="6" t="s">
        <v>37</v>
      </c>
      <c r="X82" s="6" t="s">
        <v>21</v>
      </c>
      <c r="Y82" s="6" t="s">
        <v>21</v>
      </c>
      <c r="Z82" s="6" t="s">
        <v>20</v>
      </c>
      <c r="AA82" s="4">
        <v>90.833333333333329</v>
      </c>
      <c r="AB82" s="4">
        <v>49.166666666666664</v>
      </c>
      <c r="AC82" s="4">
        <f t="shared" si="11"/>
        <v>45.871559633027523</v>
      </c>
      <c r="AD82" s="14">
        <f t="shared" si="12"/>
        <v>41.666666666666664</v>
      </c>
      <c r="AE82">
        <v>1</v>
      </c>
    </row>
    <row r="83" spans="1:31">
      <c r="A83" s="1"/>
      <c r="B83" s="5" t="s">
        <v>170</v>
      </c>
      <c r="C83" s="6">
        <v>1</v>
      </c>
      <c r="D83" s="6">
        <v>28</v>
      </c>
      <c r="E83" s="6" t="s">
        <v>145</v>
      </c>
      <c r="F83" s="6" t="s">
        <v>21</v>
      </c>
      <c r="G83" s="6"/>
      <c r="H83" s="6" t="s">
        <v>145</v>
      </c>
      <c r="I83" s="6" t="s">
        <v>145</v>
      </c>
      <c r="J83" s="9" t="s">
        <v>20</v>
      </c>
      <c r="K83" s="9" t="s">
        <v>145</v>
      </c>
      <c r="L83" s="9" t="s">
        <v>21</v>
      </c>
      <c r="M83" s="6" t="s">
        <v>21</v>
      </c>
      <c r="N83" s="3">
        <v>1.1639061550000001</v>
      </c>
      <c r="O83" s="3">
        <v>1.0034749199999999</v>
      </c>
      <c r="P83" s="6">
        <f t="shared" si="9"/>
        <v>115.98756798027401</v>
      </c>
      <c r="Q83" s="5">
        <v>88.079306145483699</v>
      </c>
      <c r="R83" s="5">
        <v>96.648046171066852</v>
      </c>
      <c r="S83" s="5">
        <v>72.599999999999994</v>
      </c>
      <c r="T83" s="5">
        <v>20.9</v>
      </c>
      <c r="U83" s="5">
        <f t="shared" si="10"/>
        <v>3.4736842105263159</v>
      </c>
      <c r="V83" s="6" t="s">
        <v>27</v>
      </c>
      <c r="W83" s="6" t="s">
        <v>28</v>
      </c>
      <c r="X83" s="6" t="s">
        <v>21</v>
      </c>
      <c r="Y83" s="6" t="s">
        <v>21</v>
      </c>
      <c r="Z83" s="6" t="s">
        <v>20</v>
      </c>
      <c r="AA83" s="4">
        <v>30.833333333333332</v>
      </c>
      <c r="AB83" s="4">
        <v>14.166666666666666</v>
      </c>
      <c r="AC83" s="4">
        <f t="shared" si="11"/>
        <v>54.054054054054049</v>
      </c>
      <c r="AD83" s="14">
        <f t="shared" si="12"/>
        <v>16.666666666666664</v>
      </c>
      <c r="AE83">
        <v>0</v>
      </c>
    </row>
    <row r="84" spans="1:31">
      <c r="A84" s="1"/>
      <c r="B84" s="21" t="s">
        <v>170</v>
      </c>
      <c r="C84" s="6" t="s">
        <v>61</v>
      </c>
      <c r="D84" s="6" t="s">
        <v>76</v>
      </c>
      <c r="E84" s="6" t="s">
        <v>61</v>
      </c>
      <c r="F84" s="6" t="s">
        <v>66</v>
      </c>
      <c r="G84" s="6"/>
      <c r="H84" s="6" t="s">
        <v>145</v>
      </c>
      <c r="I84" s="6" t="s">
        <v>145</v>
      </c>
      <c r="J84" s="9" t="s">
        <v>63</v>
      </c>
      <c r="K84" s="9" t="s">
        <v>21</v>
      </c>
      <c r="L84" s="10" t="s">
        <v>64</v>
      </c>
      <c r="M84" s="6" t="s">
        <v>61</v>
      </c>
      <c r="N84" s="3">
        <v>1.0658706449999999</v>
      </c>
      <c r="O84" s="3">
        <v>0.97374069000000008</v>
      </c>
      <c r="P84" s="6">
        <f t="shared" si="9"/>
        <v>109.46144655822074</v>
      </c>
      <c r="Q84" s="5">
        <v>105.74236514372561</v>
      </c>
      <c r="R84" s="5">
        <v>103.91723040191007</v>
      </c>
      <c r="S84" s="5">
        <v>58.8</v>
      </c>
      <c r="T84" s="5">
        <v>28.5</v>
      </c>
      <c r="U84" s="5">
        <f t="shared" si="10"/>
        <v>2.0631578947368419</v>
      </c>
      <c r="V84" s="6" t="s">
        <v>145</v>
      </c>
      <c r="W84" s="6" t="s">
        <v>136</v>
      </c>
      <c r="X84" s="6"/>
      <c r="Y84" s="6"/>
      <c r="Z84" s="6"/>
      <c r="AA84" s="4">
        <v>59.166666666666664</v>
      </c>
      <c r="AB84" s="4">
        <v>61.666666666666664</v>
      </c>
      <c r="AC84" s="4">
        <f t="shared" si="11"/>
        <v>0</v>
      </c>
      <c r="AD84" s="14">
        <v>0</v>
      </c>
      <c r="AE84">
        <v>1</v>
      </c>
    </row>
    <row r="85" spans="1:31">
      <c r="A85" s="15"/>
      <c r="B85" s="21" t="s">
        <v>170</v>
      </c>
      <c r="C85" s="6" t="s">
        <v>66</v>
      </c>
      <c r="D85" s="6" t="s">
        <v>76</v>
      </c>
      <c r="E85" s="6" t="s">
        <v>61</v>
      </c>
      <c r="F85" s="6" t="s">
        <v>66</v>
      </c>
      <c r="G85" s="12"/>
      <c r="H85" s="12" t="s">
        <v>145</v>
      </c>
      <c r="I85" s="12" t="s">
        <v>145</v>
      </c>
      <c r="J85" s="9" t="s">
        <v>69</v>
      </c>
      <c r="K85" s="9" t="s">
        <v>21</v>
      </c>
      <c r="L85" s="9" t="s">
        <v>66</v>
      </c>
      <c r="M85" s="6" t="s">
        <v>66</v>
      </c>
      <c r="N85" s="3">
        <v>1.2005373949999998</v>
      </c>
      <c r="O85" s="3">
        <v>1.29934299</v>
      </c>
      <c r="P85" s="6">
        <f t="shared" si="9"/>
        <v>92.395726474038995</v>
      </c>
      <c r="Q85" s="5">
        <v>93.992194702230933</v>
      </c>
      <c r="R85" s="5">
        <v>121.31653566968789</v>
      </c>
      <c r="S85" s="5">
        <v>85.1</v>
      </c>
      <c r="T85" s="5">
        <v>12.6</v>
      </c>
      <c r="U85" s="5">
        <f t="shared" si="10"/>
        <v>6.753968253968254</v>
      </c>
      <c r="V85" s="6" t="s">
        <v>63</v>
      </c>
      <c r="W85" s="6" t="s">
        <v>142</v>
      </c>
      <c r="X85" s="6"/>
      <c r="Y85" s="6"/>
      <c r="Z85" s="6"/>
      <c r="AA85" s="4">
        <v>32.5</v>
      </c>
      <c r="AB85" s="4">
        <v>7.5</v>
      </c>
      <c r="AC85" s="4">
        <f t="shared" si="11"/>
        <v>76.923076923076934</v>
      </c>
      <c r="AD85" s="14">
        <f t="shared" ref="AD85:AD99" si="13">AA85-AB85</f>
        <v>25</v>
      </c>
      <c r="AE85">
        <v>0</v>
      </c>
    </row>
    <row r="86" spans="1:31">
      <c r="A86" s="1"/>
      <c r="B86" s="5" t="s">
        <v>170</v>
      </c>
      <c r="C86" s="6" t="s">
        <v>61</v>
      </c>
      <c r="D86" s="6" t="s">
        <v>91</v>
      </c>
      <c r="E86" s="6" t="s">
        <v>145</v>
      </c>
      <c r="F86" s="6" t="s">
        <v>61</v>
      </c>
      <c r="G86" s="12"/>
      <c r="H86" s="12" t="s">
        <v>145</v>
      </c>
      <c r="I86" s="12" t="s">
        <v>145</v>
      </c>
      <c r="J86" s="9" t="s">
        <v>68</v>
      </c>
      <c r="K86" s="9" t="s">
        <v>21</v>
      </c>
      <c r="L86" s="9" t="s">
        <v>40</v>
      </c>
      <c r="M86" s="6" t="s">
        <v>66</v>
      </c>
      <c r="N86" s="3">
        <v>1.2986647500000001</v>
      </c>
      <c r="O86" s="3">
        <v>1.1285607449999999</v>
      </c>
      <c r="P86" s="6">
        <f t="shared" si="9"/>
        <v>115.07264945672023</v>
      </c>
      <c r="Q86" s="5">
        <v>97.92483520854644</v>
      </c>
      <c r="R86" s="5">
        <v>80.323942511099204</v>
      </c>
      <c r="S86" s="5">
        <v>87.9</v>
      </c>
      <c r="T86" s="5">
        <v>8.4</v>
      </c>
      <c r="U86" s="5">
        <f t="shared" si="10"/>
        <v>10.464285714285715</v>
      </c>
      <c r="V86" s="6" t="s">
        <v>20</v>
      </c>
      <c r="W86" s="6" t="s">
        <v>142</v>
      </c>
      <c r="X86" s="6"/>
      <c r="Y86" s="6"/>
      <c r="Z86" s="6"/>
      <c r="AA86" s="4">
        <v>65.833333333333329</v>
      </c>
      <c r="AB86" s="4">
        <v>41.666666666666664</v>
      </c>
      <c r="AC86" s="4">
        <f t="shared" si="11"/>
        <v>36.708860759493675</v>
      </c>
      <c r="AD86" s="14">
        <f t="shared" si="13"/>
        <v>24.166666666666664</v>
      </c>
      <c r="AE86">
        <v>1</v>
      </c>
    </row>
    <row r="87" spans="1:31">
      <c r="A87" s="1"/>
      <c r="B87" s="6" t="s">
        <v>170</v>
      </c>
      <c r="C87" s="6" t="s">
        <v>66</v>
      </c>
      <c r="D87" s="6" t="s">
        <v>83</v>
      </c>
      <c r="E87" s="6" t="s">
        <v>61</v>
      </c>
      <c r="F87" s="6" t="s">
        <v>61</v>
      </c>
      <c r="G87" s="12"/>
      <c r="H87" s="12" t="s">
        <v>145</v>
      </c>
      <c r="I87" s="12" t="s">
        <v>145</v>
      </c>
      <c r="J87" s="9" t="s">
        <v>63</v>
      </c>
      <c r="K87" s="9" t="s">
        <v>21</v>
      </c>
      <c r="L87" s="9" t="s">
        <v>40</v>
      </c>
      <c r="M87" s="6" t="s">
        <v>66</v>
      </c>
      <c r="N87" s="3">
        <v>1.4587851250000001</v>
      </c>
      <c r="O87" s="3">
        <v>1.08248517</v>
      </c>
      <c r="P87" s="6">
        <f t="shared" si="9"/>
        <v>134.76259679382031</v>
      </c>
      <c r="Q87" s="5">
        <v>195.45278374218208</v>
      </c>
      <c r="R87" s="5">
        <v>98.584163007936439</v>
      </c>
      <c r="S87" s="5">
        <v>84.2</v>
      </c>
      <c r="T87" s="5">
        <v>12.9</v>
      </c>
      <c r="U87" s="5">
        <f t="shared" si="10"/>
        <v>6.5271317829457365</v>
      </c>
      <c r="V87" s="6" t="s">
        <v>138</v>
      </c>
      <c r="W87" s="6" t="s">
        <v>142</v>
      </c>
      <c r="X87" s="6"/>
      <c r="Y87" s="6"/>
      <c r="Z87" s="6"/>
      <c r="AA87" s="4">
        <v>66.666666666666671</v>
      </c>
      <c r="AB87" s="4">
        <v>66.666666666666671</v>
      </c>
      <c r="AC87" s="4">
        <f t="shared" si="11"/>
        <v>0</v>
      </c>
      <c r="AD87" s="14">
        <f t="shared" si="13"/>
        <v>0</v>
      </c>
      <c r="AE87">
        <v>1</v>
      </c>
    </row>
    <row r="88" spans="1:31">
      <c r="A88" s="1"/>
      <c r="B88" s="18" t="s">
        <v>170</v>
      </c>
      <c r="C88" s="6" t="s">
        <v>61</v>
      </c>
      <c r="D88" s="6" t="s">
        <v>95</v>
      </c>
      <c r="E88" s="6" t="s">
        <v>61</v>
      </c>
      <c r="F88" s="6" t="s">
        <v>66</v>
      </c>
      <c r="G88" s="12"/>
      <c r="H88" s="12" t="s">
        <v>145</v>
      </c>
      <c r="I88" s="12" t="s">
        <v>145</v>
      </c>
      <c r="J88" s="9" t="s">
        <v>63</v>
      </c>
      <c r="K88" s="9" t="s">
        <v>21</v>
      </c>
      <c r="L88" s="9" t="s">
        <v>40</v>
      </c>
      <c r="M88" s="6" t="s">
        <v>66</v>
      </c>
      <c r="N88" s="3">
        <v>1.4945177362500002</v>
      </c>
      <c r="O88" s="3">
        <v>1.29145315125</v>
      </c>
      <c r="P88" s="6">
        <f t="shared" si="9"/>
        <v>115.72372832908833</v>
      </c>
      <c r="Q88" s="5">
        <v>112.71353087443016</v>
      </c>
      <c r="R88" s="5">
        <v>117.66327825283433</v>
      </c>
      <c r="S88" s="5">
        <v>87</v>
      </c>
      <c r="T88" s="5">
        <v>10.6</v>
      </c>
      <c r="U88" s="5">
        <f t="shared" si="10"/>
        <v>8.2075471698113205</v>
      </c>
      <c r="V88" s="6" t="s">
        <v>68</v>
      </c>
      <c r="W88" s="6" t="s">
        <v>142</v>
      </c>
      <c r="X88" s="6"/>
      <c r="Y88" s="6"/>
      <c r="Z88" s="6"/>
      <c r="AA88" s="4">
        <v>51.666666666666664</v>
      </c>
      <c r="AB88" s="4">
        <v>21.666666666666668</v>
      </c>
      <c r="AC88" s="4">
        <f t="shared" si="11"/>
        <v>58.064516129032249</v>
      </c>
      <c r="AD88" s="14">
        <f t="shared" si="13"/>
        <v>29.999999999999996</v>
      </c>
      <c r="AE88">
        <v>0</v>
      </c>
    </row>
    <row r="89" spans="1:31">
      <c r="A89" s="1"/>
      <c r="B89" s="6" t="s">
        <v>170</v>
      </c>
      <c r="C89" s="6" t="s">
        <v>61</v>
      </c>
      <c r="D89" s="6" t="s">
        <v>99</v>
      </c>
      <c r="E89" s="6" t="s">
        <v>145</v>
      </c>
      <c r="F89" s="6" t="s">
        <v>61</v>
      </c>
      <c r="G89" s="12"/>
      <c r="H89" s="12" t="s">
        <v>145</v>
      </c>
      <c r="I89" s="12" t="s">
        <v>145</v>
      </c>
      <c r="J89" s="9" t="s">
        <v>66</v>
      </c>
      <c r="K89" s="9" t="s">
        <v>145</v>
      </c>
      <c r="L89" s="9" t="s">
        <v>66</v>
      </c>
      <c r="M89" s="6" t="s">
        <v>66</v>
      </c>
      <c r="N89" s="3">
        <v>1.0133565000000002</v>
      </c>
      <c r="O89" s="3">
        <v>1.1664786000000003</v>
      </c>
      <c r="P89" s="6">
        <f t="shared" si="9"/>
        <v>86.873132520390868</v>
      </c>
      <c r="Q89" s="5">
        <v>98.433125960888688</v>
      </c>
      <c r="R89" s="5">
        <v>101.44401177492206</v>
      </c>
      <c r="S89" s="5">
        <v>85.3</v>
      </c>
      <c r="T89" s="5">
        <v>7.9</v>
      </c>
      <c r="U89" s="5">
        <f t="shared" si="10"/>
        <v>10.797468354430379</v>
      </c>
      <c r="V89" s="6" t="s">
        <v>20</v>
      </c>
      <c r="W89" s="6" t="s">
        <v>148</v>
      </c>
      <c r="X89" s="6"/>
      <c r="Y89" s="6"/>
      <c r="Z89" s="6"/>
      <c r="AA89" s="4">
        <v>110</v>
      </c>
      <c r="AB89" s="4">
        <v>10</v>
      </c>
      <c r="AC89" s="4">
        <f t="shared" si="11"/>
        <v>90.909090909090907</v>
      </c>
      <c r="AD89" s="14">
        <f t="shared" si="13"/>
        <v>100</v>
      </c>
      <c r="AE89">
        <v>1</v>
      </c>
    </row>
    <row r="90" spans="1:31">
      <c r="A90" s="1"/>
      <c r="B90" s="18" t="s">
        <v>170</v>
      </c>
      <c r="C90" s="6" t="s">
        <v>61</v>
      </c>
      <c r="D90" s="6" t="s">
        <v>62</v>
      </c>
      <c r="E90" s="6" t="s">
        <v>61</v>
      </c>
      <c r="F90" s="6" t="s">
        <v>66</v>
      </c>
      <c r="G90" s="12"/>
      <c r="H90" s="12" t="s">
        <v>145</v>
      </c>
      <c r="I90" s="12" t="s">
        <v>145</v>
      </c>
      <c r="J90" s="9" t="s">
        <v>40</v>
      </c>
      <c r="K90" s="9" t="s">
        <v>145</v>
      </c>
      <c r="L90" s="9" t="s">
        <v>40</v>
      </c>
      <c r="M90" s="6" t="s">
        <v>66</v>
      </c>
      <c r="N90" s="3">
        <v>0.824960425</v>
      </c>
      <c r="O90" s="3">
        <v>1.0260799762500001</v>
      </c>
      <c r="P90" s="6">
        <f t="shared" si="9"/>
        <v>80.399232427765639</v>
      </c>
      <c r="Q90" s="5">
        <v>105.07736532933383</v>
      </c>
      <c r="R90" s="5">
        <v>121.02408730789773</v>
      </c>
      <c r="S90" s="5">
        <v>54.6</v>
      </c>
      <c r="T90" s="5">
        <v>36.799999999999997</v>
      </c>
      <c r="U90" s="5">
        <f t="shared" si="10"/>
        <v>1.4836956521739133</v>
      </c>
      <c r="V90" s="6" t="s">
        <v>68</v>
      </c>
      <c r="W90" s="6" t="s">
        <v>148</v>
      </c>
      <c r="X90" s="6"/>
      <c r="Y90" s="6"/>
      <c r="Z90" s="6"/>
      <c r="AA90" s="4">
        <v>35</v>
      </c>
      <c r="AB90" s="4">
        <v>5</v>
      </c>
      <c r="AC90" s="4">
        <f t="shared" si="11"/>
        <v>85.714285714285708</v>
      </c>
      <c r="AD90" s="14">
        <f t="shared" si="13"/>
        <v>30</v>
      </c>
      <c r="AE90">
        <v>0</v>
      </c>
    </row>
    <row r="91" spans="1:31">
      <c r="A91" s="16"/>
      <c r="B91" s="19" t="s">
        <v>170</v>
      </c>
      <c r="C91" s="6" t="s">
        <v>61</v>
      </c>
      <c r="D91" s="6" t="s">
        <v>111</v>
      </c>
      <c r="E91" s="6" t="s">
        <v>61</v>
      </c>
      <c r="F91" s="6" t="s">
        <v>66</v>
      </c>
      <c r="G91" s="6" t="s">
        <v>112</v>
      </c>
      <c r="H91" s="6" t="s">
        <v>145</v>
      </c>
      <c r="I91" s="6" t="s">
        <v>145</v>
      </c>
      <c r="J91" s="9" t="s">
        <v>66</v>
      </c>
      <c r="K91" s="9" t="s">
        <v>145</v>
      </c>
      <c r="L91" s="9" t="s">
        <v>66</v>
      </c>
      <c r="M91" s="6" t="s">
        <v>66</v>
      </c>
      <c r="N91" s="3">
        <v>1.2087749887499999</v>
      </c>
      <c r="O91" s="3">
        <v>0.8317971862500001</v>
      </c>
      <c r="P91" s="6">
        <f t="shared" si="9"/>
        <v>145.32087974468064</v>
      </c>
      <c r="Q91" s="5">
        <v>132.49401026418508</v>
      </c>
      <c r="R91" s="5">
        <v>101.49177784940126</v>
      </c>
      <c r="S91" s="5">
        <v>90</v>
      </c>
      <c r="T91" s="5">
        <v>6.5</v>
      </c>
      <c r="U91" s="5">
        <f t="shared" si="10"/>
        <v>13.846153846153847</v>
      </c>
      <c r="V91" s="6" t="s">
        <v>69</v>
      </c>
      <c r="W91" s="6" t="s">
        <v>148</v>
      </c>
      <c r="X91" s="6"/>
      <c r="Y91" s="6"/>
      <c r="Z91" s="6"/>
      <c r="AA91" s="4">
        <v>70.833333333333329</v>
      </c>
      <c r="AB91" s="4">
        <v>21.666666666666668</v>
      </c>
      <c r="AC91" s="4">
        <f t="shared" si="11"/>
        <v>69.411764705882334</v>
      </c>
      <c r="AD91" s="14">
        <f t="shared" si="13"/>
        <v>49.166666666666657</v>
      </c>
      <c r="AE91">
        <v>0</v>
      </c>
    </row>
    <row r="92" spans="1:31">
      <c r="A92" s="1"/>
      <c r="B92" s="6" t="s">
        <v>170</v>
      </c>
      <c r="C92" s="6" t="s">
        <v>66</v>
      </c>
      <c r="D92" s="6" t="s">
        <v>107</v>
      </c>
      <c r="E92" s="6" t="s">
        <v>61</v>
      </c>
      <c r="F92" s="6" t="s">
        <v>61</v>
      </c>
      <c r="G92" s="6" t="s">
        <v>108</v>
      </c>
      <c r="H92" s="6" t="s">
        <v>61</v>
      </c>
      <c r="I92" s="6" t="s">
        <v>61</v>
      </c>
      <c r="J92" s="9" t="s">
        <v>63</v>
      </c>
      <c r="K92" s="9" t="s">
        <v>21</v>
      </c>
      <c r="L92" s="9" t="s">
        <v>66</v>
      </c>
      <c r="M92" s="6" t="s">
        <v>66</v>
      </c>
      <c r="N92" s="3">
        <v>1.0109108324999998</v>
      </c>
      <c r="O92" s="3">
        <v>1.4492664112500002</v>
      </c>
      <c r="P92" s="6">
        <f t="shared" si="9"/>
        <v>69.753278255312892</v>
      </c>
      <c r="Q92" s="5">
        <v>96.536293375512514</v>
      </c>
      <c r="R92" s="5">
        <v>109.12134730814546</v>
      </c>
      <c r="S92" s="5">
        <v>57.9</v>
      </c>
      <c r="T92" s="5">
        <v>32.799999999999997</v>
      </c>
      <c r="U92" s="5">
        <f t="shared" si="10"/>
        <v>1.7652439024390245</v>
      </c>
      <c r="V92" s="18" t="s">
        <v>150</v>
      </c>
      <c r="W92" s="6" t="s">
        <v>148</v>
      </c>
      <c r="X92" s="6"/>
      <c r="Y92" s="6"/>
      <c r="Z92" s="6"/>
      <c r="AA92" s="4">
        <v>100</v>
      </c>
      <c r="AB92" s="4">
        <v>44.166666666666664</v>
      </c>
      <c r="AC92" s="4">
        <f t="shared" si="11"/>
        <v>55.833333333333336</v>
      </c>
      <c r="AD92" s="14">
        <f t="shared" si="13"/>
        <v>55.833333333333336</v>
      </c>
      <c r="AE92">
        <v>1</v>
      </c>
    </row>
    <row r="93" spans="1:31">
      <c r="A93" s="1"/>
      <c r="B93" s="6" t="s">
        <v>170</v>
      </c>
      <c r="C93" s="6" t="s">
        <v>61</v>
      </c>
      <c r="D93" s="6" t="s">
        <v>115</v>
      </c>
      <c r="E93" s="6" t="s">
        <v>61</v>
      </c>
      <c r="F93" s="6" t="s">
        <v>61</v>
      </c>
      <c r="G93" s="6" t="s">
        <v>66</v>
      </c>
      <c r="H93" s="6" t="s">
        <v>145</v>
      </c>
      <c r="I93" s="6" t="s">
        <v>61</v>
      </c>
      <c r="J93" s="9" t="s">
        <v>40</v>
      </c>
      <c r="K93" s="9" t="s">
        <v>145</v>
      </c>
      <c r="L93" s="9" t="s">
        <v>66</v>
      </c>
      <c r="M93" s="6" t="s">
        <v>66</v>
      </c>
      <c r="N93" s="3">
        <v>0.95686593750000026</v>
      </c>
      <c r="O93" s="3">
        <v>1.0013569899999999</v>
      </c>
      <c r="P93" s="6">
        <f t="shared" si="9"/>
        <v>95.556923959755892</v>
      </c>
      <c r="Q93" s="5">
        <v>133.66876519477276</v>
      </c>
      <c r="R93" s="5">
        <v>141.77529484792052</v>
      </c>
      <c r="S93" s="5">
        <v>59.4</v>
      </c>
      <c r="T93" s="5">
        <v>29</v>
      </c>
      <c r="U93" s="5">
        <f t="shared" si="10"/>
        <v>2.0482758620689654</v>
      </c>
      <c r="V93" s="6" t="s">
        <v>68</v>
      </c>
      <c r="W93" s="6" t="s">
        <v>148</v>
      </c>
      <c r="X93" s="6"/>
      <c r="Y93" s="6"/>
      <c r="Z93" s="6"/>
      <c r="AA93" s="4">
        <v>94.166666666666671</v>
      </c>
      <c r="AB93" s="4">
        <v>82.5</v>
      </c>
      <c r="AC93" s="4">
        <f t="shared" si="11"/>
        <v>12.389380530973455</v>
      </c>
      <c r="AD93" s="14">
        <f t="shared" si="13"/>
        <v>11.666666666666671</v>
      </c>
      <c r="AE93">
        <v>1</v>
      </c>
    </row>
    <row r="94" spans="1:31">
      <c r="A94" s="1"/>
      <c r="B94" s="6" t="s">
        <v>170</v>
      </c>
      <c r="C94" s="6" t="s">
        <v>61</v>
      </c>
      <c r="D94" s="6" t="s">
        <v>96</v>
      </c>
      <c r="E94" s="6" t="s">
        <v>61</v>
      </c>
      <c r="F94" s="6" t="s">
        <v>61</v>
      </c>
      <c r="G94" s="6"/>
      <c r="H94" s="6" t="s">
        <v>145</v>
      </c>
      <c r="I94" s="6" t="s">
        <v>145</v>
      </c>
      <c r="J94" s="9" t="s">
        <v>63</v>
      </c>
      <c r="K94" s="9" t="s">
        <v>21</v>
      </c>
      <c r="L94" s="9" t="s">
        <v>66</v>
      </c>
      <c r="M94" s="6" t="s">
        <v>61</v>
      </c>
      <c r="N94" s="3">
        <v>0.89234816125000005</v>
      </c>
      <c r="O94" s="3">
        <v>0.72234090749999991</v>
      </c>
      <c r="P94" s="6">
        <f t="shared" si="9"/>
        <v>123.53559821752171</v>
      </c>
      <c r="Q94" s="5">
        <v>178.19062137505094</v>
      </c>
      <c r="R94" s="5">
        <v>108.95423157256592</v>
      </c>
      <c r="S94" s="5">
        <v>56.4</v>
      </c>
      <c r="T94" s="5">
        <v>31.9</v>
      </c>
      <c r="U94" s="5">
        <f t="shared" si="10"/>
        <v>1.7680250783699061</v>
      </c>
      <c r="V94" s="6" t="s">
        <v>69</v>
      </c>
      <c r="W94" s="6" t="s">
        <v>148</v>
      </c>
      <c r="X94" s="6"/>
      <c r="Y94" s="6"/>
      <c r="Z94" s="6"/>
      <c r="AA94" s="4">
        <v>110</v>
      </c>
      <c r="AB94" s="4">
        <v>110</v>
      </c>
      <c r="AC94" s="4">
        <f t="shared" si="11"/>
        <v>0</v>
      </c>
      <c r="AD94" s="14">
        <f t="shared" si="13"/>
        <v>0</v>
      </c>
      <c r="AE94">
        <v>1</v>
      </c>
    </row>
    <row r="95" spans="1:31">
      <c r="A95" s="1"/>
      <c r="B95" s="18" t="s">
        <v>170</v>
      </c>
      <c r="C95" s="6" t="s">
        <v>66</v>
      </c>
      <c r="D95" s="6" t="s">
        <v>119</v>
      </c>
      <c r="E95" s="6" t="s">
        <v>145</v>
      </c>
      <c r="F95" s="6" t="s">
        <v>66</v>
      </c>
      <c r="G95" s="6"/>
      <c r="H95" s="6" t="s">
        <v>145</v>
      </c>
      <c r="I95" s="6" t="s">
        <v>145</v>
      </c>
      <c r="J95" s="9" t="s">
        <v>68</v>
      </c>
      <c r="K95" s="9" t="s">
        <v>21</v>
      </c>
      <c r="L95" s="9" t="s">
        <v>66</v>
      </c>
      <c r="M95" s="6" t="s">
        <v>61</v>
      </c>
      <c r="N95" s="3">
        <v>0.58716783249999993</v>
      </c>
      <c r="O95" s="3">
        <v>1.2662006825000001</v>
      </c>
      <c r="P95" s="6">
        <f t="shared" si="9"/>
        <v>46.372414785047305</v>
      </c>
      <c r="Q95" s="5">
        <v>117.75500469140621</v>
      </c>
      <c r="R95" s="5">
        <v>140.67906443306276</v>
      </c>
      <c r="S95" s="5">
        <v>80.400000000000006</v>
      </c>
      <c r="T95" s="5">
        <v>13.2</v>
      </c>
      <c r="U95" s="5">
        <f t="shared" si="10"/>
        <v>6.0909090909090917</v>
      </c>
      <c r="V95" s="6" t="s">
        <v>69</v>
      </c>
      <c r="W95" s="6" t="s">
        <v>148</v>
      </c>
      <c r="X95" s="6"/>
      <c r="Y95" s="6"/>
      <c r="Z95" s="6"/>
      <c r="AA95" s="4">
        <v>101.66666666666667</v>
      </c>
      <c r="AB95" s="4">
        <v>103.33333333333333</v>
      </c>
      <c r="AC95" s="4">
        <f t="shared" si="11"/>
        <v>-1.6393442622950727</v>
      </c>
      <c r="AD95" s="14">
        <f t="shared" si="13"/>
        <v>-1.6666666666666572</v>
      </c>
      <c r="AE95">
        <v>1</v>
      </c>
    </row>
    <row r="96" spans="1:31">
      <c r="A96" s="1"/>
      <c r="B96" s="19" t="s">
        <v>170</v>
      </c>
      <c r="C96" s="6" t="s">
        <v>61</v>
      </c>
      <c r="D96" s="6" t="s">
        <v>62</v>
      </c>
      <c r="E96" s="6" t="s">
        <v>61</v>
      </c>
      <c r="F96" s="6" t="s">
        <v>66</v>
      </c>
      <c r="G96" s="6"/>
      <c r="H96" s="6" t="s">
        <v>145</v>
      </c>
      <c r="I96" s="6" t="s">
        <v>145</v>
      </c>
      <c r="J96" s="9" t="s">
        <v>66</v>
      </c>
      <c r="K96" s="9" t="s">
        <v>145</v>
      </c>
      <c r="L96" s="9" t="s">
        <v>61</v>
      </c>
      <c r="M96" s="6" t="s">
        <v>61</v>
      </c>
      <c r="N96" s="3">
        <v>1.4277990162499998</v>
      </c>
      <c r="O96" s="3">
        <v>0.85770042000000002</v>
      </c>
      <c r="P96" s="6">
        <f t="shared" si="9"/>
        <v>166.4682659535132</v>
      </c>
      <c r="Q96" s="5">
        <v>105.73167144600239</v>
      </c>
      <c r="R96" s="5">
        <v>203.30407357271443</v>
      </c>
      <c r="S96" s="5">
        <v>79.7</v>
      </c>
      <c r="T96" s="5">
        <v>15.4</v>
      </c>
      <c r="U96" s="5">
        <f t="shared" si="10"/>
        <v>5.1753246753246751</v>
      </c>
      <c r="V96" s="6" t="s">
        <v>138</v>
      </c>
      <c r="W96" s="6" t="s">
        <v>148</v>
      </c>
      <c r="X96" s="6"/>
      <c r="Y96" s="6"/>
      <c r="Z96" s="6"/>
      <c r="AA96" s="4">
        <v>110</v>
      </c>
      <c r="AB96" s="4">
        <v>110</v>
      </c>
      <c r="AC96" s="4">
        <f t="shared" si="11"/>
        <v>0</v>
      </c>
      <c r="AD96" s="14">
        <f t="shared" si="13"/>
        <v>0</v>
      </c>
      <c r="AE96">
        <v>1</v>
      </c>
    </row>
    <row r="97" spans="1:31">
      <c r="A97" s="1"/>
      <c r="B97" s="19" t="s">
        <v>168</v>
      </c>
      <c r="C97" s="6" t="s">
        <v>61</v>
      </c>
      <c r="D97" s="6" t="s">
        <v>115</v>
      </c>
      <c r="E97" s="6" t="s">
        <v>61</v>
      </c>
      <c r="F97" s="6" t="s">
        <v>61</v>
      </c>
      <c r="G97" s="6" t="s">
        <v>66</v>
      </c>
      <c r="H97" s="6" t="s">
        <v>145</v>
      </c>
      <c r="I97" s="6" t="s">
        <v>61</v>
      </c>
      <c r="J97" s="9" t="s">
        <v>40</v>
      </c>
      <c r="K97" s="9" t="s">
        <v>145</v>
      </c>
      <c r="L97" s="9" t="s">
        <v>66</v>
      </c>
      <c r="M97" s="6" t="s">
        <v>66</v>
      </c>
      <c r="N97" s="3">
        <v>0.95686593750000026</v>
      </c>
      <c r="O97" s="3">
        <v>1.0013569899999999</v>
      </c>
      <c r="P97" s="6">
        <f t="shared" si="9"/>
        <v>95.556923959755892</v>
      </c>
      <c r="Q97" s="5">
        <v>133.66876519477276</v>
      </c>
      <c r="R97" s="5">
        <v>141.77529484792052</v>
      </c>
      <c r="S97" s="5">
        <v>59.4</v>
      </c>
      <c r="T97" s="5">
        <v>29</v>
      </c>
      <c r="U97" s="5">
        <f t="shared" si="10"/>
        <v>2.0482758620689654</v>
      </c>
      <c r="V97" s="6" t="s">
        <v>68</v>
      </c>
      <c r="W97" s="6" t="s">
        <v>148</v>
      </c>
      <c r="X97" s="6"/>
      <c r="Y97" s="6"/>
      <c r="Z97" s="6"/>
      <c r="AA97" s="4">
        <v>94.166666666666671</v>
      </c>
      <c r="AB97" s="4">
        <v>82.5</v>
      </c>
      <c r="AC97" s="4">
        <f t="shared" si="11"/>
        <v>12.389380530973455</v>
      </c>
      <c r="AD97" s="14">
        <f t="shared" si="13"/>
        <v>11.666666666666671</v>
      </c>
      <c r="AE97">
        <v>1</v>
      </c>
    </row>
    <row r="98" spans="1:31">
      <c r="A98" s="1"/>
      <c r="B98" s="6" t="s">
        <v>168</v>
      </c>
      <c r="C98" s="6" t="s">
        <v>66</v>
      </c>
      <c r="D98" s="6" t="s">
        <v>131</v>
      </c>
      <c r="E98" s="6" t="s">
        <v>61</v>
      </c>
      <c r="F98" s="6" t="s">
        <v>66</v>
      </c>
      <c r="G98" s="6"/>
      <c r="H98" s="6" t="s">
        <v>145</v>
      </c>
      <c r="I98" s="6" t="s">
        <v>145</v>
      </c>
      <c r="J98" s="9" t="s">
        <v>68</v>
      </c>
      <c r="K98" s="9" t="s">
        <v>21</v>
      </c>
      <c r="L98" s="9" t="s">
        <v>66</v>
      </c>
      <c r="M98" s="6" t="s">
        <v>66</v>
      </c>
      <c r="N98" s="3">
        <v>1.2640038600000001</v>
      </c>
      <c r="O98" s="3">
        <v>1.3391460224999998</v>
      </c>
      <c r="P98" s="6">
        <f t="shared" ref="P98:P99" si="14">N98/O98*100</f>
        <v>94.388799933877294</v>
      </c>
      <c r="Q98" s="5">
        <v>128.01184243660362</v>
      </c>
      <c r="R98" s="5">
        <v>96.371245875356507</v>
      </c>
      <c r="S98" s="5">
        <v>74.8</v>
      </c>
      <c r="T98" s="5">
        <v>22.2</v>
      </c>
      <c r="U98" s="5">
        <f t="shared" ref="U98:U99" si="15">S98/T98</f>
        <v>3.3693693693693691</v>
      </c>
      <c r="V98" s="6" t="s">
        <v>145</v>
      </c>
      <c r="W98" s="6" t="s">
        <v>154</v>
      </c>
      <c r="X98" s="6"/>
      <c r="Y98" s="6"/>
      <c r="Z98" s="6"/>
      <c r="AA98" s="4">
        <v>39.166666666666664</v>
      </c>
      <c r="AB98" s="4">
        <v>12.5</v>
      </c>
      <c r="AC98" s="4">
        <f t="shared" ref="AC98:AC99" si="16">AD98/AA98*100</f>
        <v>68.085106382978722</v>
      </c>
      <c r="AD98" s="14">
        <f t="shared" si="13"/>
        <v>26.666666666666664</v>
      </c>
      <c r="AE98">
        <v>0</v>
      </c>
    </row>
    <row r="99" spans="1:31">
      <c r="A99" s="1"/>
      <c r="B99" s="18" t="s">
        <v>168</v>
      </c>
      <c r="C99" s="6" t="s">
        <v>66</v>
      </c>
      <c r="D99" s="6" t="s">
        <v>131</v>
      </c>
      <c r="E99" s="6" t="s">
        <v>61</v>
      </c>
      <c r="F99" s="6" t="s">
        <v>66</v>
      </c>
      <c r="G99" s="6"/>
      <c r="H99" s="6" t="s">
        <v>145</v>
      </c>
      <c r="I99" s="6" t="s">
        <v>145</v>
      </c>
      <c r="J99" s="9" t="s">
        <v>68</v>
      </c>
      <c r="K99" s="9" t="s">
        <v>21</v>
      </c>
      <c r="L99" s="9" t="s">
        <v>66</v>
      </c>
      <c r="M99" s="6" t="s">
        <v>66</v>
      </c>
      <c r="N99" s="3">
        <v>1.2640038600000001</v>
      </c>
      <c r="O99" s="3">
        <v>1.3391460224999998</v>
      </c>
      <c r="P99" s="6">
        <f t="shared" si="14"/>
        <v>94.388799933877294</v>
      </c>
      <c r="Q99" s="5">
        <v>128.01184243660362</v>
      </c>
      <c r="R99" s="5">
        <v>96.371245875356507</v>
      </c>
      <c r="S99" s="5">
        <v>74.8</v>
      </c>
      <c r="T99" s="5">
        <v>22.2</v>
      </c>
      <c r="U99" s="5">
        <f t="shared" si="15"/>
        <v>3.3693693693693691</v>
      </c>
      <c r="V99" s="6" t="s">
        <v>145</v>
      </c>
      <c r="W99" s="6" t="s">
        <v>154</v>
      </c>
      <c r="X99" s="6"/>
      <c r="Y99" s="6"/>
      <c r="Z99" s="6"/>
      <c r="AA99" s="4">
        <v>39.166666666666664</v>
      </c>
      <c r="AB99" s="4">
        <v>12.5</v>
      </c>
      <c r="AC99" s="4">
        <f t="shared" si="16"/>
        <v>68.085106382978722</v>
      </c>
      <c r="AD99" s="14">
        <f t="shared" si="13"/>
        <v>26.666666666666664</v>
      </c>
      <c r="AE99">
        <v>0</v>
      </c>
    </row>
  </sheetData>
  <sortState ref="A1:AE101">
    <sortCondition ref="B1"/>
  </sortState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data</vt:lpstr>
      <vt:lpstr>Chavda</vt:lpstr>
      <vt:lpstr>gorriee</vt:lpstr>
      <vt:lpstr>tinnitus</vt:lpstr>
      <vt:lpstr>Vertigo</vt:lpstr>
      <vt:lpstr>Not vertigo</vt:lpstr>
      <vt:lpstr>Chavada ipsi</vt:lpstr>
      <vt:lpstr>Gorrie ipsi</vt:lpstr>
      <vt:lpstr>Cahvada.</vt:lpstr>
      <vt:lpstr>Gorrie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 Young Lee</cp:lastModifiedBy>
  <dcterms:created xsi:type="dcterms:W3CDTF">2016-07-04T04:27:35Z</dcterms:created>
  <dcterms:modified xsi:type="dcterms:W3CDTF">2019-01-05T08:47:56Z</dcterms:modified>
</cp:coreProperties>
</file>