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D:\微信\WeChat Files\scc493175723\FileStorage\File\2019-02\"/>
    </mc:Choice>
  </mc:AlternateContent>
  <bookViews>
    <workbookView xWindow="0" yWindow="0" windowWidth="21600" windowHeight="11630" activeTab="6"/>
  </bookViews>
  <sheets>
    <sheet name="Neonatal acute " sheetId="7" r:id="rId1"/>
    <sheet name="Adult acute" sheetId="8" r:id="rId2"/>
    <sheet name="H202" sheetId="1" r:id="rId3"/>
    <sheet name="MDA" sheetId="2" r:id="rId4"/>
    <sheet name="T-AOC" sheetId="3" r:id="rId5"/>
    <sheet name="SOD" sheetId="4" r:id="rId6"/>
    <sheet name="CAT" sheetId="5" r:id="rId7"/>
    <sheet name="GST" sheetId="6" r:id="rId8"/>
  </sheets>
  <calcPr calcId="152511"/>
</workbook>
</file>

<file path=xl/calcChain.xml><?xml version="1.0" encoding="utf-8"?>
<calcChain xmlns="http://schemas.openxmlformats.org/spreadsheetml/2006/main">
  <c r="H32" i="6" l="1"/>
  <c r="G32" i="6"/>
  <c r="H31" i="6"/>
  <c r="G31" i="6"/>
  <c r="H30" i="6"/>
  <c r="G30" i="6"/>
  <c r="H28" i="6"/>
  <c r="G28" i="6"/>
  <c r="H27" i="6"/>
  <c r="G27" i="6"/>
  <c r="H26" i="6"/>
  <c r="G26" i="6"/>
  <c r="H24" i="6"/>
  <c r="G24" i="6"/>
  <c r="H23" i="6"/>
  <c r="G23" i="6"/>
  <c r="H22" i="6"/>
  <c r="G22" i="6"/>
  <c r="H14" i="6"/>
  <c r="G14" i="6"/>
  <c r="H13" i="6"/>
  <c r="G13" i="6"/>
  <c r="H12" i="6"/>
  <c r="G12" i="6"/>
  <c r="H10" i="6"/>
  <c r="G10" i="6"/>
  <c r="H9" i="6"/>
  <c r="G9" i="6"/>
  <c r="H8" i="6"/>
  <c r="G8" i="6"/>
  <c r="H6" i="6"/>
  <c r="G6" i="6"/>
  <c r="H5" i="6"/>
  <c r="G5" i="6"/>
  <c r="H4" i="6"/>
  <c r="G4" i="6"/>
  <c r="H32" i="5"/>
  <c r="G32" i="5"/>
  <c r="H31" i="5"/>
  <c r="G31" i="5"/>
  <c r="H30" i="5"/>
  <c r="G30" i="5"/>
  <c r="H28" i="5"/>
  <c r="G28" i="5"/>
  <c r="H27" i="5"/>
  <c r="G27" i="5"/>
  <c r="H26" i="5"/>
  <c r="G26" i="5"/>
  <c r="H24" i="5"/>
  <c r="G24" i="5"/>
  <c r="H23" i="5"/>
  <c r="G23" i="5"/>
  <c r="H22" i="5"/>
  <c r="G22" i="5"/>
  <c r="H14" i="5"/>
  <c r="G14" i="5"/>
  <c r="H13" i="5"/>
  <c r="G13" i="5"/>
  <c r="H12" i="5"/>
  <c r="G12" i="5"/>
  <c r="H10" i="5"/>
  <c r="G10" i="5"/>
  <c r="H9" i="5"/>
  <c r="G9" i="5"/>
  <c r="H8" i="5"/>
  <c r="G8" i="5"/>
  <c r="H6" i="5"/>
  <c r="G6" i="5"/>
  <c r="H5" i="5"/>
  <c r="G5" i="5"/>
  <c r="H4" i="5"/>
  <c r="G4" i="5"/>
  <c r="H32" i="4"/>
  <c r="G32" i="4"/>
  <c r="H31" i="4"/>
  <c r="G31" i="4"/>
  <c r="H30" i="4"/>
  <c r="G30" i="4"/>
  <c r="H28" i="4"/>
  <c r="G28" i="4"/>
  <c r="H27" i="4"/>
  <c r="G27" i="4"/>
  <c r="H26" i="4"/>
  <c r="G26" i="4"/>
  <c r="H24" i="4"/>
  <c r="G24" i="4"/>
  <c r="H23" i="4"/>
  <c r="G23" i="4"/>
  <c r="H22" i="4"/>
  <c r="G22" i="4"/>
  <c r="H14" i="4"/>
  <c r="G14" i="4"/>
  <c r="H13" i="4"/>
  <c r="G13" i="4"/>
  <c r="H12" i="4"/>
  <c r="G12" i="4"/>
  <c r="H10" i="4"/>
  <c r="G10" i="4"/>
  <c r="H9" i="4"/>
  <c r="G9" i="4"/>
  <c r="H8" i="4"/>
  <c r="G8" i="4"/>
  <c r="H6" i="4"/>
  <c r="G6" i="4"/>
  <c r="H5" i="4"/>
  <c r="G5" i="4"/>
  <c r="H4" i="4"/>
  <c r="G4" i="4"/>
  <c r="H32" i="3"/>
  <c r="G32" i="3"/>
  <c r="H31" i="3"/>
  <c r="G31" i="3"/>
  <c r="H30" i="3"/>
  <c r="G30" i="3"/>
  <c r="H28" i="3"/>
  <c r="G28" i="3"/>
  <c r="H27" i="3"/>
  <c r="G27" i="3"/>
  <c r="H26" i="3"/>
  <c r="G26" i="3"/>
  <c r="H24" i="3"/>
  <c r="G24" i="3"/>
  <c r="H23" i="3"/>
  <c r="G23" i="3"/>
  <c r="H22" i="3"/>
  <c r="G22" i="3"/>
  <c r="H14" i="3"/>
  <c r="G14" i="3"/>
  <c r="H13" i="3"/>
  <c r="G13" i="3"/>
  <c r="H12" i="3"/>
  <c r="G12" i="3"/>
  <c r="H10" i="3"/>
  <c r="G10" i="3"/>
  <c r="H9" i="3"/>
  <c r="G9" i="3"/>
  <c r="H8" i="3"/>
  <c r="G8" i="3"/>
  <c r="H6" i="3"/>
  <c r="G6" i="3"/>
  <c r="H5" i="3"/>
  <c r="G5" i="3"/>
  <c r="H4" i="3"/>
  <c r="G4" i="3"/>
  <c r="H32" i="2"/>
  <c r="G32" i="2"/>
  <c r="H31" i="2"/>
  <c r="G31" i="2"/>
  <c r="H30" i="2"/>
  <c r="G30" i="2"/>
  <c r="H28" i="2"/>
  <c r="G28" i="2"/>
  <c r="H27" i="2"/>
  <c r="G27" i="2"/>
  <c r="H26" i="2"/>
  <c r="G26" i="2"/>
  <c r="H24" i="2"/>
  <c r="G24" i="2"/>
  <c r="H23" i="2"/>
  <c r="G23" i="2"/>
  <c r="H22" i="2"/>
  <c r="G22" i="2"/>
  <c r="H14" i="2"/>
  <c r="G14" i="2"/>
  <c r="H13" i="2"/>
  <c r="G13" i="2"/>
  <c r="H12" i="2"/>
  <c r="G12" i="2"/>
  <c r="H10" i="2"/>
  <c r="G10" i="2"/>
  <c r="H9" i="2"/>
  <c r="G9" i="2"/>
  <c r="H8" i="2"/>
  <c r="G8" i="2"/>
  <c r="H6" i="2"/>
  <c r="G6" i="2"/>
  <c r="H5" i="2"/>
  <c r="G5" i="2"/>
  <c r="H4" i="2"/>
  <c r="G4" i="2"/>
  <c r="H32" i="1"/>
  <c r="G32" i="1"/>
  <c r="H31" i="1"/>
  <c r="G31" i="1"/>
  <c r="H30" i="1"/>
  <c r="G30" i="1"/>
  <c r="H28" i="1"/>
  <c r="G28" i="1"/>
  <c r="H27" i="1"/>
  <c r="G27" i="1"/>
  <c r="H26" i="1"/>
  <c r="G26" i="1"/>
  <c r="H24" i="1"/>
  <c r="G24" i="1"/>
  <c r="H23" i="1"/>
  <c r="G23" i="1"/>
  <c r="H22" i="1"/>
  <c r="G22" i="1"/>
  <c r="H14" i="1"/>
  <c r="G14" i="1"/>
  <c r="H13" i="1"/>
  <c r="G13" i="1"/>
  <c r="H12" i="1"/>
  <c r="G12" i="1"/>
  <c r="H10" i="1"/>
  <c r="G10" i="1"/>
  <c r="H9" i="1"/>
  <c r="G9" i="1"/>
  <c r="H8" i="1"/>
  <c r="G8" i="1"/>
  <c r="H6" i="1"/>
  <c r="G6" i="1"/>
  <c r="H5" i="1"/>
  <c r="G5" i="1"/>
  <c r="H4" i="1"/>
  <c r="G4" i="1"/>
  <c r="H39" i="8"/>
  <c r="H38" i="8"/>
  <c r="H37" i="8"/>
  <c r="H36" i="8"/>
  <c r="H35" i="8"/>
  <c r="H11" i="8"/>
  <c r="H10" i="8"/>
  <c r="H9" i="8"/>
  <c r="H8" i="8"/>
  <c r="H7" i="8"/>
  <c r="H39" i="7"/>
  <c r="H38" i="7"/>
  <c r="H37" i="7"/>
  <c r="H36" i="7"/>
  <c r="H35" i="7"/>
  <c r="H11" i="7"/>
  <c r="H10" i="7"/>
  <c r="H9" i="7"/>
  <c r="H8" i="7"/>
  <c r="H7" i="7"/>
</calcChain>
</file>

<file path=xl/sharedStrings.xml><?xml version="1.0" encoding="utf-8"?>
<sst xmlns="http://schemas.openxmlformats.org/spreadsheetml/2006/main" count="144" uniqueCount="60">
  <si>
    <r>
      <rPr>
        <b/>
        <sz val="12"/>
        <rFont val="Times New Roman"/>
        <family val="1"/>
      </rPr>
      <t xml:space="preserve">Actue toxic assay of 24 h in nenoate </t>
    </r>
    <r>
      <rPr>
        <b/>
        <i/>
        <sz val="12"/>
        <rFont val="Times New Roman"/>
        <family val="1"/>
      </rPr>
      <t>Daphnia magna</t>
    </r>
  </si>
  <si>
    <t>DBP(mg/L)</t>
  </si>
  <si>
    <t>Total number</t>
  </si>
  <si>
    <r>
      <rPr>
        <b/>
        <sz val="12"/>
        <rFont val="Times New Roman"/>
        <family val="1"/>
      </rPr>
      <t xml:space="preserve">Mortality of each replicate 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3"/>
        <charset val="134"/>
      </rPr>
      <t>）</t>
    </r>
  </si>
  <si>
    <r>
      <rPr>
        <b/>
        <sz val="12"/>
        <rFont val="Times New Roman"/>
        <family val="1"/>
      </rPr>
      <t xml:space="preserve"> Total mortality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%</t>
    </r>
    <r>
      <rPr>
        <b/>
        <sz val="12"/>
        <rFont val="宋体"/>
        <family val="3"/>
        <charset val="134"/>
      </rPr>
      <t>）</t>
    </r>
  </si>
  <si>
    <t>0(Control)</t>
  </si>
  <si>
    <t>0(solvent control)</t>
  </si>
  <si>
    <t>Goodness⁃of⁃fit test</t>
  </si>
  <si>
    <t>y= -1.819 + 3.361x</t>
  </si>
  <si>
    <r>
      <rPr>
        <sz val="12"/>
        <color theme="1"/>
        <rFont val="Times New Roman"/>
        <family val="1"/>
      </rPr>
      <t>x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=0.195</t>
    </r>
  </si>
  <si>
    <t>p=0.978</t>
  </si>
  <si>
    <r>
      <rPr>
        <sz val="12"/>
        <color theme="1"/>
        <rFont val="Times New Roman"/>
        <family val="1"/>
      </rPr>
      <t>R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=0.998</t>
    </r>
  </si>
  <si>
    <r>
      <rPr>
        <sz val="12"/>
        <color theme="1"/>
        <rFont val="Times New Roman"/>
        <family val="1"/>
      </rPr>
      <t>LC</t>
    </r>
    <r>
      <rPr>
        <vertAlign val="subscript"/>
        <sz val="12"/>
        <color theme="1"/>
        <rFont val="Times New Roman"/>
        <family val="1"/>
      </rPr>
      <t>50</t>
    </r>
    <r>
      <rPr>
        <sz val="12"/>
        <color theme="1"/>
        <rFont val="Times New Roman"/>
        <family val="1"/>
      </rPr>
      <t>(24h)</t>
    </r>
  </si>
  <si>
    <t>Confidence interval</t>
  </si>
  <si>
    <t>3.084-3.994</t>
  </si>
  <si>
    <r>
      <rPr>
        <b/>
        <sz val="12"/>
        <rFont val="Times New Roman"/>
        <family val="1"/>
      </rPr>
      <t xml:space="preserve">Actue toxic assay of 48 h in nenoate </t>
    </r>
    <r>
      <rPr>
        <b/>
        <i/>
        <sz val="12"/>
        <rFont val="Times New Roman"/>
        <family val="1"/>
      </rPr>
      <t>Daphnia magna</t>
    </r>
  </si>
  <si>
    <t>y= -1.414 + 2.523x</t>
  </si>
  <si>
    <r>
      <rPr>
        <sz val="12"/>
        <color theme="1"/>
        <rFont val="Times New Roman"/>
        <family val="1"/>
      </rPr>
      <t>x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=0.426</t>
    </r>
  </si>
  <si>
    <t>p=0.935</t>
  </si>
  <si>
    <r>
      <rPr>
        <sz val="12"/>
        <rFont val="Times New Roman"/>
        <family val="1"/>
      </rPr>
      <t>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=0.992</t>
    </r>
  </si>
  <si>
    <r>
      <rPr>
        <sz val="12"/>
        <color theme="1"/>
        <rFont val="Times New Roman"/>
        <family val="1"/>
      </rPr>
      <t>LC</t>
    </r>
    <r>
      <rPr>
        <vertAlign val="subscript"/>
        <sz val="12"/>
        <color theme="1"/>
        <rFont val="Times New Roman"/>
        <family val="1"/>
      </rPr>
      <t>50</t>
    </r>
    <r>
      <rPr>
        <sz val="12"/>
        <color theme="1"/>
        <rFont val="Times New Roman"/>
        <family val="1"/>
      </rPr>
      <t>(48h)</t>
    </r>
  </si>
  <si>
    <t>2.424-3.328</t>
  </si>
  <si>
    <r>
      <rPr>
        <b/>
        <sz val="12"/>
        <rFont val="Times New Roman"/>
        <family val="1"/>
      </rPr>
      <t xml:space="preserve">Actue toxic assey of 24 h in adult </t>
    </r>
    <r>
      <rPr>
        <b/>
        <i/>
        <sz val="12"/>
        <rFont val="Times New Roman"/>
        <family val="1"/>
      </rPr>
      <t>Daphnia magna</t>
    </r>
  </si>
  <si>
    <t>y= -1.258 + 3.187x</t>
  </si>
  <si>
    <r>
      <rPr>
        <sz val="12"/>
        <color theme="1"/>
        <rFont val="Times New Roman"/>
        <family val="1"/>
      </rPr>
      <t>x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=0.530</t>
    </r>
  </si>
  <si>
    <t>p=0.912</t>
  </si>
  <si>
    <r>
      <rPr>
        <sz val="12"/>
        <rFont val="Times New Roman"/>
        <family val="1"/>
      </rPr>
      <t>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=0.991</t>
    </r>
  </si>
  <si>
    <t>4.220-6.316</t>
  </si>
  <si>
    <r>
      <rPr>
        <b/>
        <sz val="12"/>
        <rFont val="Times New Roman"/>
        <family val="1"/>
      </rPr>
      <t xml:space="preserve">Actue toxic assey of 48 h in adult </t>
    </r>
    <r>
      <rPr>
        <b/>
        <i/>
        <sz val="12"/>
        <rFont val="Times New Roman"/>
        <family val="1"/>
      </rPr>
      <t>Daphnia magna</t>
    </r>
  </si>
  <si>
    <t>y= -1.258+ 1.984x</t>
  </si>
  <si>
    <r>
      <rPr>
        <sz val="12"/>
        <color theme="1"/>
        <rFont val="Times New Roman"/>
        <family val="1"/>
      </rPr>
      <t>x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=0.977</t>
    </r>
  </si>
  <si>
    <t>p=0.807</t>
  </si>
  <si>
    <r>
      <rPr>
        <sz val="12"/>
        <rFont val="Times New Roman"/>
        <family val="1"/>
      </rPr>
      <t>R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=0.972</t>
    </r>
  </si>
  <si>
    <t>3.502-6.034</t>
  </si>
  <si>
    <r>
      <rPr>
        <b/>
        <sz val="12"/>
        <color theme="1"/>
        <rFont val="Times New Roman"/>
        <family val="1"/>
      </rPr>
      <t>Figure 1a  DBP induced changes of H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 xml:space="preserve"> in neonate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</si>
  <si>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>DBP concentration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Times New Roman"/>
        <family val="1"/>
      </rPr>
      <t xml:space="preserve">mg/L) </t>
    </r>
  </si>
  <si>
    <t>Time(h)</t>
  </si>
  <si>
    <r>
      <rPr>
        <b/>
        <sz val="12"/>
        <color theme="1"/>
        <rFont val="Times New Roman"/>
        <family val="1"/>
      </rPr>
      <t>Replications H</t>
    </r>
    <r>
      <rPr>
        <b/>
        <vertAlign val="sub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O</t>
    </r>
    <r>
      <rPr>
        <b/>
        <vertAlign val="subscript"/>
        <sz val="12"/>
        <color theme="1"/>
        <rFont val="Times New Roman"/>
        <family val="1"/>
      </rPr>
      <t xml:space="preserve">2 </t>
    </r>
    <r>
      <rPr>
        <b/>
        <sz val="12"/>
        <color theme="1"/>
        <rFont val="Times New Roman"/>
        <family val="1"/>
      </rPr>
      <t xml:space="preserve">Data 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Times New Roman"/>
        <family val="1"/>
      </rPr>
      <t>nmol/mg</t>
    </r>
    <r>
      <rPr>
        <b/>
        <sz val="12"/>
        <color theme="1"/>
        <rFont val="宋体"/>
        <family val="3"/>
        <charset val="134"/>
      </rPr>
      <t>）</t>
    </r>
  </si>
  <si>
    <t>Mean value</t>
  </si>
  <si>
    <t>SD</t>
  </si>
  <si>
    <t>Control</t>
  </si>
  <si>
    <r>
      <rPr>
        <b/>
        <sz val="12"/>
        <color theme="1"/>
        <rFont val="Times New Roman"/>
        <family val="1"/>
      </rPr>
      <t>Figure 1b  DBP induced changes of H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>O</t>
    </r>
    <r>
      <rPr>
        <b/>
        <vertAlign val="subscript"/>
        <sz val="10"/>
        <color theme="1"/>
        <rFont val="Times New Roman"/>
        <family val="1"/>
      </rPr>
      <t xml:space="preserve">2 </t>
    </r>
    <r>
      <rPr>
        <b/>
        <sz val="12"/>
        <color theme="1"/>
        <rFont val="Times New Roman"/>
        <family val="1"/>
      </rPr>
      <t xml:space="preserve">content in adult </t>
    </r>
    <r>
      <rPr>
        <b/>
        <i/>
        <sz val="12"/>
        <color theme="1"/>
        <rFont val="Times New Roman"/>
        <family val="1"/>
      </rPr>
      <t xml:space="preserve">D. magna </t>
    </r>
  </si>
  <si>
    <r>
      <rPr>
        <b/>
        <sz val="12"/>
        <color theme="1"/>
        <rFont val="Times New Roman"/>
        <family val="1"/>
      </rPr>
      <t xml:space="preserve"> Figure 2a  DBP induced changes of MDA in neonate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</si>
  <si>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>Replications MDA Data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Times New Roman"/>
        <family val="1"/>
      </rPr>
      <t>nmol/mg</t>
    </r>
    <r>
      <rPr>
        <b/>
        <sz val="12"/>
        <color theme="1"/>
        <rFont val="宋体"/>
        <family val="3"/>
        <charset val="134"/>
      </rPr>
      <t>）</t>
    </r>
  </si>
  <si>
    <r>
      <rPr>
        <b/>
        <sz val="12"/>
        <color theme="1"/>
        <rFont val="Times New Roman"/>
        <family val="1"/>
      </rPr>
      <t xml:space="preserve">Figure 2b  DBP induced changes of MDA in adult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</si>
  <si>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 xml:space="preserve">Figure 3a  DBP induced changes of T-AOC in neonate </t>
    </r>
    <r>
      <rPr>
        <b/>
        <i/>
        <sz val="12"/>
        <color theme="1"/>
        <rFont val="Times New Roman"/>
        <family val="1"/>
      </rPr>
      <t>D. magna</t>
    </r>
  </si>
  <si>
    <t xml:space="preserve">   Time(h)</t>
  </si>
  <si>
    <r>
      <rPr>
        <b/>
        <sz val="12"/>
        <color theme="1"/>
        <rFont val="Times New Roman"/>
        <family val="1"/>
      </rPr>
      <t>Replications T-AOC Data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Times New Roman"/>
        <family val="1"/>
      </rPr>
      <t>U/mg</t>
    </r>
    <r>
      <rPr>
        <b/>
        <sz val="12"/>
        <color theme="1"/>
        <rFont val="宋体"/>
        <family val="3"/>
        <charset val="134"/>
      </rPr>
      <t>）</t>
    </r>
  </si>
  <si>
    <r>
      <rPr>
        <b/>
        <sz val="12"/>
        <color theme="1"/>
        <rFont val="Times New Roman"/>
        <family val="1"/>
      </rPr>
      <t xml:space="preserve">Figure 3b  DBP induced changes of T-AOC in adult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</si>
  <si>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 xml:space="preserve">Figure 4a  DBP induced changes of SOD activity in neonate </t>
    </r>
    <r>
      <rPr>
        <b/>
        <i/>
        <sz val="12"/>
        <color theme="1"/>
        <rFont val="Times New Roman"/>
        <family val="1"/>
      </rPr>
      <t>D. magna</t>
    </r>
  </si>
  <si>
    <t xml:space="preserve"> Time(h)</t>
  </si>
  <si>
    <r>
      <rPr>
        <b/>
        <sz val="12"/>
        <rFont val="Times New Roman"/>
        <family val="1"/>
      </rPr>
      <t>Replications SOD Data</t>
    </r>
    <r>
      <rPr>
        <b/>
        <sz val="12"/>
        <rFont val="宋体"/>
        <family val="3"/>
        <charset val="134"/>
      </rPr>
      <t>（</t>
    </r>
    <r>
      <rPr>
        <b/>
        <sz val="12"/>
        <rFont val="Times New Roman"/>
        <family val="1"/>
      </rPr>
      <t>U/mg</t>
    </r>
    <r>
      <rPr>
        <b/>
        <sz val="12"/>
        <rFont val="宋体"/>
        <family val="3"/>
        <charset val="134"/>
      </rPr>
      <t>）</t>
    </r>
  </si>
  <si>
    <r>
      <rPr>
        <b/>
        <sz val="12"/>
        <color theme="1"/>
        <rFont val="Times New Roman"/>
        <family val="1"/>
      </rPr>
      <t xml:space="preserve">Figure 4b  DBP induced changes of SOD activity in adult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</si>
  <si>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 xml:space="preserve"> Figure 5a  DBP induced changes of CAT activity in neonate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</si>
  <si>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>Replications CAT Data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Times New Roman"/>
        <family val="1"/>
      </rPr>
      <t>U/mg</t>
    </r>
    <r>
      <rPr>
        <b/>
        <sz val="12"/>
        <color theme="1"/>
        <rFont val="宋体"/>
        <family val="3"/>
        <charset val="134"/>
      </rPr>
      <t>）</t>
    </r>
  </si>
  <si>
    <r>
      <rPr>
        <b/>
        <sz val="12"/>
        <color theme="1"/>
        <rFont val="Times New Roman"/>
        <family val="1"/>
      </rPr>
      <t xml:space="preserve">Figure 5b  DBP induced changes of CAT activity in adult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</si>
  <si>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 xml:space="preserve"> Figure 6a  DBP induced changes of GST activity in neonate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</si>
  <si>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 xml:space="preserve">Replications GST </t>
    </r>
    <r>
      <rPr>
        <b/>
        <sz val="12"/>
        <rFont val="Times New Roman"/>
        <family val="1"/>
      </rPr>
      <t>Data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Times New Roman"/>
        <family val="1"/>
      </rPr>
      <t>U/mg</t>
    </r>
    <r>
      <rPr>
        <b/>
        <sz val="12"/>
        <color theme="1"/>
        <rFont val="宋体"/>
        <family val="3"/>
        <charset val="134"/>
      </rPr>
      <t>）</t>
    </r>
  </si>
  <si>
    <r>
      <rPr>
        <b/>
        <sz val="12"/>
        <color theme="1"/>
        <rFont val="Times New Roman"/>
        <family val="1"/>
      </rPr>
      <t xml:space="preserve"> Figure 6b  DBP induced changes of GST activity in adult </t>
    </r>
    <r>
      <rPr>
        <b/>
        <i/>
        <sz val="12"/>
        <color theme="1"/>
        <rFont val="Times New Roman"/>
        <family val="1"/>
      </rPr>
      <t>D. magna</t>
    </r>
  </si>
  <si>
    <r>
      <rPr>
        <b/>
        <sz val="12"/>
        <color theme="1"/>
        <rFont val="Times New Roman"/>
        <family val="1"/>
      </rPr>
      <t>Replications GST</t>
    </r>
    <r>
      <rPr>
        <b/>
        <sz val="12"/>
        <rFont val="Times New Roman"/>
        <family val="1"/>
      </rPr>
      <t xml:space="preserve"> Data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Times New Roman"/>
        <family val="1"/>
      </rPr>
      <t>U/mg</t>
    </r>
    <r>
      <rPr>
        <b/>
        <sz val="12"/>
        <color theme="1"/>
        <rFont val="宋体"/>
        <family val="3"/>
        <charset val="134"/>
      </rPr>
      <t>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</si>
</sst>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);[Red]\(0\)"/>
    <numFmt numFmtId="177" formatCode="0.00_);[Red]\(0.00\)"/>
    <numFmt numFmtId="178" formatCode="0.00_ "/>
    <numFmt numFmtId="179" formatCode="0_ "/>
    <numFmt numFmtId="180" formatCode="0.000_);[Red]\(0.000\)"/>
    <numFmt numFmtId="181" formatCode="0.0_);[Red]\(0.0\)"/>
    <numFmt numFmtId="182" formatCode="0.000_ "/>
  </numFmts>
  <fonts count="27" x14ac:knownFonts="1">
    <font>
      <sz val="11"/>
      <color theme="1"/>
      <name val="宋体"/>
      <charset val="134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2"/>
      <name val="宋体"/>
      <family val="3"/>
      <charset val="134"/>
    </font>
    <font>
      <sz val="9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color theme="1"/>
      <name val="宋体"/>
      <family val="3"/>
      <charset val="134"/>
      <scheme val="minor"/>
    </font>
    <font>
      <b/>
      <i/>
      <sz val="12"/>
      <color theme="1"/>
      <name val="Times New Roman"/>
      <family val="1"/>
    </font>
    <font>
      <b/>
      <sz val="12"/>
      <color theme="1"/>
      <name val="宋体"/>
      <family val="3"/>
      <charset val="134"/>
    </font>
    <font>
      <b/>
      <sz val="12"/>
      <name val="宋体"/>
      <family val="3"/>
      <charset val="134"/>
    </font>
    <font>
      <b/>
      <vertAlign val="subscript"/>
      <sz val="12"/>
      <color theme="1"/>
      <name val="Times New Roman"/>
      <family val="1"/>
    </font>
    <font>
      <b/>
      <vertAlign val="sub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color theme="1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6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3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</cellStyleXfs>
  <cellXfs count="1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8" fontId="1" fillId="0" borderId="0" xfId="0" applyNumberFormat="1" applyFont="1" applyFill="1">
      <alignment vertical="center"/>
    </xf>
    <xf numFmtId="177" fontId="1" fillId="0" borderId="1" xfId="0" applyNumberFormat="1" applyFont="1" applyFill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center" vertical="center" wrapText="1" readingOrder="1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readingOrder="1"/>
    </xf>
    <xf numFmtId="180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5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readingOrder="1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3" fillId="0" borderId="6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180" fontId="3" fillId="2" borderId="0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 readingOrder="1"/>
    </xf>
    <xf numFmtId="176" fontId="2" fillId="0" borderId="0" xfId="0" applyNumberFormat="1" applyFont="1" applyBorder="1" applyAlignment="1">
      <alignment horizontal="center" vertical="center" readingOrder="1"/>
    </xf>
    <xf numFmtId="181" fontId="3" fillId="0" borderId="6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5" applyFont="1">
      <alignment vertical="center"/>
    </xf>
    <xf numFmtId="178" fontId="7" fillId="0" borderId="0" xfId="5" applyNumberFormat="1" applyFont="1">
      <alignment vertical="center"/>
    </xf>
    <xf numFmtId="0" fontId="7" fillId="0" borderId="0" xfId="5" applyFont="1" applyBorder="1" applyAlignment="1">
      <alignment horizontal="left" vertical="center"/>
    </xf>
    <xf numFmtId="0" fontId="1" fillId="0" borderId="8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179" fontId="7" fillId="0" borderId="0" xfId="3" applyNumberFormat="1" applyFont="1" applyBorder="1" applyAlignment="1">
      <alignment horizontal="center" vertical="center"/>
    </xf>
    <xf numFmtId="176" fontId="3" fillId="0" borderId="0" xfId="3" applyNumberFormat="1" applyFont="1" applyBorder="1" applyAlignment="1">
      <alignment horizontal="center" vertical="center"/>
    </xf>
    <xf numFmtId="176" fontId="7" fillId="0" borderId="5" xfId="3" applyNumberFormat="1" applyFont="1" applyBorder="1" applyAlignment="1">
      <alignment horizontal="center" vertical="center"/>
    </xf>
    <xf numFmtId="176" fontId="3" fillId="0" borderId="0" xfId="5" applyNumberFormat="1" applyFont="1" applyBorder="1" applyAlignment="1">
      <alignment horizontal="center" vertical="center"/>
    </xf>
    <xf numFmtId="176" fontId="3" fillId="0" borderId="5" xfId="5" applyNumberFormat="1" applyFont="1" applyBorder="1" applyAlignment="1">
      <alignment horizontal="center" vertical="center"/>
    </xf>
    <xf numFmtId="2" fontId="7" fillId="0" borderId="6" xfId="5" applyNumberFormat="1" applyFont="1" applyBorder="1" applyAlignment="1">
      <alignment horizontal="center" vertical="center"/>
    </xf>
    <xf numFmtId="2" fontId="7" fillId="0" borderId="7" xfId="5" applyNumberFormat="1" applyFont="1" applyBorder="1" applyAlignment="1">
      <alignment horizontal="center" vertical="center"/>
    </xf>
    <xf numFmtId="179" fontId="7" fillId="0" borderId="8" xfId="3" applyNumberFormat="1" applyFont="1" applyBorder="1" applyAlignment="1">
      <alignment horizontal="center" vertical="center"/>
    </xf>
    <xf numFmtId="176" fontId="3" fillId="0" borderId="8" xfId="5" applyNumberFormat="1" applyFont="1" applyBorder="1" applyAlignment="1">
      <alignment horizontal="center" vertical="center"/>
    </xf>
    <xf numFmtId="176" fontId="3" fillId="0" borderId="9" xfId="5" applyNumberFormat="1" applyFont="1" applyBorder="1" applyAlignment="1">
      <alignment horizontal="center" vertical="center"/>
    </xf>
    <xf numFmtId="0" fontId="8" fillId="0" borderId="0" xfId="5" applyFont="1">
      <alignment vertical="center"/>
    </xf>
    <xf numFmtId="0" fontId="7" fillId="0" borderId="0" xfId="3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3" fillId="0" borderId="6" xfId="3" applyFont="1" applyBorder="1" applyAlignment="1">
      <alignment horizontal="left" vertical="center"/>
    </xf>
    <xf numFmtId="182" fontId="7" fillId="0" borderId="0" xfId="5" applyNumberFormat="1" applyFont="1">
      <alignment vertical="center"/>
    </xf>
    <xf numFmtId="0" fontId="7" fillId="0" borderId="0" xfId="5" applyFont="1" applyFill="1">
      <alignment vertical="center"/>
    </xf>
    <xf numFmtId="0" fontId="3" fillId="0" borderId="7" xfId="3" applyFont="1" applyBorder="1" applyAlignment="1">
      <alignment horizontal="left" vertical="center"/>
    </xf>
    <xf numFmtId="178" fontId="8" fillId="0" borderId="0" xfId="5" applyNumberFormat="1" applyFont="1" applyFill="1">
      <alignment vertical="center"/>
    </xf>
    <xf numFmtId="0" fontId="10" fillId="0" borderId="0" xfId="4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/>
    </xf>
    <xf numFmtId="179" fontId="3" fillId="0" borderId="5" xfId="5" applyNumberFormat="1" applyFont="1" applyBorder="1" applyAlignment="1">
      <alignment horizontal="center" vertical="center"/>
    </xf>
    <xf numFmtId="1" fontId="3" fillId="0" borderId="0" xfId="5" applyNumberFormat="1" applyFont="1" applyBorder="1" applyAlignment="1">
      <alignment horizontal="center" vertical="center"/>
    </xf>
    <xf numFmtId="1" fontId="7" fillId="0" borderId="5" xfId="5" applyNumberFormat="1" applyFont="1" applyBorder="1" applyAlignment="1">
      <alignment horizontal="center" vertical="center"/>
    </xf>
    <xf numFmtId="1" fontId="3" fillId="0" borderId="8" xfId="5" applyNumberFormat="1" applyFont="1" applyBorder="1" applyAlignment="1">
      <alignment horizontal="center" vertical="center"/>
    </xf>
    <xf numFmtId="1" fontId="7" fillId="0" borderId="9" xfId="5" applyNumberFormat="1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7" fillId="0" borderId="6" xfId="3" applyFont="1" applyBorder="1">
      <alignment vertical="center"/>
    </xf>
    <xf numFmtId="178" fontId="7" fillId="0" borderId="0" xfId="5" applyNumberFormat="1" applyFont="1" applyFill="1">
      <alignment vertical="center"/>
    </xf>
    <xf numFmtId="0" fontId="7" fillId="0" borderId="0" xfId="3" applyFont="1">
      <alignment vertical="center"/>
    </xf>
    <xf numFmtId="0" fontId="7" fillId="0" borderId="0" xfId="3" applyFont="1" applyAlignment="1">
      <alignment horizontal="left" vertical="center"/>
    </xf>
    <xf numFmtId="179" fontId="7" fillId="0" borderId="5" xfId="3" applyNumberFormat="1" applyFont="1" applyBorder="1" applyAlignment="1">
      <alignment horizontal="center" vertical="center"/>
    </xf>
    <xf numFmtId="177" fontId="7" fillId="0" borderId="6" xfId="3" applyNumberFormat="1" applyFont="1" applyBorder="1" applyAlignment="1">
      <alignment horizontal="center" vertical="center"/>
    </xf>
    <xf numFmtId="177" fontId="7" fillId="0" borderId="7" xfId="3" applyNumberFormat="1" applyFont="1" applyBorder="1" applyAlignment="1">
      <alignment horizontal="center" vertical="center"/>
    </xf>
    <xf numFmtId="176" fontId="3" fillId="0" borderId="8" xfId="3" applyNumberFormat="1" applyFont="1" applyBorder="1" applyAlignment="1">
      <alignment horizontal="center" vertical="center"/>
    </xf>
    <xf numFmtId="176" fontId="7" fillId="0" borderId="9" xfId="3" applyNumberFormat="1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8" fillId="0" borderId="0" xfId="3" applyFont="1">
      <alignment vertical="center"/>
    </xf>
    <xf numFmtId="0" fontId="11" fillId="0" borderId="0" xfId="4" applyBorder="1">
      <alignment vertical="center"/>
    </xf>
    <xf numFmtId="0" fontId="8" fillId="0" borderId="0" xfId="3" applyFont="1" applyBorder="1">
      <alignment vertical="center"/>
    </xf>
    <xf numFmtId="0" fontId="7" fillId="0" borderId="0" xfId="3" applyFont="1" applyBorder="1">
      <alignment vertical="center"/>
    </xf>
    <xf numFmtId="0" fontId="12" fillId="0" borderId="0" xfId="4" applyFont="1" applyAlignment="1">
      <alignment horizontal="center" vertical="center" wrapText="1"/>
    </xf>
    <xf numFmtId="0" fontId="7" fillId="0" borderId="0" xfId="3" applyFont="1" applyBorder="1" applyAlignment="1">
      <alignment horizontal="left" vertical="center"/>
    </xf>
    <xf numFmtId="0" fontId="7" fillId="0" borderId="6" xfId="3" applyFont="1" applyBorder="1" applyAlignment="1">
      <alignment vertical="center"/>
    </xf>
    <xf numFmtId="177" fontId="3" fillId="0" borderId="0" xfId="3" applyNumberFormat="1" applyFont="1" applyBorder="1" applyAlignment="1">
      <alignment horizontal="center" vertical="center"/>
    </xf>
    <xf numFmtId="177" fontId="7" fillId="0" borderId="0" xfId="3" applyNumberFormat="1" applyFont="1" applyBorder="1" applyAlignment="1">
      <alignment horizontal="center" vertical="center"/>
    </xf>
    <xf numFmtId="0" fontId="7" fillId="0" borderId="6" xfId="3" applyFont="1" applyBorder="1" applyAlignment="1">
      <alignment horizontal="left" vertical="center"/>
    </xf>
    <xf numFmtId="178" fontId="7" fillId="0" borderId="0" xfId="3" applyNumberFormat="1" applyFont="1" applyBorder="1" applyAlignment="1">
      <alignment horizontal="center" vertical="center"/>
    </xf>
    <xf numFmtId="176" fontId="7" fillId="0" borderId="0" xfId="3" applyNumberFormat="1" applyFont="1" applyBorder="1" applyAlignment="1">
      <alignment horizontal="center" vertical="center"/>
    </xf>
    <xf numFmtId="0" fontId="13" fillId="0" borderId="0" xfId="2"/>
    <xf numFmtId="0" fontId="14" fillId="0" borderId="0" xfId="2" applyFont="1"/>
    <xf numFmtId="0" fontId="3" fillId="0" borderId="8" xfId="4" applyFont="1" applyBorder="1" applyAlignment="1">
      <alignment horizontal="center" vertical="center" wrapText="1"/>
    </xf>
    <xf numFmtId="0" fontId="3" fillId="0" borderId="9" xfId="4" applyFont="1" applyBorder="1" applyAlignment="1">
      <alignment horizontal="center" vertical="center" wrapText="1"/>
    </xf>
    <xf numFmtId="0" fontId="7" fillId="0" borderId="0" xfId="3" applyFont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178" fontId="5" fillId="0" borderId="11" xfId="3" applyNumberFormat="1" applyFont="1" applyBorder="1" applyAlignment="1">
      <alignment horizontal="center" vertical="center"/>
    </xf>
    <xf numFmtId="178" fontId="5" fillId="0" borderId="9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178" fontId="5" fillId="0" borderId="10" xfId="3" applyNumberFormat="1" applyFont="1" applyBorder="1" applyAlignment="1">
      <alignment horizontal="center" vertical="center"/>
    </xf>
    <xf numFmtId="178" fontId="5" fillId="0" borderId="8" xfId="3" applyNumberFormat="1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 applyAlignment="1">
      <alignment horizontal="center" vertical="center" wrapText="1"/>
    </xf>
    <xf numFmtId="181" fontId="3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</cellXfs>
  <cellStyles count="6">
    <cellStyle name="百分比 2" xfId="1"/>
    <cellStyle name="常规" xfId="0" builtinId="0"/>
    <cellStyle name="常规 2" xfId="4"/>
    <cellStyle name="常规 3" xfId="5"/>
    <cellStyle name="常规 3 2" xfId="3"/>
    <cellStyle name="常规_幼溞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2456659987801"/>
          <c:y val="2.8173574880157096E-2"/>
          <c:w val="0.80736969737513264"/>
          <c:h val="0.81686155978668928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5875">
                <a:noFill/>
              </a:ln>
            </c:spPr>
          </c:dPt>
          <c:dPt>
            <c:idx val="1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53334660121919608"/>
                  <c:y val="-8.329130007893267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A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763460911303066E-2"/>
                  <c:y val="-0.3975584775619429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807035881826621"/>
                  <c:y val="-0.43058968484685134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C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('H202'!$I$4,'H202'!$H$5:$H$6)</c:f>
                <c:numCache>
                  <c:formatCode>General</c:formatCode>
                  <c:ptCount val="3"/>
                  <c:pt idx="1">
                    <c:v>1.1389399534437108</c:v>
                  </c:pt>
                  <c:pt idx="2">
                    <c:v>1.0291460598366884</c:v>
                  </c:pt>
                </c:numCache>
              </c:numRef>
            </c:plus>
            <c:minus>
              <c:numRef>
                <c:f>('H202'!$I$4,'H202'!$H$5:$H$6)</c:f>
                <c:numCache>
                  <c:formatCode>General</c:formatCode>
                  <c:ptCount val="3"/>
                  <c:pt idx="1">
                    <c:v>1.1389399534437108</c:v>
                  </c:pt>
                  <c:pt idx="2">
                    <c:v>1.0291460598366884</c:v>
                  </c:pt>
                </c:numCache>
              </c:numRef>
            </c:minus>
          </c:errBars>
          <c:val>
            <c:numRef>
              <c:f>'H202'!$G$4:$G$6</c:f>
              <c:numCache>
                <c:formatCode>0.000_);[Red]\(0.000\)</c:formatCode>
                <c:ptCount val="3"/>
                <c:pt idx="0" formatCode="0.00_);[Red]\(0.00\)">
                  <c:v>4.9132317409787802</c:v>
                </c:pt>
                <c:pt idx="1">
                  <c:v>6.2887686453198581</c:v>
                </c:pt>
                <c:pt idx="2">
                  <c:v>7.2072359993156407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172376596118307"/>
                  <c:y val="-0.15005583042950926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A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434528836746472E-2"/>
                      <c:h val="9.3398533007334944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'H202'!$H$8:$H$10</c:f>
                <c:numCache>
                  <c:formatCode>General</c:formatCode>
                  <c:ptCount val="3"/>
                  <c:pt idx="0">
                    <c:v>0.59361030350869881</c:v>
                  </c:pt>
                  <c:pt idx="1">
                    <c:v>1.6593195515449597</c:v>
                  </c:pt>
                  <c:pt idx="2">
                    <c:v>1.1288917260202818</c:v>
                  </c:pt>
                </c:numCache>
              </c:numRef>
            </c:plus>
            <c:minus>
              <c:numRef>
                <c:f>'H202'!$H$8:$H$10</c:f>
                <c:numCache>
                  <c:formatCode>General</c:formatCode>
                  <c:ptCount val="3"/>
                  <c:pt idx="0">
                    <c:v>0.59361030350869881</c:v>
                  </c:pt>
                  <c:pt idx="1">
                    <c:v>1.6593195515449597</c:v>
                  </c:pt>
                  <c:pt idx="2">
                    <c:v>1.1288917260202818</c:v>
                  </c:pt>
                </c:numCache>
              </c:numRef>
            </c:minus>
          </c:errBars>
          <c:cat>
            <c:numRef>
              <c:f>'H202'!$B$12:$B$14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'H202'!$G$8:$G$10</c:f>
              <c:numCache>
                <c:formatCode>0.000_);[Red]\(0.000\)</c:formatCode>
                <c:ptCount val="3"/>
                <c:pt idx="0" formatCode="0.00_);[Red]\(0.00\)">
                  <c:v>4.9132317409787802</c:v>
                </c:pt>
                <c:pt idx="1">
                  <c:v>17.660475470090674</c:v>
                </c:pt>
                <c:pt idx="2">
                  <c:v>17.460431060538099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15091640395695177"/>
                  <c:y val="-6.9441888223629747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348465970381396"/>
                  <c:y val="-0.30182469245134091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zh-CN"/>
                      <a:t> 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7304506342662654"/>
                  <c:y val="0.32994128178965404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('H202'!$I$12,'H202'!$H$13:$H$14)</c:f>
                <c:numCache>
                  <c:formatCode>General</c:formatCode>
                  <c:ptCount val="3"/>
                  <c:pt idx="1">
                    <c:v>1.0534475215737817</c:v>
                  </c:pt>
                  <c:pt idx="2">
                    <c:v>0.84226650793164515</c:v>
                  </c:pt>
                </c:numCache>
              </c:numRef>
            </c:plus>
            <c:minus>
              <c:numRef>
                <c:f>('H202'!$I$12,'H202'!$H$13:$H$14)</c:f>
                <c:numCache>
                  <c:formatCode>General</c:formatCode>
                  <c:ptCount val="3"/>
                  <c:pt idx="1">
                    <c:v>1.0534475215737817</c:v>
                  </c:pt>
                  <c:pt idx="2">
                    <c:v>0.84226650793164515</c:v>
                  </c:pt>
                </c:numCache>
              </c:numRef>
            </c:minus>
          </c:errBars>
          <c:cat>
            <c:numRef>
              <c:f>'H202'!$B$12:$B$14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'H202'!$G$12:$G$14</c:f>
              <c:numCache>
                <c:formatCode>0.000_);[Red]\(0.000\)</c:formatCode>
                <c:ptCount val="3"/>
                <c:pt idx="0" formatCode="0.00_);[Red]\(0.00\)">
                  <c:v>4.9132317409787802</c:v>
                </c:pt>
                <c:pt idx="1">
                  <c:v>8.5179654707324861</c:v>
                </c:pt>
                <c:pt idx="2">
                  <c:v>19.801783818823225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2614360"/>
        <c:axId val="412617888"/>
      </c:barChart>
      <c:catAx>
        <c:axId val="41261436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000"/>
                  <a:t>Time </a:t>
                </a:r>
                <a:r>
                  <a:rPr lang="en-US" altLang="zh-CN" sz="1000" b="1" i="0" baseline="0">
                    <a:effectLst/>
                  </a:rPr>
                  <a:t>(h)</a:t>
                </a:r>
                <a:endParaRPr lang="zh-CN" altLang="zh-CN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9025763669964129"/>
              <c:y val="0.92579327339583761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vert="horz"/>
          <a:lstStyle/>
          <a:p>
            <a:pPr>
              <a:defRPr/>
            </a:pPr>
            <a:endParaRPr lang="zh-CN"/>
          </a:p>
        </c:txPr>
        <c:crossAx val="412617888"/>
        <c:crossesAt val="0"/>
        <c:auto val="1"/>
        <c:lblAlgn val="ctr"/>
        <c:lblOffset val="100"/>
        <c:noMultiLvlLbl val="0"/>
      </c:catAx>
      <c:valAx>
        <c:axId val="412617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O</a:t>
                </a:r>
                <a:r>
                  <a:rPr lang="en-US" baseline="-25000"/>
                  <a:t>2</a:t>
                </a:r>
                <a:r>
                  <a:rPr lang="en-US"/>
                  <a:t>  content (nmol/mg)</a:t>
                </a:r>
              </a:p>
            </c:rich>
          </c:tx>
          <c:layout>
            <c:manualLayout>
              <c:xMode val="edge"/>
              <c:yMode val="edge"/>
              <c:x val="3.5786498532449184E-3"/>
              <c:y val="0.21452592264597733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vert="horz"/>
          <a:lstStyle/>
          <a:p>
            <a:pPr>
              <a:defRPr b="0"/>
            </a:pPr>
            <a:endParaRPr lang="zh-CN"/>
          </a:p>
        </c:txPr>
        <c:crossAx val="412614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972798046610418"/>
          <c:y val="4.1744219625358563E-2"/>
          <c:w val="0.62306339125224197"/>
          <c:h val="0.10533802398282301"/>
        </c:manualLayout>
      </c:layout>
      <c:overlay val="0"/>
      <c:txPr>
        <a:bodyPr rot="0" vert="horz"/>
        <a:lstStyle/>
        <a:p>
          <a:pPr>
            <a:defRPr b="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 algn="ctr" rtl="0">
        <a:defRPr lang="zh-CN" altLang="en-US" sz="1000" b="1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4909457072583"/>
          <c:y val="2.5365115410084876E-2"/>
          <c:w val="0.83132504663332174"/>
          <c:h val="0.83723023009881159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61997028673302612"/>
                  <c:y val="8.6309055785508487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1927710843374E-2"/>
                      <c:h val="6.03680430879713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6.24349299866839E-4"/>
                  <c:y val="-1.24373372587364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932187721817791"/>
                  <c:y val="0.57864823260048148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(CAT!$I$22,CAT!$H$23:$H$24)</c:f>
                <c:numCache>
                  <c:formatCode>General</c:formatCode>
                  <c:ptCount val="3"/>
                  <c:pt idx="1">
                    <c:v>2.1772499841563047</c:v>
                  </c:pt>
                  <c:pt idx="2">
                    <c:v>3.1487487691175389</c:v>
                  </c:pt>
                </c:numCache>
              </c:numRef>
            </c:plus>
            <c:minus>
              <c:numRef>
                <c:f>(CAT!$I$22,CAT!$H$23:$H$24)</c:f>
                <c:numCache>
                  <c:formatCode>General</c:formatCode>
                  <c:ptCount val="3"/>
                  <c:pt idx="1">
                    <c:v>2.1772499841563047</c:v>
                  </c:pt>
                  <c:pt idx="2">
                    <c:v>3.1487487691175389</c:v>
                  </c:pt>
                </c:numCache>
              </c:numRef>
            </c:minus>
          </c:errBars>
          <c:val>
            <c:numRef>
              <c:f>CAT!$G$22:$G$24</c:f>
              <c:numCache>
                <c:formatCode>0.000_);[Red]\(0.000\)</c:formatCode>
                <c:ptCount val="3"/>
                <c:pt idx="0" formatCode="0.00_);[Red]\(0.00\)">
                  <c:v>29.971094555192</c:v>
                </c:pt>
                <c:pt idx="1">
                  <c:v>64.194138934589802</c:v>
                </c:pt>
                <c:pt idx="2">
                  <c:v>65.274811092964498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3128031165915584"/>
                  <c:y val="-0.56211127814559025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B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1820851113808085E-2"/>
                      <c:h val="8.7489919020337953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CAT!$H$26:$H$28</c:f>
                <c:numCache>
                  <c:formatCode>General</c:formatCode>
                  <c:ptCount val="3"/>
                  <c:pt idx="0">
                    <c:v>3.4092692469921677</c:v>
                  </c:pt>
                  <c:pt idx="1">
                    <c:v>0.72976395671122918</c:v>
                  </c:pt>
                  <c:pt idx="2">
                    <c:v>3.5260628792118349</c:v>
                  </c:pt>
                </c:numCache>
              </c:numRef>
            </c:plus>
            <c:minus>
              <c:numRef>
                <c:f>CAT!$H$26:$H$28</c:f>
                <c:numCache>
                  <c:formatCode>General</c:formatCode>
                  <c:ptCount val="3"/>
                  <c:pt idx="0">
                    <c:v>3.4092692469921677</c:v>
                  </c:pt>
                  <c:pt idx="1">
                    <c:v>0.72976395671122918</c:v>
                  </c:pt>
                  <c:pt idx="2">
                    <c:v>3.5260628792118349</c:v>
                  </c:pt>
                </c:numCache>
              </c:numRef>
            </c:minus>
          </c:errBars>
          <c:cat>
            <c:numRef>
              <c:f>CAT!$B$30:$B$32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CAT!$G$26:$G$28</c:f>
              <c:numCache>
                <c:formatCode>0.000_);[Red]\(0.000\)</c:formatCode>
                <c:ptCount val="3"/>
                <c:pt idx="0" formatCode="0.00_);[Red]\(0.00\)">
                  <c:v>29.971094555192</c:v>
                </c:pt>
                <c:pt idx="1">
                  <c:v>18.442248381004475</c:v>
                </c:pt>
                <c:pt idx="2">
                  <c:v>17.976915197596224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20800178279601841"/>
                  <c:y val="0.1124067103617322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430627775301656"/>
                  <c:y val="-0.53150603704606736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C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7828389375856327"/>
                  <c:y val="-0.13914817705590671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(CAT!$I$30,CAT!$H$31:$H$32)</c:f>
                <c:numCache>
                  <c:formatCode>General</c:formatCode>
                  <c:ptCount val="3"/>
                  <c:pt idx="1">
                    <c:v>4.2847371622026165</c:v>
                  </c:pt>
                  <c:pt idx="2">
                    <c:v>2.9727011012995201</c:v>
                  </c:pt>
                </c:numCache>
              </c:numRef>
            </c:plus>
            <c:minus>
              <c:numRef>
                <c:f>(CAT!$I$30,CAT!$H$31:$H$32)</c:f>
                <c:numCache>
                  <c:formatCode>General</c:formatCode>
                  <c:ptCount val="3"/>
                  <c:pt idx="1">
                    <c:v>4.2847371622026165</c:v>
                  </c:pt>
                  <c:pt idx="2">
                    <c:v>2.9727011012995201</c:v>
                  </c:pt>
                </c:numCache>
              </c:numRef>
            </c:minus>
          </c:errBars>
          <c:cat>
            <c:numRef>
              <c:f>CAT!$B$30:$B$32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CAT!$G$30:$G$32</c:f>
              <c:numCache>
                <c:formatCode>0.000_);[Red]\(0.000\)</c:formatCode>
                <c:ptCount val="3"/>
                <c:pt idx="0" formatCode="0.00_);[Red]\(0.00\)">
                  <c:v>29.971094555192</c:v>
                </c:pt>
                <c:pt idx="1">
                  <c:v>15.442918834979675</c:v>
                </c:pt>
                <c:pt idx="2">
                  <c:v>4.5076458811608449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0840568"/>
        <c:axId val="410840176"/>
      </c:barChart>
      <c:catAx>
        <c:axId val="41084056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/>
                  <a:t>Time (h</a:t>
                </a:r>
                <a:r>
                  <a:rPr lang="en-US"/>
                  <a:t>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6106109377837207"/>
              <c:y val="0.93204806553394204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0840176"/>
        <c:crossesAt val="0"/>
        <c:auto val="1"/>
        <c:lblAlgn val="ctr"/>
        <c:lblOffset val="100"/>
        <c:noMultiLvlLbl val="0"/>
      </c:catAx>
      <c:valAx>
        <c:axId val="410840176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CAT  </a:t>
                </a:r>
                <a:r>
                  <a:rPr lang="en-US" altLang="zh-CN"/>
                  <a:t>activity </a:t>
                </a:r>
                <a:r>
                  <a:rPr lang="en-US"/>
                  <a:t> (U/mg)</a:t>
                </a:r>
              </a:p>
            </c:rich>
          </c:tx>
          <c:layout>
            <c:manualLayout>
              <c:xMode val="edge"/>
              <c:yMode val="edge"/>
              <c:x val="1.0957835806287435E-2"/>
              <c:y val="0.23365510714332088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0840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128939071295332"/>
          <c:y val="2.1875184848017062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2450448004348"/>
          <c:y val="2.5423342797587158E-2"/>
          <c:w val="0.80016196146213425"/>
          <c:h val="0.83294399027112309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58798636450931441"/>
                  <c:y val="0.1007205557953552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A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735420267587757E-3"/>
                  <c:y val="-5.8585827912535542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1297651371164811"/>
                  <c:y val="-0.22774038590151535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c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(GST!$I$4,GST!$H$5:$H$6)</c:f>
                <c:numCache>
                  <c:formatCode>General</c:formatCode>
                  <c:ptCount val="3"/>
                  <c:pt idx="1">
                    <c:v>3.4989277870833626</c:v>
                  </c:pt>
                  <c:pt idx="2">
                    <c:v>7.3153550006334829</c:v>
                  </c:pt>
                </c:numCache>
              </c:numRef>
            </c:plus>
            <c:minus>
              <c:numRef>
                <c:f>(GST!$I$4,GST!$H$5:$H$6)</c:f>
                <c:numCache>
                  <c:formatCode>General</c:formatCode>
                  <c:ptCount val="3"/>
                  <c:pt idx="1">
                    <c:v>3.4989277870833626</c:v>
                  </c:pt>
                  <c:pt idx="2">
                    <c:v>7.3153550006334829</c:v>
                  </c:pt>
                </c:numCache>
              </c:numRef>
            </c:minus>
          </c:errBars>
          <c:val>
            <c:numRef>
              <c:f>GST!$G$4:$G$6</c:f>
              <c:numCache>
                <c:formatCode>0.000_);[Red]\(0.000\)</c:formatCode>
                <c:ptCount val="3"/>
                <c:pt idx="0" formatCode="0.00_);[Red]\(0.00\)">
                  <c:v>71.547519448944257</c:v>
                </c:pt>
                <c:pt idx="1">
                  <c:v>94.075361195774491</c:v>
                </c:pt>
                <c:pt idx="2">
                  <c:v>78.585830106161779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3061464838446919"/>
                  <c:y val="-0.49880955737803295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A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GST!$H$8:$H$10</c:f>
                <c:numCache>
                  <c:formatCode>General</c:formatCode>
                  <c:ptCount val="3"/>
                  <c:pt idx="0">
                    <c:v>4.9362057691888284</c:v>
                  </c:pt>
                  <c:pt idx="1">
                    <c:v>6.2228780153256382</c:v>
                  </c:pt>
                  <c:pt idx="2">
                    <c:v>11.824685616392546</c:v>
                  </c:pt>
                </c:numCache>
              </c:numRef>
            </c:plus>
            <c:minus>
              <c:numRef>
                <c:f>GST!$H$8:$H$10</c:f>
                <c:numCache>
                  <c:formatCode>General</c:formatCode>
                  <c:ptCount val="3"/>
                  <c:pt idx="0">
                    <c:v>4.9362057691888284</c:v>
                  </c:pt>
                  <c:pt idx="1">
                    <c:v>6.2228780153256382</c:v>
                  </c:pt>
                  <c:pt idx="2">
                    <c:v>11.824685616392546</c:v>
                  </c:pt>
                </c:numCache>
              </c:numRef>
            </c:minus>
          </c:errBars>
          <c:cat>
            <c:numRef>
              <c:f>GST!$B$12:$B$14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GST!$G$8:$G$10</c:f>
              <c:numCache>
                <c:formatCode>0.000_);[Red]\(0.000\)</c:formatCode>
                <c:ptCount val="3"/>
                <c:pt idx="0" formatCode="0.00_);[Red]\(0.00\)">
                  <c:v>71.547519448944257</c:v>
                </c:pt>
                <c:pt idx="1">
                  <c:v>115.67724264614475</c:v>
                </c:pt>
                <c:pt idx="2">
                  <c:v>44.010960243393853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53197490557582738"/>
                  <c:y val="-9.417583267719809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5080335324463737"/>
                  <c:y val="-0.3865771719884115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zh-CN"/>
                      <a:t> 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7341942709747491"/>
                  <c:y val="0.336433979057175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(GST!$I$12,GST!$H$13:$H$14)</c:f>
                <c:numCache>
                  <c:formatCode>General</c:formatCode>
                  <c:ptCount val="3"/>
                  <c:pt idx="1">
                    <c:v>9.9286071219466319</c:v>
                  </c:pt>
                  <c:pt idx="2">
                    <c:v>4.7704878237242223</c:v>
                  </c:pt>
                </c:numCache>
              </c:numRef>
            </c:plus>
            <c:minus>
              <c:numRef>
                <c:f>(GST!$I$12,GST!$H$13:$H$14)</c:f>
                <c:numCache>
                  <c:formatCode>General</c:formatCode>
                  <c:ptCount val="3"/>
                  <c:pt idx="1">
                    <c:v>9.9286071219466319</c:v>
                  </c:pt>
                  <c:pt idx="2">
                    <c:v>4.7704878237242223</c:v>
                  </c:pt>
                </c:numCache>
              </c:numRef>
            </c:minus>
          </c:errBars>
          <c:cat>
            <c:numRef>
              <c:f>GST!$B$12:$B$14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GST!$G$12:$G$14</c:f>
              <c:numCache>
                <c:formatCode>0.000_);[Red]\(0.000\)</c:formatCode>
                <c:ptCount val="3"/>
                <c:pt idx="0" formatCode="0.00_);[Red]\(0.00\)">
                  <c:v>71.547519448944257</c:v>
                </c:pt>
                <c:pt idx="1">
                  <c:v>18.302142726157964</c:v>
                </c:pt>
                <c:pt idx="2">
                  <c:v>84.499073153032654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0839392"/>
        <c:axId val="410837824"/>
      </c:barChart>
      <c:catAx>
        <c:axId val="41083939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/>
                  <a:t>Time (h</a:t>
                </a:r>
                <a:r>
                  <a:rPr lang="en-US"/>
                  <a:t>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8498201194678253"/>
              <c:y val="0.92959903810211708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0837824"/>
        <c:crossesAt val="0"/>
        <c:auto val="1"/>
        <c:lblAlgn val="ctr"/>
        <c:lblOffset val="100"/>
        <c:noMultiLvlLbl val="0"/>
      </c:catAx>
      <c:valAx>
        <c:axId val="410837824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G</a:t>
                </a:r>
                <a:r>
                  <a:rPr lang="en-US" sz="1000"/>
                  <a:t>S</a:t>
                </a:r>
                <a:r>
                  <a:rPr lang="en-US"/>
                  <a:t>T  </a:t>
                </a:r>
                <a:r>
                  <a:rPr lang="en-US" altLang="zh-CN"/>
                  <a:t>activity </a:t>
                </a:r>
                <a:r>
                  <a:rPr lang="en-US"/>
                  <a:t> (U/mg)</a:t>
                </a:r>
              </a:p>
            </c:rich>
          </c:tx>
          <c:layout>
            <c:manualLayout>
              <c:xMode val="edge"/>
              <c:yMode val="edge"/>
              <c:x val="4.6538148248710292E-3"/>
              <c:y val="0.21666634131034726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08393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554914471897911"/>
          <c:y val="1.7107235273830724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45460202616929"/>
          <c:y val="2.5876076238133785E-2"/>
          <c:w val="0.80690756121238272"/>
          <c:h val="0.82588748252262856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59666785592791416"/>
                  <c:y val="0.33713628670247986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A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5595540445332E-3"/>
                  <c:y val="-4.668359610501129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283854533989363"/>
                  <c:y val="0.2035201265729634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(GST!$I$22,GST!$H$23:$H$24)</c:f>
                <c:numCache>
                  <c:formatCode>General</c:formatCode>
                  <c:ptCount val="3"/>
                  <c:pt idx="1">
                    <c:v>10.33690234442737</c:v>
                  </c:pt>
                  <c:pt idx="2">
                    <c:v>9.4607329096991037</c:v>
                  </c:pt>
                </c:numCache>
              </c:numRef>
            </c:plus>
            <c:minus>
              <c:numRef>
                <c:f>(GST!$I$22,GST!$H$23:$H$24)</c:f>
                <c:numCache>
                  <c:formatCode>General</c:formatCode>
                  <c:ptCount val="3"/>
                  <c:pt idx="1">
                    <c:v>10.33690234442737</c:v>
                  </c:pt>
                  <c:pt idx="2">
                    <c:v>9.4607329096991037</c:v>
                  </c:pt>
                </c:numCache>
              </c:numRef>
            </c:minus>
          </c:errBars>
          <c:val>
            <c:numRef>
              <c:f>GST!$G$22:$G$24</c:f>
              <c:numCache>
                <c:formatCode>0.000_);[Red]\(0.000\)</c:formatCode>
                <c:ptCount val="3"/>
                <c:pt idx="0" formatCode="0.00_);[Red]\(0.00\)">
                  <c:v>95.522560904900217</c:v>
                </c:pt>
                <c:pt idx="1">
                  <c:v>83.071783182995588</c:v>
                </c:pt>
                <c:pt idx="2">
                  <c:v>97.709791489506699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3028965425686385"/>
                  <c:y val="-0.57108948414158511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B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GST!$H$26:$H$28</c:f>
                <c:numCache>
                  <c:formatCode>General</c:formatCode>
                  <c:ptCount val="3"/>
                  <c:pt idx="0">
                    <c:v>1.4051805730487861</c:v>
                  </c:pt>
                  <c:pt idx="1">
                    <c:v>11.349168399155884</c:v>
                  </c:pt>
                  <c:pt idx="2">
                    <c:v>5.6358848725497523</c:v>
                  </c:pt>
                </c:numCache>
              </c:numRef>
            </c:plus>
            <c:minus>
              <c:numRef>
                <c:f>GST!$H$26:$H$28</c:f>
                <c:numCache>
                  <c:formatCode>General</c:formatCode>
                  <c:ptCount val="3"/>
                  <c:pt idx="0">
                    <c:v>1.4051805730487861</c:v>
                  </c:pt>
                  <c:pt idx="1">
                    <c:v>11.349168399155884</c:v>
                  </c:pt>
                  <c:pt idx="2">
                    <c:v>5.6358848725497523</c:v>
                  </c:pt>
                </c:numCache>
              </c:numRef>
            </c:minus>
          </c:errBars>
          <c:cat>
            <c:numRef>
              <c:f>GST!$B$30:$B$32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GST!$G$26:$G$28</c:f>
              <c:numCache>
                <c:formatCode>0.000_);[Red]\(0.000\)</c:formatCode>
                <c:ptCount val="3"/>
                <c:pt idx="0" formatCode="0.00_);[Red]\(0.00\)">
                  <c:v>95.522560904900217</c:v>
                </c:pt>
                <c:pt idx="1">
                  <c:v>29.773658538556798</c:v>
                </c:pt>
                <c:pt idx="2">
                  <c:v>29.147814253036699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20772068401881799"/>
                  <c:y val="0.32827765104128337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754793690830795"/>
                  <c:y val="-0.51044410920597538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C</a:t>
                    </a:r>
                    <a:r>
                      <a:rPr lang="en-US" altLang="zh-CN"/>
                      <a:t> 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657856176829318"/>
                  <c:y val="0.1422878799028626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(GST!$I$30,GST!$H$31:$H$32)</c:f>
                <c:numCache>
                  <c:formatCode>General</c:formatCode>
                  <c:ptCount val="3"/>
                  <c:pt idx="1">
                    <c:v>9.7922769712740134</c:v>
                  </c:pt>
                  <c:pt idx="2">
                    <c:v>13.950520363965705</c:v>
                  </c:pt>
                </c:numCache>
              </c:numRef>
            </c:plus>
            <c:minus>
              <c:numRef>
                <c:f>(GST!$I$30,GST!$H$31:$H$32)</c:f>
                <c:numCache>
                  <c:formatCode>General</c:formatCode>
                  <c:ptCount val="3"/>
                  <c:pt idx="1">
                    <c:v>9.7922769712740134</c:v>
                  </c:pt>
                  <c:pt idx="2">
                    <c:v>13.950520363965705</c:v>
                  </c:pt>
                </c:numCache>
              </c:numRef>
            </c:minus>
          </c:errBars>
          <c:cat>
            <c:numRef>
              <c:f>GST!$B$30:$B$32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GST!$G$30:$G$32</c:f>
              <c:numCache>
                <c:formatCode>0.000_);[Red]\(0.000\)</c:formatCode>
                <c:ptCount val="3"/>
                <c:pt idx="0" formatCode="0.00_);[Red]\(0.00\)">
                  <c:v>95.522560904900217</c:v>
                </c:pt>
                <c:pt idx="1">
                  <c:v>15.823389755397333</c:v>
                </c:pt>
                <c:pt idx="2">
                  <c:v>50.927668861017224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7785408"/>
        <c:axId val="417790896"/>
      </c:barChart>
      <c:catAx>
        <c:axId val="41778540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  Time (h)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2438704645586312"/>
              <c:y val="0.92934579439252341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7790896"/>
        <c:crossesAt val="0"/>
        <c:auto val="1"/>
        <c:lblAlgn val="ctr"/>
        <c:lblOffset val="100"/>
        <c:noMultiLvlLbl val="0"/>
      </c:catAx>
      <c:valAx>
        <c:axId val="417790896"/>
        <c:scaling>
          <c:orientation val="minMax"/>
          <c:max val="14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GST  </a:t>
                </a:r>
                <a:r>
                  <a:rPr lang="en-US" altLang="zh-CN"/>
                  <a:t>activity </a:t>
                </a:r>
                <a:r>
                  <a:rPr lang="en-US"/>
                  <a:t> (U/mg)</a:t>
                </a:r>
              </a:p>
            </c:rich>
          </c:tx>
          <c:layout>
            <c:manualLayout>
              <c:xMode val="edge"/>
              <c:yMode val="edge"/>
              <c:x val="2.4957891854666806E-4"/>
              <c:y val="0.22972220178085215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7785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217818813828499"/>
          <c:y val="3.5680385312660601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2456659987801"/>
          <c:y val="2.7144511347846224E-2"/>
          <c:w val="0.81540875624065812"/>
          <c:h val="0.80733325613710039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52923569860649788"/>
                  <c:y val="4.009803921568627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A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9821397443387101E-2"/>
                  <c:y val="-4.419222791405839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498525365801311"/>
                  <c:y val="-0.1995225412999846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C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('H202'!$I$22,'H202'!$H$23:$H$24)</c:f>
                <c:numCache>
                  <c:formatCode>General</c:formatCode>
                  <c:ptCount val="3"/>
                  <c:pt idx="1">
                    <c:v>0.44381143396806044</c:v>
                  </c:pt>
                  <c:pt idx="2">
                    <c:v>0.32472175280684795</c:v>
                  </c:pt>
                </c:numCache>
              </c:numRef>
            </c:plus>
            <c:minus>
              <c:numRef>
                <c:f>('H202'!$I$22,'H202'!$H$23:$H$24)</c:f>
                <c:numCache>
                  <c:formatCode>General</c:formatCode>
                  <c:ptCount val="3"/>
                  <c:pt idx="1">
                    <c:v>0.44381143396806044</c:v>
                  </c:pt>
                  <c:pt idx="2">
                    <c:v>0.32472175280684795</c:v>
                  </c:pt>
                </c:numCache>
              </c:numRef>
            </c:minus>
          </c:errBars>
          <c:val>
            <c:numRef>
              <c:f>'H202'!$G$22:$G$24</c:f>
              <c:numCache>
                <c:formatCode>0.000_);[Red]\(0.000\)</c:formatCode>
                <c:ptCount val="3"/>
                <c:pt idx="0" formatCode="0.00_);[Red]\(0.00\)">
                  <c:v>6.5488911867366042</c:v>
                </c:pt>
                <c:pt idx="1">
                  <c:v>4.5979676251620898</c:v>
                </c:pt>
                <c:pt idx="2">
                  <c:v>5.5019421005539391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161423356730575"/>
                  <c:y val="-0.4660618341824919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B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'H202'!$H$26:$H$28</c:f>
                <c:numCache>
                  <c:formatCode>General</c:formatCode>
                  <c:ptCount val="3"/>
                  <c:pt idx="0">
                    <c:v>0.29384796844071015</c:v>
                  </c:pt>
                  <c:pt idx="1">
                    <c:v>0.46909078903727969</c:v>
                  </c:pt>
                  <c:pt idx="2">
                    <c:v>0.66718370470934474</c:v>
                  </c:pt>
                </c:numCache>
              </c:numRef>
            </c:plus>
            <c:minus>
              <c:numRef>
                <c:f>'H202'!$H$26:$H$28</c:f>
                <c:numCache>
                  <c:formatCode>General</c:formatCode>
                  <c:ptCount val="3"/>
                  <c:pt idx="0">
                    <c:v>0.29384796844071015</c:v>
                  </c:pt>
                  <c:pt idx="1">
                    <c:v>0.46909078903727969</c:v>
                  </c:pt>
                  <c:pt idx="2">
                    <c:v>0.66718370470934474</c:v>
                  </c:pt>
                </c:numCache>
              </c:numRef>
            </c:minus>
          </c:errBars>
          <c:cat>
            <c:numRef>
              <c:f>'H202'!$B$30:$B$32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'H202'!$G$26:$G$28</c:f>
              <c:numCache>
                <c:formatCode>0.000_);[Red]\(0.000\)</c:formatCode>
                <c:ptCount val="3"/>
                <c:pt idx="0" formatCode="0.00_);[Red]\(0.00\)">
                  <c:v>6.5488911867366042</c:v>
                </c:pt>
                <c:pt idx="1">
                  <c:v>6.1002995415420322</c:v>
                </c:pt>
                <c:pt idx="2">
                  <c:v>7.7049278327910002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13642199066400201"/>
                  <c:y val="4.398837242118930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48038389328013"/>
                  <c:y val="0.120434228809634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zh-CN"/>
                      <a:t> 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8747591522157997E-2"/>
                      <c:h val="8.148148148148150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6425720597269209"/>
                  <c:y val="-4.779759147753594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200" b="0"/>
                      <a:t>c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737957610790003E-2"/>
                      <c:h val="6.690561529271210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('H202'!$I$30,'H202'!$H$31:$H$32)</c:f>
                <c:numCache>
                  <c:formatCode>General</c:formatCode>
                  <c:ptCount val="3"/>
                  <c:pt idx="1">
                    <c:v>0.6719567944125332</c:v>
                  </c:pt>
                  <c:pt idx="2">
                    <c:v>0.25115413500993405</c:v>
                  </c:pt>
                </c:numCache>
              </c:numRef>
            </c:plus>
            <c:minus>
              <c:numRef>
                <c:f>('H202'!$I$30,'H202'!$H$31:$H$32)</c:f>
                <c:numCache>
                  <c:formatCode>General</c:formatCode>
                  <c:ptCount val="3"/>
                  <c:pt idx="1">
                    <c:v>0.6719567944125332</c:v>
                  </c:pt>
                  <c:pt idx="2">
                    <c:v>0.25115413500993405</c:v>
                  </c:pt>
                </c:numCache>
              </c:numRef>
            </c:minus>
          </c:errBars>
          <c:cat>
            <c:numRef>
              <c:f>'H202'!$B$30:$B$32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'H202'!$G$30:$G$32</c:f>
              <c:numCache>
                <c:formatCode>0.000_);[Red]\(0.000\)</c:formatCode>
                <c:ptCount val="3"/>
                <c:pt idx="0" formatCode="0.00_);[Red]\(0.00\)">
                  <c:v>6.5488911867366042</c:v>
                </c:pt>
                <c:pt idx="1">
                  <c:v>12.191830356326374</c:v>
                </c:pt>
                <c:pt idx="2">
                  <c:v>11.754606193935125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2616712"/>
        <c:axId val="412618280"/>
      </c:barChart>
      <c:catAx>
        <c:axId val="41261671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   </a:t>
                </a:r>
                <a:r>
                  <a:rPr lang="en-US" sz="1000" b="1"/>
                  <a:t>Time</a:t>
                </a:r>
                <a:r>
                  <a:rPr lang="en-US" sz="1000" b="1" baseline="0"/>
                  <a:t> (h)</a:t>
                </a:r>
                <a:endParaRPr lang="zh-CN" sz="1000" b="1"/>
              </a:p>
            </c:rich>
          </c:tx>
          <c:layout>
            <c:manualLayout>
              <c:xMode val="edge"/>
              <c:yMode val="edge"/>
              <c:x val="0.47804128975756321"/>
              <c:y val="0.91764705882352926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2618280"/>
        <c:crossesAt val="0"/>
        <c:auto val="1"/>
        <c:lblAlgn val="ctr"/>
        <c:lblOffset val="100"/>
        <c:noMultiLvlLbl val="0"/>
      </c:catAx>
      <c:valAx>
        <c:axId val="412618280"/>
        <c:scaling>
          <c:orientation val="minMax"/>
          <c:max val="25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H</a:t>
                </a:r>
                <a:r>
                  <a:rPr lang="en-US" altLang="zh-CN" sz="1000" b="1" i="0" u="none" strike="noStrike" baseline="-25000">
                    <a:effectLst/>
                  </a:rPr>
                  <a:t>2</a:t>
                </a:r>
                <a:r>
                  <a:rPr lang="en-US"/>
                  <a:t>O</a:t>
                </a:r>
                <a:r>
                  <a:rPr lang="en-US" sz="1000" baseline="-25000"/>
                  <a:t>2</a:t>
                </a:r>
                <a:r>
                  <a:rPr lang="en-US" sz="900"/>
                  <a:t> </a:t>
                </a:r>
                <a:r>
                  <a:rPr lang="en-US"/>
                  <a:t> content (nmol/mg)</a:t>
                </a:r>
              </a:p>
            </c:rich>
          </c:tx>
          <c:layout>
            <c:manualLayout>
              <c:xMode val="edge"/>
              <c:yMode val="edge"/>
              <c:x val="3.9921605342903531E-3"/>
              <c:y val="0.19620966496834955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2616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232906153993872"/>
          <c:y val="4.6706036745406819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39571211809797"/>
          <c:y val="2.9179996568225581E-2"/>
          <c:w val="0.79738283866639792"/>
          <c:h val="0.80608720520104482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5875">
                <a:noFill/>
              </a:ln>
            </c:spPr>
          </c:dPt>
          <c:dPt>
            <c:idx val="1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64980198061595285"/>
                  <c:y val="-0.61658271529618125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 i="0" u="none" strike="noStrike" baseline="0"/>
                      <a:t>C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0587729714337034E-2"/>
                  <c:y val="-0.10835560809136155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183769846179029"/>
                  <c:y val="-0.5378288307181941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c</a:t>
                    </a:r>
                    <a:r>
                      <a:rPr lang="en-US" altLang="en-US" sz="120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(MDA!$I$4,MDA!$H$5:$H$6)</c:f>
                <c:numCache>
                  <c:formatCode>General</c:formatCode>
                  <c:ptCount val="3"/>
                  <c:pt idx="1">
                    <c:v>1.2124355652982175</c:v>
                  </c:pt>
                  <c:pt idx="2">
                    <c:v>0.57469232422558558</c:v>
                  </c:pt>
                </c:numCache>
              </c:numRef>
            </c:plus>
            <c:minus>
              <c:numRef>
                <c:f>(MDA!$I$4,MDA!$H$5:$H$6)</c:f>
                <c:numCache>
                  <c:formatCode>General</c:formatCode>
                  <c:ptCount val="3"/>
                  <c:pt idx="1">
                    <c:v>1.2124355652982175</c:v>
                  </c:pt>
                  <c:pt idx="2">
                    <c:v>0.57469232422558558</c:v>
                  </c:pt>
                </c:numCache>
              </c:numRef>
            </c:minus>
          </c:errBars>
          <c:val>
            <c:numRef>
              <c:f>MDA!$G$4:$G$6</c:f>
              <c:numCache>
                <c:formatCode>0.000_);[Red]\(0.000\)</c:formatCode>
                <c:ptCount val="3"/>
                <c:pt idx="0" formatCode="0.00_);[Red]\(0.00\)">
                  <c:v>7.27720473888425</c:v>
                </c:pt>
                <c:pt idx="1">
                  <c:v>7.1466653297427074</c:v>
                </c:pt>
                <c:pt idx="2">
                  <c:v>2.6490458023771701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1281071931511306"/>
                  <c:y val="-0.61874130140512096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A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MDA!$H$8:$H$10</c:f>
                <c:numCache>
                  <c:formatCode>General</c:formatCode>
                  <c:ptCount val="3"/>
                  <c:pt idx="0">
                    <c:v>0.6126206813349766</c:v>
                  </c:pt>
                  <c:pt idx="1">
                    <c:v>4.6909557806876387</c:v>
                  </c:pt>
                  <c:pt idx="2">
                    <c:v>4.7195120904818229</c:v>
                  </c:pt>
                </c:numCache>
              </c:numRef>
            </c:plus>
            <c:minus>
              <c:numRef>
                <c:f>MDA!$H$8:$H$10</c:f>
                <c:numCache>
                  <c:formatCode>General</c:formatCode>
                  <c:ptCount val="3"/>
                  <c:pt idx="0">
                    <c:v>0.6126206813349766</c:v>
                  </c:pt>
                  <c:pt idx="1">
                    <c:v>4.6909557806876387</c:v>
                  </c:pt>
                  <c:pt idx="2">
                    <c:v>4.7195120904818229</c:v>
                  </c:pt>
                </c:numCache>
              </c:numRef>
            </c:minus>
          </c:errBars>
          <c:cat>
            <c:numRef>
              <c:f>MDA!$B$12:$B$14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MDA!$G$8:$G$10</c:f>
              <c:numCache>
                <c:formatCode>0.000_);[Red]\(0.000\)</c:formatCode>
                <c:ptCount val="3"/>
                <c:pt idx="0" formatCode="0.00_);[Red]\(0.00\)">
                  <c:v>7.27720473888425</c:v>
                </c:pt>
                <c:pt idx="1">
                  <c:v>15.577898908869543</c:v>
                </c:pt>
                <c:pt idx="2">
                  <c:v>10.867734488532911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14629536368061163"/>
                  <c:y val="-1.5384263407751998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320746918011826"/>
                  <c:y val="0.4232735314865303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zh-CN" sz="1000"/>
                      <a:t> </a:t>
                    </a:r>
                    <a:r>
                      <a:rPr lang="en-US" altLang="en-US" sz="100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509915580782718"/>
                  <c:y val="0.62817829974642991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(MDA!$I$12,MDA!$H$13:$H$14)</c:f>
                <c:numCache>
                  <c:formatCode>General</c:formatCode>
                  <c:ptCount val="3"/>
                  <c:pt idx="1">
                    <c:v>2.9978816147433038</c:v>
                  </c:pt>
                  <c:pt idx="2">
                    <c:v>4.1646703558405749</c:v>
                  </c:pt>
                </c:numCache>
              </c:numRef>
            </c:plus>
            <c:minus>
              <c:numRef>
                <c:f>(MDA!$I$12,MDA!$H$13:$H$14)</c:f>
                <c:numCache>
                  <c:formatCode>General</c:formatCode>
                  <c:ptCount val="3"/>
                  <c:pt idx="1">
                    <c:v>2.9978816147433038</c:v>
                  </c:pt>
                  <c:pt idx="2">
                    <c:v>4.1646703558405749</c:v>
                  </c:pt>
                </c:numCache>
              </c:numRef>
            </c:minus>
          </c:errBars>
          <c:cat>
            <c:numRef>
              <c:f>MDA!$B$12:$B$14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MDA!$G$12:$G$14</c:f>
              <c:numCache>
                <c:formatCode>0.000_);[Red]\(0.000\)</c:formatCode>
                <c:ptCount val="3"/>
                <c:pt idx="0" formatCode="0.00_);[Red]\(0.00\)">
                  <c:v>7.27720473888425</c:v>
                </c:pt>
                <c:pt idx="1">
                  <c:v>55.72182828421635</c:v>
                </c:pt>
                <c:pt idx="2">
                  <c:v>66.600941333885288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2614752"/>
        <c:axId val="412620240"/>
      </c:barChart>
      <c:catAx>
        <c:axId val="41261475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  Time (</a:t>
                </a:r>
                <a:r>
                  <a:rPr lang="en-US" altLang="zh-CN"/>
                  <a:t>h)</a:t>
                </a:r>
                <a:endParaRPr lang="zh-CN"/>
              </a:p>
            </c:rich>
          </c:tx>
          <c:overlay val="0"/>
        </c:title>
        <c:numFmt formatCode="0_);\(0\)" sourceLinked="0"/>
        <c:majorTickMark val="in"/>
        <c:minorTickMark val="none"/>
        <c:tickLblPos val="nextTo"/>
        <c:spPr>
          <a:ln w="12700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2620240"/>
        <c:crossesAt val="0"/>
        <c:auto val="1"/>
        <c:lblAlgn val="ctr"/>
        <c:lblOffset val="100"/>
        <c:noMultiLvlLbl val="0"/>
      </c:catAx>
      <c:valAx>
        <c:axId val="412620240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MDA  content (nmol/mg)</a:t>
                </a:r>
              </a:p>
            </c:rich>
          </c:tx>
          <c:layout>
            <c:manualLayout>
              <c:xMode val="edge"/>
              <c:yMode val="edge"/>
              <c:x val="5.7407275722794378E-4"/>
              <c:y val="0.20045528207279176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261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399147138289517"/>
          <c:y val="2.6811309603248751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19791639962165"/>
          <c:y val="4.530869508294836E-2"/>
          <c:w val="0.84334542679648195"/>
          <c:h val="0.80890530607664546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6223959573185206"/>
                  <c:y val="2.8787289356051397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B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354890864996E-2"/>
                      <c:h val="7.8706800445930897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2485954125633292"/>
                  <c:y val="-0.36598387790599807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819193015200991"/>
                  <c:y val="-0.4446926141358221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C</a:t>
                    </a:r>
                    <a:r>
                      <a:rPr lang="en-US" altLang="en-US" sz="100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(MDA!$I$22,MDA!$H$23:$H$24)</c:f>
                <c:numCache>
                  <c:formatCode>General</c:formatCode>
                  <c:ptCount val="3"/>
                  <c:pt idx="1">
                    <c:v>0.51542215048772411</c:v>
                  </c:pt>
                  <c:pt idx="2">
                    <c:v>0.42251194160669991</c:v>
                  </c:pt>
                </c:numCache>
              </c:numRef>
            </c:plus>
            <c:minus>
              <c:numRef>
                <c:f>(MDA!$I$22,MDA!$H$23:$H$24)</c:f>
                <c:numCache>
                  <c:formatCode>General</c:formatCode>
                  <c:ptCount val="3"/>
                  <c:pt idx="1">
                    <c:v>0.51542215048772411</c:v>
                  </c:pt>
                  <c:pt idx="2">
                    <c:v>0.42251194160669991</c:v>
                  </c:pt>
                </c:numCache>
              </c:numRef>
            </c:minus>
          </c:errBars>
          <c:val>
            <c:numRef>
              <c:f>MDA!$G$22:$G$24</c:f>
              <c:numCache>
                <c:formatCode>0.000_);[Red]\(0.000\)</c:formatCode>
                <c:ptCount val="3"/>
                <c:pt idx="0" formatCode="0.00_);[Red]\(0.00\)">
                  <c:v>6.0624998371797929</c:v>
                </c:pt>
                <c:pt idx="1">
                  <c:v>3.7869347610380375</c:v>
                </c:pt>
                <c:pt idx="2">
                  <c:v>2.2064063379741272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2216649559138499"/>
                  <c:y val="-0.41142611330353301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B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MDA!$H$26:$H$28</c:f>
                <c:numCache>
                  <c:formatCode>General</c:formatCode>
                  <c:ptCount val="3"/>
                  <c:pt idx="0">
                    <c:v>0.54785931321996129</c:v>
                  </c:pt>
                  <c:pt idx="1">
                    <c:v>0.41963484217219293</c:v>
                  </c:pt>
                  <c:pt idx="2">
                    <c:v>0.82971976983249351</c:v>
                  </c:pt>
                </c:numCache>
              </c:numRef>
            </c:plus>
            <c:minus>
              <c:numRef>
                <c:f>MDA!$H$26:$H$28</c:f>
                <c:numCache>
                  <c:formatCode>General</c:formatCode>
                  <c:ptCount val="3"/>
                  <c:pt idx="0">
                    <c:v>0.54785931321996129</c:v>
                  </c:pt>
                  <c:pt idx="1">
                    <c:v>0.41963484217219293</c:v>
                  </c:pt>
                  <c:pt idx="2">
                    <c:v>0.82971976983249351</c:v>
                  </c:pt>
                </c:numCache>
              </c:numRef>
            </c:minus>
          </c:errBars>
          <c:cat>
            <c:numRef>
              <c:f>MDA!$B$30:$B$32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MDA!$G$26:$G$28</c:f>
              <c:numCache>
                <c:formatCode>0.000_);[Red]\(0.000\)</c:formatCode>
                <c:ptCount val="3"/>
                <c:pt idx="0" formatCode="0.00_);[Red]\(0.00\)">
                  <c:v>6.0624998371797929</c:v>
                </c:pt>
                <c:pt idx="1">
                  <c:v>4.982664155550502</c:v>
                </c:pt>
                <c:pt idx="2">
                  <c:v>4.8624383459479228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15083779166726319"/>
                  <c:y val="0.12777675949651188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780571396989764"/>
                  <c:y val="0.39167149830736714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A</a:t>
                    </a:r>
                    <a:endParaRPr lang="en-US" altLang="en-US" sz="100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358950788583247"/>
                  <c:y val="0.22403014943797109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(MDA!$I$30,MDA!$H$31:$H$32)</c:f>
                <c:numCache>
                  <c:formatCode>General</c:formatCode>
                  <c:ptCount val="3"/>
                  <c:pt idx="1">
                    <c:v>1.1024556273506267</c:v>
                  </c:pt>
                  <c:pt idx="2">
                    <c:v>0.29862113413481339</c:v>
                  </c:pt>
                </c:numCache>
              </c:numRef>
            </c:plus>
            <c:minus>
              <c:numRef>
                <c:f>(MDA!$I$30,MDA!$H$31:$H$32)</c:f>
                <c:numCache>
                  <c:formatCode>General</c:formatCode>
                  <c:ptCount val="3"/>
                  <c:pt idx="1">
                    <c:v>1.1024556273506267</c:v>
                  </c:pt>
                  <c:pt idx="2">
                    <c:v>0.29862113413481339</c:v>
                  </c:pt>
                </c:numCache>
              </c:numRef>
            </c:minus>
          </c:errBars>
          <c:cat>
            <c:numRef>
              <c:f>MDA!$B$30:$B$32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MDA!$G$30:$G$32</c:f>
              <c:numCache>
                <c:formatCode>0.000_);[Red]\(0.000\)</c:formatCode>
                <c:ptCount val="3"/>
                <c:pt idx="0" formatCode="0.00_);[Red]\(0.00\)">
                  <c:v>6.0624998371797929</c:v>
                </c:pt>
                <c:pt idx="1">
                  <c:v>8.4508611055827902</c:v>
                </c:pt>
                <c:pt idx="2">
                  <c:v>8.7087949483364682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2616320"/>
        <c:axId val="412621808"/>
      </c:barChart>
      <c:catAx>
        <c:axId val="41261632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  Time (</a:t>
                </a:r>
                <a:r>
                  <a:rPr lang="en-US" altLang="zh-CN"/>
                  <a:t>h)</a:t>
                </a:r>
                <a:endParaRPr lang="zh-CN"/>
              </a:p>
            </c:rich>
          </c:tx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2621808"/>
        <c:crossesAt val="0"/>
        <c:auto val="1"/>
        <c:lblAlgn val="ctr"/>
        <c:lblOffset val="100"/>
        <c:noMultiLvlLbl val="0"/>
      </c:catAx>
      <c:valAx>
        <c:axId val="412621808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MDA  content (nmol/mg)</a:t>
                </a:r>
              </a:p>
            </c:rich>
          </c:tx>
          <c:layout>
            <c:manualLayout>
              <c:xMode val="edge"/>
              <c:yMode val="edge"/>
              <c:x val="1.7479310323014326E-4"/>
              <c:y val="0.1802124675033198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2616320"/>
        <c:crosses val="autoZero"/>
        <c:crossBetween val="between"/>
        <c:minorUnit val="2"/>
      </c:valAx>
    </c:plotArea>
    <c:legend>
      <c:legendPos val="r"/>
      <c:layout>
        <c:manualLayout>
          <c:xMode val="edge"/>
          <c:yMode val="edge"/>
          <c:x val="0.20340290542760886"/>
          <c:y val="5.9135541548992837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31043812557261"/>
          <c:y val="2.6368953880764906E-2"/>
          <c:w val="0.79574358052280536"/>
          <c:h val="0.83772553430821151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5875">
                <a:noFill/>
              </a:ln>
            </c:spPr>
          </c:dPt>
          <c:dPt>
            <c:idx val="1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elete val="1"/>
          </c:dLbls>
          <c:errBars>
            <c:errBarType val="both"/>
            <c:errValType val="cust"/>
            <c:noEndCap val="0"/>
            <c:plus>
              <c:numRef>
                <c:f>('T-AOC'!$I$4,'T-AOC'!$H$5:$H$6)</c:f>
                <c:numCache>
                  <c:formatCode>General</c:formatCode>
                  <c:ptCount val="3"/>
                  <c:pt idx="1">
                    <c:v>0.14502486829850941</c:v>
                  </c:pt>
                  <c:pt idx="2">
                    <c:v>0.12945553290609099</c:v>
                  </c:pt>
                </c:numCache>
              </c:numRef>
            </c:plus>
            <c:minus>
              <c:numRef>
                <c:f>('T-AOC'!$I$4,'T-AOC'!$H$5:$H$6)</c:f>
                <c:numCache>
                  <c:formatCode>General</c:formatCode>
                  <c:ptCount val="3"/>
                  <c:pt idx="1">
                    <c:v>0.14502486829850941</c:v>
                  </c:pt>
                  <c:pt idx="2">
                    <c:v>0.12945553290609099</c:v>
                  </c:pt>
                </c:numCache>
              </c:numRef>
            </c:minus>
          </c:errBars>
          <c:val>
            <c:numRef>
              <c:f>'T-AOC'!$G$4:$G$6</c:f>
              <c:numCache>
                <c:formatCode>0.000_);[Red]\(0.000\)</c:formatCode>
                <c:ptCount val="3"/>
                <c:pt idx="0" formatCode="0.00_);[Red]\(0.00\)">
                  <c:v>3.5160875000000003</c:v>
                </c:pt>
                <c:pt idx="1">
                  <c:v>3.6462574999999999</c:v>
                </c:pt>
                <c:pt idx="2">
                  <c:v>3.6700400000000002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32299675494250513"/>
                  <c:y val="0.60952380952380958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6885601020609"/>
                  <c:y val="-0.66154180727409073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B</a:t>
                    </a:r>
                    <a:endParaRPr lang="en-US" altLang="en-US" sz="1000" b="0">
                      <a:latin typeface="Times New Roman" panose="02020603050405020304" pitchFamily="18" charset="0"/>
                      <a:cs typeface="Times New Roman" panose="02020603050405020304" pitchFamily="18" charset="0"/>
                    </a:endParaRP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955019781737099E-2"/>
                  <c:y val="9.5234345706787706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</a:t>
                    </a:r>
                    <a:r>
                      <a:rPr lang="en-US" alt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'T-AOC'!$H$8:$H$10</c:f>
                <c:numCache>
                  <c:formatCode>General</c:formatCode>
                  <c:ptCount val="3"/>
                  <c:pt idx="0">
                    <c:v>0.30627648831026305</c:v>
                  </c:pt>
                  <c:pt idx="1">
                    <c:v>1.685409618609085E-2</c:v>
                  </c:pt>
                  <c:pt idx="2">
                    <c:v>2.2774609727720906E-2</c:v>
                  </c:pt>
                </c:numCache>
              </c:numRef>
            </c:plus>
            <c:minus>
              <c:numRef>
                <c:f>'T-AOC'!$H$8:$H$10</c:f>
                <c:numCache>
                  <c:formatCode>General</c:formatCode>
                  <c:ptCount val="3"/>
                  <c:pt idx="0">
                    <c:v>0.30627648831026305</c:v>
                  </c:pt>
                  <c:pt idx="1">
                    <c:v>1.685409618609085E-2</c:v>
                  </c:pt>
                  <c:pt idx="2">
                    <c:v>2.2774609727720906E-2</c:v>
                  </c:pt>
                </c:numCache>
              </c:numRef>
            </c:minus>
          </c:errBars>
          <c:cat>
            <c:numRef>
              <c:f>'T-AOC'!$B$12:$B$14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'T-AOC'!$G$8:$G$10</c:f>
              <c:numCache>
                <c:formatCode>0.000_);[Red]\(0.000\)</c:formatCode>
                <c:ptCount val="3"/>
                <c:pt idx="0" formatCode="0.00_);[Red]\(0.00\)">
                  <c:v>3.5160875000000003</c:v>
                </c:pt>
                <c:pt idx="1">
                  <c:v>0.10504325</c:v>
                </c:pt>
                <c:pt idx="2">
                  <c:v>0.12724025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20599967463803473"/>
                  <c:y val="0.6094788151481065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</a:t>
                    </a:r>
                    <a:r>
                      <a:rPr lang="en-US" alt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3338820884558"/>
                  <c:y val="-4.7619047619047597E-3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A</a:t>
                    </a:r>
                    <a:r>
                      <a:rPr lang="en-US" alt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38130127661760549"/>
                  <c:y val="-0.6632013498312711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b</a:t>
                    </a:r>
                    <a:r>
                      <a:rPr lang="en-US" alt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('T-AOC'!$I$12,'T-AOC'!$H$13:$H$14)</c:f>
                <c:numCache>
                  <c:formatCode>General</c:formatCode>
                  <c:ptCount val="3"/>
                  <c:pt idx="1">
                    <c:v>2.202646994527269E-2</c:v>
                  </c:pt>
                  <c:pt idx="2">
                    <c:v>1.9718079318229775E-2</c:v>
                  </c:pt>
                </c:numCache>
              </c:numRef>
            </c:plus>
            <c:minus>
              <c:numRef>
                <c:f>('T-AOC'!$I$12,'T-AOC'!$H$13:$H$14)</c:f>
                <c:numCache>
                  <c:formatCode>General</c:formatCode>
                  <c:ptCount val="3"/>
                  <c:pt idx="1">
                    <c:v>2.202646994527269E-2</c:v>
                  </c:pt>
                  <c:pt idx="2">
                    <c:v>1.9718079318229775E-2</c:v>
                  </c:pt>
                </c:numCache>
              </c:numRef>
            </c:minus>
          </c:errBars>
          <c:cat>
            <c:numRef>
              <c:f>'T-AOC'!$B$12:$B$14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'T-AOC'!$G$12:$G$14</c:f>
              <c:numCache>
                <c:formatCode>0.000_);[Red]\(0.000\)</c:formatCode>
                <c:ptCount val="3"/>
                <c:pt idx="0" formatCode="0.00_);[Red]\(0.00\)">
                  <c:v>3.5160875000000003</c:v>
                </c:pt>
                <c:pt idx="1">
                  <c:v>0.11138524999999999</c:v>
                </c:pt>
                <c:pt idx="2">
                  <c:v>0.124862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2617104"/>
        <c:axId val="412615144"/>
      </c:barChart>
      <c:catAx>
        <c:axId val="41261710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</a:t>
                </a:r>
                <a:r>
                  <a:rPr lang="en-US" altLang="zh-CN"/>
                  <a:t>h</a:t>
                </a:r>
                <a:r>
                  <a:rPr lang="en-US"/>
                  <a:t>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5923687634422899"/>
              <c:y val="0.92850356383177202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2615144"/>
        <c:crossesAt val="0"/>
        <c:auto val="1"/>
        <c:lblAlgn val="ctr"/>
        <c:lblOffset val="100"/>
        <c:noMultiLvlLbl val="0"/>
      </c:catAx>
      <c:valAx>
        <c:axId val="412615144"/>
        <c:scaling>
          <c:orientation val="minMax"/>
          <c:max val="4.5"/>
          <c:min val="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T-AOC  content (U/mg)</a:t>
                </a:r>
              </a:p>
            </c:rich>
          </c:tx>
          <c:layout>
            <c:manualLayout>
              <c:xMode val="edge"/>
              <c:yMode val="edge"/>
              <c:x val="2.0713570162595352E-3"/>
              <c:y val="0.21776415448068992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2617104"/>
        <c:crosses val="autoZero"/>
        <c:crossBetween val="between"/>
        <c:majorUnit val="0.5"/>
        <c:minorUnit val="0.1"/>
      </c:valAx>
    </c:plotArea>
    <c:legend>
      <c:legendPos val="r"/>
      <c:layout>
        <c:manualLayout>
          <c:xMode val="edge"/>
          <c:yMode val="edge"/>
          <c:x val="0.21223943215774918"/>
          <c:y val="1.7294338207724035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9529971226244"/>
          <c:y val="2.5170365068002864E-2"/>
          <c:w val="0.79492559722407585"/>
          <c:h val="0.83673539644753703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58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5875">
                <a:noFill/>
              </a:ln>
            </c:spPr>
          </c:dPt>
          <c:dPt>
            <c:idx val="1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0.33249366075003334"/>
                  <c:y val="0.1095737294201861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200" b="0"/>
                      <a:t>a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142666488723581E-3"/>
                  <c:y val="-1.2847888332140301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95102095288936"/>
                  <c:y val="0.11703292770221896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A</a:t>
                    </a:r>
                    <a:r>
                      <a:rPr lang="en-US" altLang="en-US" sz="100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('T-AOC'!$I$22,'T-AOC'!$H$23:$H$24)</c:f>
                <c:numCache>
                  <c:formatCode>General</c:formatCode>
                  <c:ptCount val="3"/>
                  <c:pt idx="1">
                    <c:v>9.4998445743788684E-2</c:v>
                  </c:pt>
                  <c:pt idx="2">
                    <c:v>9.8011438484047697E-2</c:v>
                  </c:pt>
                </c:numCache>
              </c:numRef>
            </c:plus>
            <c:minus>
              <c:numRef>
                <c:f>('T-AOC'!$I$22,'T-AOC'!$H$23:$H$24)</c:f>
                <c:numCache>
                  <c:formatCode>General</c:formatCode>
                  <c:ptCount val="3"/>
                  <c:pt idx="1">
                    <c:v>9.4998445743788684E-2</c:v>
                  </c:pt>
                  <c:pt idx="2">
                    <c:v>9.8011438484047697E-2</c:v>
                  </c:pt>
                </c:numCache>
              </c:numRef>
            </c:minus>
          </c:errBars>
          <c:val>
            <c:numRef>
              <c:f>'T-AOC'!$G$22:$G$24</c:f>
              <c:numCache>
                <c:formatCode>0.000_);[Red]\(0.000\)</c:formatCode>
                <c:ptCount val="3"/>
                <c:pt idx="0" formatCode="0.00_);[Red]\(0.00\)">
                  <c:v>0.78855742500000003</c:v>
                </c:pt>
                <c:pt idx="1">
                  <c:v>0.86145644499999996</c:v>
                </c:pt>
                <c:pt idx="2">
                  <c:v>0.83682618250000007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2925830775390363"/>
                  <c:y val="-0.7294338033327229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B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'T-AOC'!$H$26:$H$28</c:f>
                <c:numCache>
                  <c:formatCode>General</c:formatCode>
                  <c:ptCount val="3"/>
                  <c:pt idx="0">
                    <c:v>5.9980225570231332E-2</c:v>
                  </c:pt>
                  <c:pt idx="1">
                    <c:v>1.3328262865054671E-2</c:v>
                  </c:pt>
                  <c:pt idx="2">
                    <c:v>5.4155134798096506E-3</c:v>
                  </c:pt>
                </c:numCache>
              </c:numRef>
            </c:plus>
            <c:minus>
              <c:numRef>
                <c:f>'T-AOC'!$H$26:$H$28</c:f>
                <c:numCache>
                  <c:formatCode>General</c:formatCode>
                  <c:ptCount val="3"/>
                  <c:pt idx="0">
                    <c:v>5.9980225570231332E-2</c:v>
                  </c:pt>
                  <c:pt idx="1">
                    <c:v>1.3328262865054671E-2</c:v>
                  </c:pt>
                  <c:pt idx="2">
                    <c:v>5.4155134798096506E-3</c:v>
                  </c:pt>
                </c:numCache>
              </c:numRef>
            </c:minus>
          </c:errBars>
          <c:cat>
            <c:numRef>
              <c:f>'T-AOC'!$B$30:$B$32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'T-AOC'!$G$26:$G$28</c:f>
              <c:numCache>
                <c:formatCode>0.000_);[Red]\(0.000\)</c:formatCode>
                <c:ptCount val="3"/>
                <c:pt idx="0" formatCode="0.00_);[Red]\(0.00\)">
                  <c:v>0.78855742500000003</c:v>
                </c:pt>
                <c:pt idx="1">
                  <c:v>0.11059250000000001</c:v>
                </c:pt>
                <c:pt idx="2">
                  <c:v>0.13833875000000001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46984051781662883"/>
                  <c:y val="0.10957372942018612"/>
                </c:manualLayout>
              </c:layout>
              <c:tx>
                <c:rich>
                  <a:bodyPr/>
                  <a:lstStyle/>
                  <a:p>
                    <a:r>
                      <a:rPr lang="en-US" sz="1000" b="0"/>
                      <a:t>A</a:t>
                    </a:r>
                    <a:r>
                      <a:rPr 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2600760709996"/>
                  <c:y val="-0.14312347888332141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zh-CN"/>
                      <a:t> 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5631006736849599"/>
                  <c:y val="1.1773511457135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('T-AOC'!$I$30,'T-AOC'!$H$31:$H$32)</c:f>
                <c:numCache>
                  <c:formatCode>General</c:formatCode>
                  <c:ptCount val="3"/>
                  <c:pt idx="1">
                    <c:v>1.389464421998628E-2</c:v>
                  </c:pt>
                  <c:pt idx="2">
                    <c:v>3.0235558441179821E-2</c:v>
                  </c:pt>
                </c:numCache>
              </c:numRef>
            </c:plus>
            <c:minus>
              <c:numRef>
                <c:f>('T-AOC'!$I$30,'T-AOC'!$H$31:$H$32)</c:f>
                <c:numCache>
                  <c:formatCode>General</c:formatCode>
                  <c:ptCount val="3"/>
                  <c:pt idx="1">
                    <c:v>1.389464421998628E-2</c:v>
                  </c:pt>
                  <c:pt idx="2">
                    <c:v>3.0235558441179821E-2</c:v>
                  </c:pt>
                </c:numCache>
              </c:numRef>
            </c:minus>
          </c:errBars>
          <c:cat>
            <c:numRef>
              <c:f>'T-AOC'!$B$30:$B$32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'T-AOC'!$G$30:$G$32</c:f>
              <c:numCache>
                <c:formatCode>0.000_);[Red]\(0.000\)</c:formatCode>
                <c:ptCount val="3"/>
                <c:pt idx="0" formatCode="0.00_);[Red]\(0.00\)">
                  <c:v>0.78855742500000003</c:v>
                </c:pt>
                <c:pt idx="1">
                  <c:v>6.6291999999999976E-2</c:v>
                </c:pt>
                <c:pt idx="2">
                  <c:v>9.8701249999999977E-2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6038584"/>
        <c:axId val="246038976"/>
      </c:barChart>
      <c:catAx>
        <c:axId val="24603858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Time (h)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5107533698118244"/>
              <c:y val="0.92864090825856072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46038976"/>
        <c:crossesAt val="0"/>
        <c:auto val="1"/>
        <c:lblAlgn val="ctr"/>
        <c:lblOffset val="100"/>
        <c:noMultiLvlLbl val="0"/>
      </c:catAx>
      <c:valAx>
        <c:axId val="246038976"/>
        <c:scaling>
          <c:orientation val="minMax"/>
          <c:max val="4.5"/>
          <c:min val="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T-AOC  content (U/mg)</a:t>
                </a:r>
              </a:p>
            </c:rich>
          </c:tx>
          <c:layout>
            <c:manualLayout>
              <c:xMode val="edge"/>
              <c:yMode val="edge"/>
              <c:x val="2.4643000133457893E-3"/>
              <c:y val="0.22975755356161875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46038584"/>
        <c:crosses val="autoZero"/>
        <c:crossBetween val="between"/>
        <c:majorUnit val="0.5"/>
        <c:minorUnit val="0.04"/>
      </c:valAx>
    </c:plotArea>
    <c:legend>
      <c:legendPos val="r"/>
      <c:layout>
        <c:manualLayout>
          <c:xMode val="edge"/>
          <c:yMode val="edge"/>
          <c:x val="0.2599239290004004"/>
          <c:y val="5.8684490020142831E-2"/>
          <c:w val="0.62306339125224197"/>
          <c:h val="7.83717597098115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2456659987801"/>
          <c:y val="3.4845824128099091E-2"/>
          <c:w val="0.79433645365144812"/>
          <c:h val="0.80511187900073644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32586552994956275"/>
                  <c:y val="-0.10742310088936724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200" b="0"/>
                      <a:t>b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83183543039802E-3"/>
                  <c:y val="-1.17855913717587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46617143498312"/>
                  <c:y val="9.092088488938882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(SOD!$I$4,SOD!$H$5:$H$6)</c:f>
                <c:numCache>
                  <c:formatCode>General</c:formatCode>
                  <c:ptCount val="3"/>
                  <c:pt idx="1">
                    <c:v>0.26615887683981704</c:v>
                  </c:pt>
                  <c:pt idx="2">
                    <c:v>0.51901484758685368</c:v>
                  </c:pt>
                </c:numCache>
              </c:numRef>
            </c:plus>
            <c:minus>
              <c:numRef>
                <c:f>(SOD!$I$4,SOD!$H$5:$H$6)</c:f>
                <c:numCache>
                  <c:formatCode>General</c:formatCode>
                  <c:ptCount val="3"/>
                  <c:pt idx="1">
                    <c:v>0.26615887683981704</c:v>
                  </c:pt>
                  <c:pt idx="2">
                    <c:v>0.51901484758685368</c:v>
                  </c:pt>
                </c:numCache>
              </c:numRef>
            </c:minus>
          </c:errBars>
          <c:val>
            <c:numRef>
              <c:f>SOD!$G$4:$G$6</c:f>
              <c:numCache>
                <c:formatCode>0.000_);[Red]\(0.000\)</c:formatCode>
                <c:ptCount val="3"/>
                <c:pt idx="0" formatCode="0.00_);[Red]\(0.00\)">
                  <c:v>9.6208213500883257</c:v>
                </c:pt>
                <c:pt idx="1">
                  <c:v>5.6300065988620966</c:v>
                </c:pt>
                <c:pt idx="2">
                  <c:v>6.2326482785142652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1434484357686598"/>
                  <c:y val="-0.50101927906493704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A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SOD!$H$8:$H$10</c:f>
                <c:numCache>
                  <c:formatCode>General</c:formatCode>
                  <c:ptCount val="3"/>
                  <c:pt idx="0">
                    <c:v>0.23948050550313715</c:v>
                  </c:pt>
                  <c:pt idx="1">
                    <c:v>0.18221245292478766</c:v>
                  </c:pt>
                  <c:pt idx="2">
                    <c:v>0.20613533899013334</c:v>
                  </c:pt>
                </c:numCache>
              </c:numRef>
            </c:plus>
            <c:minus>
              <c:numRef>
                <c:f>SOD!$H$8:$H$10</c:f>
                <c:numCache>
                  <c:formatCode>General</c:formatCode>
                  <c:ptCount val="3"/>
                  <c:pt idx="0">
                    <c:v>0.23948050550313715</c:v>
                  </c:pt>
                  <c:pt idx="1">
                    <c:v>0.18221245292478766</c:v>
                  </c:pt>
                  <c:pt idx="2">
                    <c:v>0.20613533899013334</c:v>
                  </c:pt>
                </c:numCache>
              </c:numRef>
            </c:minus>
          </c:errBars>
          <c:cat>
            <c:numRef>
              <c:f>SOD!$B$12:$B$14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SOD!$G$8:$G$10</c:f>
              <c:numCache>
                <c:formatCode>0.000_);[Red]\(0.000\)</c:formatCode>
                <c:ptCount val="3"/>
                <c:pt idx="0" formatCode="0.00_);[Red]\(0.00\)">
                  <c:v>9.6208213500883257</c:v>
                </c:pt>
                <c:pt idx="1">
                  <c:v>11.931934370038874</c:v>
                </c:pt>
                <c:pt idx="2">
                  <c:v>4.2992518308339349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48045753712262118"/>
                  <c:y val="0.24356011253988935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A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109154810584299"/>
                  <c:y val="-0.26244793141864459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zh-CN"/>
                      <a:t> 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7308920318673036"/>
                  <c:y val="0.11086538643101267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c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(SOD!$I$12,SOD!$H$13:$H$14)</c:f>
                <c:numCache>
                  <c:formatCode>General</c:formatCode>
                  <c:ptCount val="3"/>
                  <c:pt idx="1">
                    <c:v>0.34228209080098182</c:v>
                  </c:pt>
                  <c:pt idx="2">
                    <c:v>0.57927513974636036</c:v>
                  </c:pt>
                </c:numCache>
              </c:numRef>
            </c:plus>
            <c:minus>
              <c:numRef>
                <c:f>(SOD!$I$12,SOD!$H$13:$H$14)</c:f>
                <c:numCache>
                  <c:formatCode>General</c:formatCode>
                  <c:ptCount val="3"/>
                  <c:pt idx="1">
                    <c:v>0.34228209080098182</c:v>
                  </c:pt>
                  <c:pt idx="2">
                    <c:v>0.57927513974636036</c:v>
                  </c:pt>
                </c:numCache>
              </c:numRef>
            </c:minus>
          </c:errBars>
          <c:cat>
            <c:numRef>
              <c:f>SOD!$B$12:$B$14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SOD!$G$12:$G$14</c:f>
              <c:numCache>
                <c:formatCode>0.000_);[Red]\(0.000\)</c:formatCode>
                <c:ptCount val="3"/>
                <c:pt idx="0" formatCode="0.00_);[Red]\(0.00\)">
                  <c:v>9.6208213500883257</c:v>
                </c:pt>
                <c:pt idx="1">
                  <c:v>1.5307708405923823</c:v>
                </c:pt>
                <c:pt idx="2">
                  <c:v>4.0210666725265352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6039368"/>
        <c:axId val="246037408"/>
      </c:barChart>
      <c:catAx>
        <c:axId val="24603936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  Time (h)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3464913561380075"/>
              <c:y val="0.92448331458567679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46037408"/>
        <c:crossesAt val="0"/>
        <c:auto val="1"/>
        <c:lblAlgn val="ctr"/>
        <c:lblOffset val="100"/>
        <c:noMultiLvlLbl val="0"/>
      </c:catAx>
      <c:valAx>
        <c:axId val="246037408"/>
        <c:scaling>
          <c:orientation val="minMax"/>
          <c:max val="16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SOD  </a:t>
                </a:r>
                <a:r>
                  <a:rPr lang="en-US" altLang="zh-CN"/>
                  <a:t>activity </a:t>
                </a:r>
                <a:r>
                  <a:rPr lang="en-US"/>
                  <a:t> (U/mg)</a:t>
                </a:r>
              </a:p>
            </c:rich>
          </c:tx>
          <c:layout>
            <c:manualLayout>
              <c:xMode val="edge"/>
              <c:yMode val="edge"/>
              <c:x val="3.7110578568983068E-4"/>
              <c:y val="0.2228116089805321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46039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987426513311511"/>
          <c:y val="9.20697412823397E-3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344091108783075"/>
          <c:y val="4.4242125984251972E-2"/>
          <c:w val="0.81583891396723807"/>
          <c:h val="0.79573856753482741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66883342908316723"/>
                  <c:y val="0.17902975469412477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C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488797269440033E-2"/>
                  <c:y val="-0.2478418382798304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7802203372647089"/>
                  <c:y val="3.3351756511205283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(SOD!$I$22,SOD!$H$23:$H$24)</c:f>
                <c:numCache>
                  <c:formatCode>General</c:formatCode>
                  <c:ptCount val="3"/>
                  <c:pt idx="1">
                    <c:v>0.63271475072835381</c:v>
                  </c:pt>
                  <c:pt idx="2">
                    <c:v>0.63419020803088977</c:v>
                  </c:pt>
                </c:numCache>
              </c:numRef>
            </c:plus>
            <c:minus>
              <c:numRef>
                <c:f>(SOD!$I$22,SOD!$H$23:$H$24)</c:f>
                <c:numCache>
                  <c:formatCode>General</c:formatCode>
                  <c:ptCount val="3"/>
                  <c:pt idx="1">
                    <c:v>0.63271475072835381</c:v>
                  </c:pt>
                  <c:pt idx="2">
                    <c:v>0.63419020803088977</c:v>
                  </c:pt>
                </c:numCache>
              </c:numRef>
            </c:minus>
          </c:errBars>
          <c:val>
            <c:numRef>
              <c:f>SOD!$G$22:$G$24</c:f>
              <c:numCache>
                <c:formatCode>0.000_);[Red]\(0.000\)</c:formatCode>
                <c:ptCount val="3"/>
                <c:pt idx="0" formatCode="0.00_);[Red]\(0.00\)">
                  <c:v>4.7653792362677247</c:v>
                </c:pt>
                <c:pt idx="1">
                  <c:v>8.0680282875906251</c:v>
                </c:pt>
                <c:pt idx="2">
                  <c:v>9.1664119798379904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chemeClr val="tx1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0964752796458384"/>
                  <c:y val="-0.41375870684433674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B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SOD!$H$26:$H$28</c:f>
                <c:numCache>
                  <c:formatCode>General</c:formatCode>
                  <c:ptCount val="3"/>
                  <c:pt idx="0">
                    <c:v>0.93751557405438324</c:v>
                  </c:pt>
                  <c:pt idx="1">
                    <c:v>0.19240024403635902</c:v>
                  </c:pt>
                  <c:pt idx="2">
                    <c:v>0.40587189579233607</c:v>
                  </c:pt>
                </c:numCache>
              </c:numRef>
            </c:plus>
            <c:minus>
              <c:numRef>
                <c:f>SOD!$H$26:$H$28</c:f>
                <c:numCache>
                  <c:formatCode>General</c:formatCode>
                  <c:ptCount val="3"/>
                  <c:pt idx="0">
                    <c:v>0.93751557405438324</c:v>
                  </c:pt>
                  <c:pt idx="1">
                    <c:v>0.19240024403635902</c:v>
                  </c:pt>
                  <c:pt idx="2">
                    <c:v>0.40587189579233607</c:v>
                  </c:pt>
                </c:numCache>
              </c:numRef>
            </c:minus>
          </c:errBars>
          <c:cat>
            <c:numRef>
              <c:f>SOD!$B$30:$B$32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SOD!$G$26:$G$28</c:f>
              <c:numCache>
                <c:formatCode>0.000_);[Red]\(0.000\)</c:formatCode>
                <c:ptCount val="3"/>
                <c:pt idx="0" formatCode="0.00_);[Red]\(0.00\)">
                  <c:v>4.7653792362677247</c:v>
                </c:pt>
                <c:pt idx="1">
                  <c:v>13.27762227388725</c:v>
                </c:pt>
                <c:pt idx="2">
                  <c:v>6.7603959577091377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26803994457774316"/>
                  <c:y val="5.6272334948516051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c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1149944239802643"/>
                  <c:y val="-0.17074424591156875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B</a:t>
                    </a:r>
                    <a:r>
                      <a:rPr lang="en-US" altLang="zh-CN"/>
                      <a:t> 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674191477138319"/>
                  <c:y val="-0.3942659751665657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(SOD!$I$30,SOD!$H$31:$H$32)</c:f>
                <c:numCache>
                  <c:formatCode>General</c:formatCode>
                  <c:ptCount val="3"/>
                  <c:pt idx="1">
                    <c:v>0.14876298645752692</c:v>
                  </c:pt>
                  <c:pt idx="2">
                    <c:v>0.12032593936100321</c:v>
                  </c:pt>
                </c:numCache>
              </c:numRef>
            </c:plus>
            <c:minus>
              <c:numRef>
                <c:f>(SOD!$I$30,SOD!$H$31:$H$32)</c:f>
                <c:numCache>
                  <c:formatCode>General</c:formatCode>
                  <c:ptCount val="3"/>
                  <c:pt idx="1">
                    <c:v>0.14876298645752692</c:v>
                  </c:pt>
                  <c:pt idx="2">
                    <c:v>0.12032593936100321</c:v>
                  </c:pt>
                </c:numCache>
              </c:numRef>
            </c:minus>
          </c:errBars>
          <c:cat>
            <c:numRef>
              <c:f>SOD!$B$30:$B$32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SOD!$G$30:$G$32</c:f>
              <c:numCache>
                <c:formatCode>0.000_);[Red]\(0.000\)</c:formatCode>
                <c:ptCount val="3"/>
                <c:pt idx="0" formatCode="0.00_);[Red]\(0.00\)">
                  <c:v>4.7653792362677247</c:v>
                </c:pt>
                <c:pt idx="1">
                  <c:v>3.6988118697712249</c:v>
                </c:pt>
                <c:pt idx="2">
                  <c:v>1.179205781302525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6040544"/>
        <c:axId val="246037800"/>
      </c:barChart>
      <c:catAx>
        <c:axId val="24604054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  Time (h)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4302558210266635"/>
              <c:y val="0.92949841005451239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46037800"/>
        <c:crossesAt val="0"/>
        <c:auto val="1"/>
        <c:lblAlgn val="ctr"/>
        <c:lblOffset val="100"/>
        <c:noMultiLvlLbl val="0"/>
      </c:catAx>
      <c:valAx>
        <c:axId val="246037800"/>
        <c:scaling>
          <c:orientation val="minMax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SOD</a:t>
                </a:r>
                <a:r>
                  <a:rPr lang="en-US" baseline="0"/>
                  <a:t> activity</a:t>
                </a:r>
                <a:r>
                  <a:rPr lang="en-US"/>
                  <a:t>  (U/mg)</a:t>
                </a:r>
              </a:p>
            </c:rich>
          </c:tx>
          <c:layout>
            <c:manualLayout>
              <c:xMode val="edge"/>
              <c:yMode val="edge"/>
              <c:x val="1.0736372545706477E-3"/>
              <c:y val="0.20137833131435492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4604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459970937109256"/>
          <c:y val="1.7698364627498485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24514976865"/>
          <c:y val="2.9539807190370328E-2"/>
          <c:w val="0.80121752807679669"/>
          <c:h val="0.83091123470459483"/>
        </c:manualLayout>
      </c:layout>
      <c:barChart>
        <c:barDir val="col"/>
        <c:grouping val="clustered"/>
        <c:varyColors val="0"/>
        <c:ser>
          <c:idx val="2"/>
          <c:order val="0"/>
          <c:tx>
            <c:v>control</c:v>
          </c:tx>
          <c:spPr>
            <a:noFill/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607094082311876"/>
                  <c:y val="-2.0998004730581703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000" b="0"/>
                      <a:t>A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7166003734069322"/>
                  <c:y val="-8.9620969968491296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B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7380404253592011"/>
                  <c:y val="3.9171038137824445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c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(CAT!$I$4,CAT!$H$5:$H$6)</c:f>
                <c:numCache>
                  <c:formatCode>General</c:formatCode>
                  <c:ptCount val="3"/>
                  <c:pt idx="1">
                    <c:v>0.72090518048608077</c:v>
                  </c:pt>
                  <c:pt idx="2">
                    <c:v>5.1386623607538109</c:v>
                  </c:pt>
                </c:numCache>
              </c:numRef>
            </c:plus>
            <c:minus>
              <c:numRef>
                <c:f>(CAT!$I$4,CAT!$H$5:$H$6)</c:f>
                <c:numCache>
                  <c:formatCode>General</c:formatCode>
                  <c:ptCount val="3"/>
                  <c:pt idx="1">
                    <c:v>0.72090518048608077</c:v>
                  </c:pt>
                  <c:pt idx="2">
                    <c:v>5.1386623607538109</c:v>
                  </c:pt>
                </c:numCache>
              </c:numRef>
            </c:minus>
          </c:errBars>
          <c:val>
            <c:numRef>
              <c:f>CAT!$G$4:$G$6</c:f>
              <c:numCache>
                <c:formatCode>0.000_);[Red]\(0.000\)</c:formatCode>
                <c:ptCount val="3"/>
                <c:pt idx="0" formatCode="0.00_);[Red]\(0.00\)">
                  <c:v>25.259077980463349</c:v>
                </c:pt>
                <c:pt idx="1">
                  <c:v>34.748984155790694</c:v>
                </c:pt>
                <c:pt idx="2">
                  <c:v>38.946671029387375</c:v>
                </c:pt>
              </c:numCache>
            </c:numRef>
          </c:val>
        </c:ser>
        <c:ser>
          <c:idx val="0"/>
          <c:order val="1"/>
          <c:tx>
            <c:v>0.5mg/L</c:v>
          </c:tx>
          <c:spPr>
            <a:solidFill>
              <a:srgbClr val="C00000"/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solidFill>
                  <a:sysClr val="windowText" lastClr="000000"/>
                </a:solidFill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81998344021430314"/>
                  <c:y val="-0.46702610928156069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400" b="0"/>
                      <a:t>A</a:t>
                    </a:r>
                    <a:endParaRPr lang="en-US" altLang="en-US" sz="1400" b="0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CAT!$H$8:$H$10</c:f>
                <c:numCache>
                  <c:formatCode>General</c:formatCode>
                  <c:ptCount val="3"/>
                  <c:pt idx="0">
                    <c:v>2.6837218777455445</c:v>
                  </c:pt>
                  <c:pt idx="1">
                    <c:v>1.4255263531684734</c:v>
                  </c:pt>
                  <c:pt idx="2">
                    <c:v>2.7331626222082628</c:v>
                  </c:pt>
                </c:numCache>
              </c:numRef>
            </c:plus>
            <c:minus>
              <c:numRef>
                <c:f>CAT!$H$8:$H$10</c:f>
                <c:numCache>
                  <c:formatCode>General</c:formatCode>
                  <c:ptCount val="3"/>
                  <c:pt idx="0">
                    <c:v>2.6837218777455445</c:v>
                  </c:pt>
                  <c:pt idx="1">
                    <c:v>1.4255263531684734</c:v>
                  </c:pt>
                  <c:pt idx="2">
                    <c:v>2.7331626222082628</c:v>
                  </c:pt>
                </c:numCache>
              </c:numRef>
            </c:minus>
          </c:errBars>
          <c:cat>
            <c:numRef>
              <c:f>CAT!$B$12:$B$14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CAT!$G$8:$G$10</c:f>
              <c:numCache>
                <c:formatCode>0.000_);[Red]\(0.000\)</c:formatCode>
                <c:ptCount val="3"/>
                <c:pt idx="0" formatCode="0.00_);[Red]\(0.00\)">
                  <c:v>25.259077980463349</c:v>
                </c:pt>
                <c:pt idx="1">
                  <c:v>27.169063712913651</c:v>
                </c:pt>
                <c:pt idx="2">
                  <c:v>26.669343403436002</c:v>
                </c:pt>
              </c:numCache>
            </c:numRef>
          </c:val>
        </c:ser>
        <c:ser>
          <c:idx val="1"/>
          <c:order val="2"/>
          <c:tx>
            <c:v>2.0mg/L</c:v>
          </c:tx>
          <c:spPr>
            <a:solidFill>
              <a:schemeClr val="accent3">
                <a:lumMod val="75000"/>
              </a:schemeClr>
            </a:solidFill>
            <a:ln w="12700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noFill/>
              <a:ln w="12700">
                <a:noFill/>
              </a:ln>
            </c:spPr>
          </c:dPt>
          <c:dLbls>
            <c:dLbl>
              <c:idx val="0"/>
              <c:layout>
                <c:manualLayout>
                  <c:x val="0.53637438103742185"/>
                  <c:y val="-0.31557455789554578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000" b="0"/>
                      <a:t>C</a:t>
                    </a:r>
                    <a:r>
                      <a:rPr lang="en-US" altLang="en-US" sz="1200" b="0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026463186947066E-2"/>
                  <c:y val="-6.0607731740153874E-2"/>
                </c:manualLayout>
              </c:layout>
              <c:tx>
                <c:rich>
                  <a:bodyPr/>
                  <a:lstStyle/>
                  <a:p>
                    <a:r>
                      <a:rPr lang="en-US" altLang="zh-CN" sz="1200" b="0"/>
                      <a:t>b</a:t>
                    </a:r>
                    <a:r>
                      <a:rPr lang="en-US" altLang="zh-CN"/>
                      <a:t> 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667758746651514"/>
                  <c:y val="0.31778508016656659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200" b="0"/>
                      <a:t>a</a:t>
                    </a:r>
                    <a:r>
                      <a:rPr lang="en-US" altLang="en-US"/>
                      <a:t> 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(CAT!$I$12,CAT!$H$13:$H$14)</c:f>
                <c:numCache>
                  <c:formatCode>General</c:formatCode>
                  <c:ptCount val="3"/>
                  <c:pt idx="1">
                    <c:v>1.7389851288318707</c:v>
                  </c:pt>
                  <c:pt idx="2">
                    <c:v>3.9093587385617825</c:v>
                  </c:pt>
                </c:numCache>
              </c:numRef>
            </c:plus>
            <c:minus>
              <c:numRef>
                <c:f>(CAT!$I$12,CAT!$H$13:$H$14)</c:f>
                <c:numCache>
                  <c:formatCode>General</c:formatCode>
                  <c:ptCount val="3"/>
                  <c:pt idx="1">
                    <c:v>1.7389851288318707</c:v>
                  </c:pt>
                  <c:pt idx="2">
                    <c:v>3.9093587385617825</c:v>
                  </c:pt>
                </c:numCache>
              </c:numRef>
            </c:minus>
          </c:errBars>
          <c:cat>
            <c:numRef>
              <c:f>CAT!$B$12:$B$14</c:f>
              <c:numCache>
                <c:formatCode>0_);[Red]\(0\)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48</c:v>
                </c:pt>
              </c:numCache>
            </c:numRef>
          </c:cat>
          <c:val>
            <c:numRef>
              <c:f>CAT!$G$12:$G$14</c:f>
              <c:numCache>
                <c:formatCode>0.000_);[Red]\(0.000\)</c:formatCode>
                <c:ptCount val="3"/>
                <c:pt idx="0" formatCode="0.00_);[Red]\(0.00\)">
                  <c:v>25.259077980463349</c:v>
                </c:pt>
                <c:pt idx="1">
                  <c:v>21.993182951707951</c:v>
                </c:pt>
                <c:pt idx="2">
                  <c:v>53.128965206486598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0839784"/>
        <c:axId val="410838216"/>
      </c:barChart>
      <c:catAx>
        <c:axId val="410839784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   Time (h)</a:t>
                </a:r>
                <a:endParaRPr lang="zh-CN"/>
              </a:p>
            </c:rich>
          </c:tx>
          <c:layout>
            <c:manualLayout>
              <c:xMode val="edge"/>
              <c:yMode val="edge"/>
              <c:x val="0.44405162756717265"/>
              <c:y val="0.93210035550520731"/>
            </c:manualLayout>
          </c:layout>
          <c:overlay val="0"/>
        </c:title>
        <c:numFmt formatCode="0_);\(0\)" sourceLinked="0"/>
        <c:majorTickMark val="in"/>
        <c:minorTickMark val="none"/>
        <c:tickLblPos val="nextTo"/>
        <c:spPr>
          <a:ln w="9525" cap="flat" cmpd="sng" algn="ctr">
            <a:solidFill>
              <a:schemeClr val="tx1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0838216"/>
        <c:crossesAt val="0"/>
        <c:auto val="1"/>
        <c:lblAlgn val="ctr"/>
        <c:lblOffset val="100"/>
        <c:noMultiLvlLbl val="0"/>
      </c:catAx>
      <c:valAx>
        <c:axId val="410838216"/>
        <c:scaling>
          <c:orientation val="minMax"/>
          <c:max val="80"/>
        </c:scaling>
        <c:delete val="0"/>
        <c:axPos val="l"/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CAT  </a:t>
                </a:r>
                <a:r>
                  <a:rPr lang="en-US" altLang="zh-CN"/>
                  <a:t>activity </a:t>
                </a:r>
                <a:r>
                  <a:rPr lang="en-US"/>
                  <a:t> (U/mg)</a:t>
                </a:r>
              </a:p>
            </c:rich>
          </c:tx>
          <c:layout>
            <c:manualLayout>
              <c:xMode val="edge"/>
              <c:yMode val="edge"/>
              <c:x val="1.5926274741782574E-2"/>
              <c:y val="0.2505255015925153"/>
            </c:manualLayout>
          </c:layout>
          <c:overlay val="0"/>
        </c:title>
        <c:numFmt formatCode="#,##0_);\(#,##0\)" sourceLinked="0"/>
        <c:majorTickMark val="in"/>
        <c:minorTickMark val="none"/>
        <c:tickLblPos val="nextTo"/>
        <c:spPr>
          <a:ln w="9525" cap="flat" cmpd="sng" algn="ctr">
            <a:solidFill>
              <a:sysClr val="windowText" lastClr="000000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410839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313861625037943"/>
          <c:y val="2.1782521326042959E-2"/>
          <c:w val="0.62306339125224197"/>
          <c:h val="0.1053380239828230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b="1">
          <a:latin typeface="Times New Roman" panose="02020603050405020304" pitchFamily="18" charset="0"/>
          <a:cs typeface="Times New Roman" panose="02020603050405020304" pitchFamily="18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158750</xdr:colOff>
      <xdr:row>11</xdr:row>
      <xdr:rowOff>52222</xdr:rowOff>
    </xdr:from>
    <xdr:to>
      <xdr:col>7</xdr:col>
      <xdr:colOff>1289050</xdr:colOff>
      <xdr:row>25</xdr:row>
      <xdr:rowOff>25399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99535" y="2280920"/>
          <a:ext cx="4115435" cy="3100705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</xdr:colOff>
      <xdr:row>39</xdr:row>
      <xdr:rowOff>25400</xdr:rowOff>
    </xdr:from>
    <xdr:to>
      <xdr:col>7</xdr:col>
      <xdr:colOff>1301750</xdr:colOff>
      <xdr:row>53</xdr:row>
      <xdr:rowOff>158750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91585" y="8211185"/>
          <a:ext cx="4236085" cy="3259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234950</xdr:colOff>
      <xdr:row>11</xdr:row>
      <xdr:rowOff>63499</xdr:rowOff>
    </xdr:from>
    <xdr:to>
      <xdr:col>8</xdr:col>
      <xdr:colOff>95250</xdr:colOff>
      <xdr:row>25</xdr:row>
      <xdr:rowOff>55968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85565" y="2291715"/>
          <a:ext cx="4438650" cy="3309620"/>
        </a:xfrm>
        <a:prstGeom prst="rect">
          <a:avLst/>
        </a:prstGeom>
      </xdr:spPr>
    </xdr:pic>
    <xdr:clientData/>
  </xdr:twoCellAnchor>
  <xdr:twoCellAnchor editAs="oneCell">
    <xdr:from>
      <xdr:col>3</xdr:col>
      <xdr:colOff>311150</xdr:colOff>
      <xdr:row>39</xdr:row>
      <xdr:rowOff>82550</xdr:rowOff>
    </xdr:from>
    <xdr:to>
      <xdr:col>8</xdr:col>
      <xdr:colOff>101600</xdr:colOff>
      <xdr:row>52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61765" y="8428355"/>
          <a:ext cx="4368800" cy="32499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</xdr:row>
      <xdr:rowOff>25400</xdr:rowOff>
    </xdr:from>
    <xdr:to>
      <xdr:col>13</xdr:col>
      <xdr:colOff>551275</xdr:colOff>
      <xdr:row>14</xdr:row>
      <xdr:rowOff>57150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133351</xdr:colOff>
      <xdr:row>19</xdr:row>
      <xdr:rowOff>44450</xdr:rowOff>
    </xdr:from>
    <xdr:to>
      <xdr:col>14</xdr:col>
      <xdr:colOff>0</xdr:colOff>
      <xdr:row>32</xdr:row>
      <xdr:rowOff>44450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590551</xdr:colOff>
      <xdr:row>1</xdr:row>
      <xdr:rowOff>114300</xdr:rowOff>
    </xdr:from>
    <xdr:to>
      <xdr:col>13</xdr:col>
      <xdr:colOff>527050</xdr:colOff>
      <xdr:row>14</xdr:row>
      <xdr:rowOff>158750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501649</xdr:colOff>
      <xdr:row>20</xdr:row>
      <xdr:rowOff>12700</xdr:rowOff>
    </xdr:from>
    <xdr:to>
      <xdr:col>13</xdr:col>
      <xdr:colOff>361950</xdr:colOff>
      <xdr:row>33</xdr:row>
      <xdr:rowOff>44450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</xdr:row>
      <xdr:rowOff>120650</xdr:rowOff>
    </xdr:from>
    <xdr:to>
      <xdr:col>13</xdr:col>
      <xdr:colOff>309975</xdr:colOff>
      <xdr:row>15</xdr:row>
      <xdr:rowOff>12700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571501</xdr:colOff>
      <xdr:row>18</xdr:row>
      <xdr:rowOff>31750</xdr:rowOff>
    </xdr:from>
    <xdr:to>
      <xdr:col>13</xdr:col>
      <xdr:colOff>425451</xdr:colOff>
      <xdr:row>31</xdr:row>
      <xdr:rowOff>171450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0.06969</cdr:x>
      <cdr:y>0.11191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0" y="0"/>
          <a:ext cx="203482" cy="298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zh-CN" sz="1400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endParaRPr lang="zh-CN" altLang="en-US" sz="14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</xdr:colOff>
      <xdr:row>1</xdr:row>
      <xdr:rowOff>63500</xdr:rowOff>
    </xdr:from>
    <xdr:to>
      <xdr:col>13</xdr:col>
      <xdr:colOff>495300</xdr:colOff>
      <xdr:row>14</xdr:row>
      <xdr:rowOff>139700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558801</xdr:colOff>
      <xdr:row>19</xdr:row>
      <xdr:rowOff>57150</xdr:rowOff>
    </xdr:from>
    <xdr:to>
      <xdr:col>13</xdr:col>
      <xdr:colOff>374651</xdr:colOff>
      <xdr:row>32</xdr:row>
      <xdr:rowOff>114300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31751</xdr:colOff>
      <xdr:row>1</xdr:row>
      <xdr:rowOff>6350</xdr:rowOff>
    </xdr:from>
    <xdr:to>
      <xdr:col>14</xdr:col>
      <xdr:colOff>12700</xdr:colOff>
      <xdr:row>15</xdr:row>
      <xdr:rowOff>61098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508001</xdr:colOff>
      <xdr:row>18</xdr:row>
      <xdr:rowOff>0</xdr:rowOff>
    </xdr:from>
    <xdr:to>
      <xdr:col>13</xdr:col>
      <xdr:colOff>393701</xdr:colOff>
      <xdr:row>31</xdr:row>
      <xdr:rowOff>181748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0</xdr:rowOff>
    </xdr:from>
    <xdr:to>
      <xdr:col>14</xdr:col>
      <xdr:colOff>76200</xdr:colOff>
      <xdr:row>15</xdr:row>
      <xdr:rowOff>10298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625475</xdr:colOff>
      <xdr:row>18</xdr:row>
      <xdr:rowOff>66675</xdr:rowOff>
    </xdr:from>
    <xdr:to>
      <xdr:col>13</xdr:col>
      <xdr:colOff>495300</xdr:colOff>
      <xdr:row>31</xdr:row>
      <xdr:rowOff>180975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16" workbookViewId="0">
      <selection activeCell="I19" sqref="I19"/>
    </sheetView>
  </sheetViews>
  <sheetFormatPr defaultColWidth="9.90625" defaultRowHeight="15.5" x14ac:dyDescent="0.25"/>
  <cols>
    <col min="1" max="2" width="19" style="63" customWidth="1"/>
    <col min="3" max="3" width="11.08984375" style="63" customWidth="1"/>
    <col min="4" max="6" width="9.90625" style="63"/>
    <col min="7" max="7" width="9.453125" style="63" customWidth="1"/>
    <col min="8" max="8" width="20.6328125" style="63" customWidth="1"/>
    <col min="9" max="9" width="14.7265625" style="63" customWidth="1"/>
    <col min="10" max="10" width="8" style="63" customWidth="1"/>
    <col min="11" max="11" width="9.90625" style="63"/>
    <col min="12" max="12" width="17.90625" style="63" customWidth="1"/>
    <col min="13" max="13" width="18.90625" style="63" customWidth="1"/>
    <col min="14" max="16384" width="9.90625" style="63"/>
  </cols>
  <sheetData>
    <row r="1" spans="1:19" x14ac:dyDescent="0.25">
      <c r="A1" s="89" t="s">
        <v>0</v>
      </c>
      <c r="B1" s="89"/>
      <c r="C1" s="89"/>
      <c r="D1" s="89"/>
      <c r="E1" s="89"/>
      <c r="F1" s="89"/>
      <c r="G1" s="89"/>
      <c r="H1" s="89"/>
      <c r="I1" s="64"/>
    </row>
    <row r="2" spans="1:19" x14ac:dyDescent="0.25">
      <c r="A2" s="64"/>
      <c r="B2" s="64"/>
      <c r="C2" s="64"/>
      <c r="D2" s="64"/>
      <c r="E2" s="64"/>
      <c r="F2" s="64"/>
      <c r="G2" s="64"/>
      <c r="H2" s="64"/>
      <c r="I2" s="64"/>
    </row>
    <row r="3" spans="1:19" x14ac:dyDescent="0.25">
      <c r="A3" s="99" t="s">
        <v>1</v>
      </c>
      <c r="B3" s="105" t="s">
        <v>2</v>
      </c>
      <c r="C3" s="90" t="s">
        <v>3</v>
      </c>
      <c r="D3" s="90"/>
      <c r="E3" s="90"/>
      <c r="F3" s="90"/>
      <c r="G3" s="90"/>
      <c r="H3" s="97" t="s">
        <v>4</v>
      </c>
    </row>
    <row r="4" spans="1:19" x14ac:dyDescent="0.25">
      <c r="A4" s="100"/>
      <c r="B4" s="106"/>
      <c r="C4" s="33">
        <v>1</v>
      </c>
      <c r="D4" s="33">
        <v>2</v>
      </c>
      <c r="E4" s="33">
        <v>3</v>
      </c>
      <c r="F4" s="33">
        <v>4</v>
      </c>
      <c r="G4" s="33">
        <v>5</v>
      </c>
      <c r="H4" s="98"/>
      <c r="I4" s="81"/>
      <c r="S4" s="83"/>
    </row>
    <row r="5" spans="1:19" x14ac:dyDescent="0.25">
      <c r="A5" s="34" t="s">
        <v>5</v>
      </c>
      <c r="B5" s="35">
        <v>50</v>
      </c>
      <c r="C5" s="46">
        <v>0</v>
      </c>
      <c r="D5" s="46">
        <v>0</v>
      </c>
      <c r="E5" s="46">
        <v>0</v>
      </c>
      <c r="F5" s="46">
        <v>0</v>
      </c>
      <c r="G5" s="46">
        <v>0</v>
      </c>
      <c r="H5" s="65">
        <v>0</v>
      </c>
      <c r="I5" s="35"/>
      <c r="S5" s="83"/>
    </row>
    <row r="6" spans="1:19" x14ac:dyDescent="0.25">
      <c r="A6" s="34" t="s">
        <v>6</v>
      </c>
      <c r="B6" s="35">
        <v>50</v>
      </c>
      <c r="C6" s="46">
        <v>0</v>
      </c>
      <c r="D6" s="46">
        <v>0</v>
      </c>
      <c r="E6" s="46">
        <v>0</v>
      </c>
      <c r="F6" s="46">
        <v>0</v>
      </c>
      <c r="G6" s="46">
        <v>0</v>
      </c>
      <c r="H6" s="65">
        <v>0</v>
      </c>
      <c r="I6" s="35"/>
      <c r="S6" s="83"/>
    </row>
    <row r="7" spans="1:19" x14ac:dyDescent="0.25">
      <c r="A7" s="66">
        <v>1</v>
      </c>
      <c r="B7" s="35">
        <v>50</v>
      </c>
      <c r="C7" s="36">
        <v>10</v>
      </c>
      <c r="D7" s="36">
        <v>0</v>
      </c>
      <c r="E7" s="36">
        <v>10</v>
      </c>
      <c r="F7" s="36">
        <v>0</v>
      </c>
      <c r="G7" s="36">
        <v>0</v>
      </c>
      <c r="H7" s="37">
        <f>AVERAGE(C7:G7)</f>
        <v>4</v>
      </c>
      <c r="I7" s="79"/>
      <c r="S7" s="83"/>
    </row>
    <row r="8" spans="1:19" x14ac:dyDescent="0.25">
      <c r="A8" s="66">
        <v>2</v>
      </c>
      <c r="B8" s="35">
        <v>50</v>
      </c>
      <c r="C8" s="36">
        <v>20</v>
      </c>
      <c r="D8" s="36">
        <v>10</v>
      </c>
      <c r="E8" s="36">
        <v>20</v>
      </c>
      <c r="F8" s="36">
        <v>30</v>
      </c>
      <c r="G8" s="36">
        <v>20</v>
      </c>
      <c r="H8" s="37">
        <f>AVERAGE(C8:G8)</f>
        <v>20</v>
      </c>
      <c r="I8" s="79"/>
      <c r="S8" s="83"/>
    </row>
    <row r="9" spans="1:19" x14ac:dyDescent="0.25">
      <c r="A9" s="66">
        <v>3</v>
      </c>
      <c r="B9" s="35">
        <v>50</v>
      </c>
      <c r="C9" s="36">
        <v>40</v>
      </c>
      <c r="D9" s="36">
        <v>40</v>
      </c>
      <c r="E9" s="36">
        <v>30</v>
      </c>
      <c r="F9" s="36">
        <v>40</v>
      </c>
      <c r="G9" s="36">
        <v>50</v>
      </c>
      <c r="H9" s="37">
        <f>AVERAGE(C9:G9)</f>
        <v>40</v>
      </c>
      <c r="I9" s="79"/>
      <c r="S9" s="83"/>
    </row>
    <row r="10" spans="1:19" x14ac:dyDescent="0.25">
      <c r="A10" s="66">
        <v>4</v>
      </c>
      <c r="B10" s="35">
        <v>50</v>
      </c>
      <c r="C10" s="36">
        <v>50</v>
      </c>
      <c r="D10" s="36">
        <v>60</v>
      </c>
      <c r="E10" s="36">
        <v>50</v>
      </c>
      <c r="F10" s="36">
        <v>70</v>
      </c>
      <c r="G10" s="36">
        <v>70</v>
      </c>
      <c r="H10" s="37">
        <f>AVERAGE(C10:G10)</f>
        <v>60</v>
      </c>
      <c r="I10" s="79"/>
      <c r="S10" s="83"/>
    </row>
    <row r="11" spans="1:19" x14ac:dyDescent="0.25">
      <c r="A11" s="67">
        <v>5</v>
      </c>
      <c r="B11" s="42">
        <v>50</v>
      </c>
      <c r="C11" s="68">
        <v>60</v>
      </c>
      <c r="D11" s="68">
        <v>70</v>
      </c>
      <c r="E11" s="68">
        <v>70</v>
      </c>
      <c r="F11" s="68">
        <v>70</v>
      </c>
      <c r="G11" s="68">
        <v>80</v>
      </c>
      <c r="H11" s="69">
        <f>AVERAGE(C11:G11)</f>
        <v>70</v>
      </c>
      <c r="I11" s="79"/>
      <c r="S11" s="83"/>
    </row>
    <row r="12" spans="1:19" x14ac:dyDescent="0.25">
      <c r="A12" s="70"/>
      <c r="B12" s="70"/>
      <c r="C12" s="71"/>
      <c r="D12" s="71"/>
      <c r="E12" s="71"/>
      <c r="F12" s="71"/>
      <c r="G12" s="71"/>
      <c r="H12" s="71"/>
      <c r="I12" s="71"/>
      <c r="S12" s="83"/>
    </row>
    <row r="13" spans="1:19" x14ac:dyDescent="0.25">
      <c r="S13" s="83"/>
    </row>
    <row r="14" spans="1:19" ht="15" customHeight="1" x14ac:dyDescent="0.25">
      <c r="A14" s="101" t="s">
        <v>7</v>
      </c>
      <c r="B14" s="91" t="s">
        <v>8</v>
      </c>
      <c r="C14" s="92"/>
      <c r="E14" s="72"/>
      <c r="F14" s="71"/>
      <c r="G14" s="71"/>
      <c r="S14" s="83"/>
    </row>
    <row r="15" spans="1:19" ht="18.649999999999999" customHeight="1" x14ac:dyDescent="0.25">
      <c r="A15" s="102"/>
      <c r="B15" s="93" t="s">
        <v>9</v>
      </c>
      <c r="C15" s="94"/>
      <c r="E15" s="73"/>
      <c r="F15" s="71"/>
      <c r="G15" s="71"/>
      <c r="S15" s="83"/>
    </row>
    <row r="16" spans="1:19" x14ac:dyDescent="0.25">
      <c r="A16" s="102"/>
      <c r="B16" s="95" t="s">
        <v>10</v>
      </c>
      <c r="C16" s="96"/>
      <c r="E16" s="74"/>
      <c r="S16" s="83"/>
    </row>
    <row r="17" spans="1:19" ht="22" customHeight="1" x14ac:dyDescent="0.25">
      <c r="A17" s="102"/>
      <c r="B17" s="95" t="s">
        <v>11</v>
      </c>
      <c r="C17" s="96"/>
      <c r="E17" s="73"/>
      <c r="F17" s="71"/>
      <c r="G17" s="71"/>
      <c r="S17" s="83"/>
    </row>
    <row r="18" spans="1:19" ht="24.65" customHeight="1" x14ac:dyDescent="0.25">
      <c r="A18" s="48" t="s">
        <v>12</v>
      </c>
      <c r="B18" s="95">
        <v>3.4780000000000002</v>
      </c>
      <c r="C18" s="96"/>
      <c r="E18" s="74"/>
      <c r="S18" s="83"/>
    </row>
    <row r="19" spans="1:19" ht="26.5" customHeight="1" x14ac:dyDescent="0.25">
      <c r="A19" s="51" t="s">
        <v>13</v>
      </c>
      <c r="B19" s="85" t="s">
        <v>14</v>
      </c>
      <c r="C19" s="86"/>
      <c r="E19" s="74"/>
      <c r="S19" s="83"/>
    </row>
    <row r="20" spans="1:19" x14ac:dyDescent="0.25">
      <c r="S20" s="83"/>
    </row>
    <row r="21" spans="1:19" x14ac:dyDescent="0.25">
      <c r="A21" s="71"/>
      <c r="B21" s="71"/>
      <c r="S21" s="83"/>
    </row>
    <row r="22" spans="1:19" x14ac:dyDescent="0.25">
      <c r="S22" s="83"/>
    </row>
    <row r="23" spans="1:19" x14ac:dyDescent="0.25">
      <c r="S23" s="83"/>
    </row>
    <row r="24" spans="1:19" x14ac:dyDescent="0.25">
      <c r="A24" s="53"/>
      <c r="B24" s="53"/>
      <c r="C24" s="75"/>
      <c r="S24" s="83"/>
    </row>
    <row r="25" spans="1:19" x14ac:dyDescent="0.25">
      <c r="C25" s="71"/>
      <c r="D25" s="71"/>
      <c r="S25" s="83"/>
    </row>
    <row r="26" spans="1:19" x14ac:dyDescent="0.25">
      <c r="C26" s="71"/>
      <c r="D26" s="71"/>
      <c r="S26" s="83"/>
    </row>
    <row r="27" spans="1:19" x14ac:dyDescent="0.25">
      <c r="C27" s="71"/>
      <c r="D27" s="71"/>
      <c r="E27" s="87"/>
      <c r="F27" s="87"/>
      <c r="G27" s="87"/>
      <c r="S27" s="83"/>
    </row>
    <row r="28" spans="1:19" x14ac:dyDescent="0.25">
      <c r="C28" s="71"/>
      <c r="D28" s="71"/>
      <c r="E28" s="70"/>
      <c r="F28" s="70"/>
      <c r="G28" s="70"/>
      <c r="S28" s="83"/>
    </row>
    <row r="29" spans="1:19" x14ac:dyDescent="0.25">
      <c r="A29" s="88" t="s">
        <v>15</v>
      </c>
      <c r="B29" s="88"/>
      <c r="C29" s="88"/>
      <c r="D29" s="88"/>
      <c r="E29" s="88"/>
      <c r="F29" s="88"/>
      <c r="G29" s="88"/>
      <c r="H29" s="88"/>
    </row>
    <row r="30" spans="1:19" x14ac:dyDescent="0.25">
      <c r="A30" s="76"/>
      <c r="B30" s="76"/>
      <c r="C30" s="76"/>
      <c r="D30" s="76"/>
      <c r="E30" s="76"/>
      <c r="F30" s="76"/>
      <c r="G30" s="76"/>
    </row>
    <row r="31" spans="1:19" x14ac:dyDescent="0.25">
      <c r="A31" s="99" t="s">
        <v>1</v>
      </c>
      <c r="B31" s="105" t="s">
        <v>2</v>
      </c>
      <c r="C31" s="90" t="s">
        <v>3</v>
      </c>
      <c r="D31" s="90"/>
      <c r="E31" s="90"/>
      <c r="F31" s="90"/>
      <c r="G31" s="90"/>
      <c r="H31" s="97" t="s">
        <v>4</v>
      </c>
    </row>
    <row r="32" spans="1:19" x14ac:dyDescent="0.25">
      <c r="A32" s="100"/>
      <c r="B32" s="106"/>
      <c r="C32" s="33">
        <v>1</v>
      </c>
      <c r="D32" s="33">
        <v>2</v>
      </c>
      <c r="E32" s="33">
        <v>3</v>
      </c>
      <c r="F32" s="33">
        <v>4</v>
      </c>
      <c r="G32" s="33">
        <v>5</v>
      </c>
      <c r="H32" s="98"/>
      <c r="I32" s="81"/>
      <c r="S32" s="83"/>
    </row>
    <row r="33" spans="1:19" x14ac:dyDescent="0.25">
      <c r="A33" s="77"/>
      <c r="B33" s="35">
        <v>50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7">
        <v>0</v>
      </c>
      <c r="I33" s="82"/>
      <c r="S33" s="83"/>
    </row>
    <row r="34" spans="1:19" x14ac:dyDescent="0.25">
      <c r="A34" s="34" t="s">
        <v>5</v>
      </c>
      <c r="B34" s="35">
        <v>50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7">
        <v>0</v>
      </c>
      <c r="I34" s="82"/>
      <c r="S34" s="83"/>
    </row>
    <row r="35" spans="1:19" x14ac:dyDescent="0.25">
      <c r="A35" s="34" t="s">
        <v>6</v>
      </c>
      <c r="B35" s="35">
        <v>50</v>
      </c>
      <c r="C35" s="36">
        <v>10</v>
      </c>
      <c r="D35" s="36">
        <v>20</v>
      </c>
      <c r="E35" s="36">
        <v>20</v>
      </c>
      <c r="F35" s="36">
        <v>10</v>
      </c>
      <c r="G35" s="36">
        <v>10</v>
      </c>
      <c r="H35" s="37">
        <f>AVERAGE(C35:G35)</f>
        <v>14</v>
      </c>
      <c r="I35" s="79"/>
      <c r="S35" s="83"/>
    </row>
    <row r="36" spans="1:19" x14ac:dyDescent="0.25">
      <c r="A36" s="66">
        <v>2</v>
      </c>
      <c r="B36" s="35">
        <v>50</v>
      </c>
      <c r="C36" s="36">
        <v>30</v>
      </c>
      <c r="D36" s="36">
        <v>40</v>
      </c>
      <c r="E36" s="36">
        <v>30</v>
      </c>
      <c r="F36" s="36">
        <v>30</v>
      </c>
      <c r="G36" s="36">
        <v>40</v>
      </c>
      <c r="H36" s="37">
        <f>AVERAGE(C36:G36)</f>
        <v>34</v>
      </c>
      <c r="I36" s="79"/>
      <c r="S36" s="83"/>
    </row>
    <row r="37" spans="1:19" x14ac:dyDescent="0.25">
      <c r="A37" s="66">
        <v>3</v>
      </c>
      <c r="B37" s="35">
        <v>50</v>
      </c>
      <c r="C37" s="36">
        <v>50</v>
      </c>
      <c r="D37" s="36">
        <v>50</v>
      </c>
      <c r="E37" s="36">
        <v>60</v>
      </c>
      <c r="F37" s="36">
        <v>50</v>
      </c>
      <c r="G37" s="36">
        <v>40</v>
      </c>
      <c r="H37" s="37">
        <f>AVERAGE(C37:G37)</f>
        <v>50</v>
      </c>
      <c r="I37" s="79"/>
      <c r="S37" s="83"/>
    </row>
    <row r="38" spans="1:19" x14ac:dyDescent="0.25">
      <c r="A38" s="66">
        <v>4</v>
      </c>
      <c r="B38" s="35">
        <v>50</v>
      </c>
      <c r="C38" s="36">
        <v>60</v>
      </c>
      <c r="D38" s="36">
        <v>70</v>
      </c>
      <c r="E38" s="36">
        <v>60</v>
      </c>
      <c r="F38" s="36">
        <v>70</v>
      </c>
      <c r="G38" s="36">
        <v>60</v>
      </c>
      <c r="H38" s="37">
        <f>AVERAGE(C38:G38)</f>
        <v>64</v>
      </c>
      <c r="I38" s="79"/>
      <c r="S38" s="83"/>
    </row>
    <row r="39" spans="1:19" x14ac:dyDescent="0.2">
      <c r="A39" s="67">
        <v>5</v>
      </c>
      <c r="B39" s="42">
        <v>50</v>
      </c>
      <c r="C39" s="68">
        <v>70</v>
      </c>
      <c r="D39" s="68">
        <v>80</v>
      </c>
      <c r="E39" s="68">
        <v>70</v>
      </c>
      <c r="F39" s="68">
        <v>80</v>
      </c>
      <c r="G39" s="68">
        <v>80</v>
      </c>
      <c r="H39" s="69">
        <f>AVERAGE(C39:G39)</f>
        <v>76</v>
      </c>
      <c r="I39" s="79"/>
      <c r="S39" s="84"/>
    </row>
    <row r="40" spans="1:19" x14ac:dyDescent="0.25">
      <c r="A40" s="74"/>
      <c r="B40" s="74"/>
      <c r="C40" s="78"/>
      <c r="D40" s="78"/>
      <c r="E40" s="78"/>
      <c r="F40" s="78"/>
      <c r="G40" s="78"/>
      <c r="H40" s="79"/>
      <c r="I40" s="79"/>
      <c r="S40" s="83"/>
    </row>
    <row r="41" spans="1:19" x14ac:dyDescent="0.25">
      <c r="A41" s="71"/>
      <c r="B41" s="71"/>
      <c r="S41" s="83"/>
    </row>
    <row r="42" spans="1:19" x14ac:dyDescent="0.25">
      <c r="A42" s="103" t="s">
        <v>7</v>
      </c>
      <c r="B42" s="107" t="s">
        <v>16</v>
      </c>
      <c r="C42" s="108"/>
      <c r="D42" s="71"/>
      <c r="E42" s="71"/>
      <c r="F42" s="71"/>
      <c r="G42" s="71"/>
      <c r="S42" s="83"/>
    </row>
    <row r="43" spans="1:19" ht="31" customHeight="1" x14ac:dyDescent="0.25">
      <c r="A43" s="104"/>
      <c r="B43" s="94" t="s">
        <v>17</v>
      </c>
      <c r="C43" s="94"/>
      <c r="E43" s="71"/>
      <c r="F43" s="71"/>
      <c r="G43" s="71"/>
      <c r="S43" s="83"/>
    </row>
    <row r="44" spans="1:19" ht="18.649999999999999" customHeight="1" x14ac:dyDescent="0.25">
      <c r="A44" s="104"/>
      <c r="B44" s="109" t="s">
        <v>18</v>
      </c>
      <c r="C44" s="109"/>
      <c r="S44" s="83"/>
    </row>
    <row r="45" spans="1:19" ht="18.5" x14ac:dyDescent="0.25">
      <c r="A45" s="80"/>
      <c r="B45" s="109" t="s">
        <v>19</v>
      </c>
      <c r="C45" s="109"/>
      <c r="E45" s="71"/>
      <c r="F45" s="71"/>
      <c r="G45" s="71"/>
      <c r="S45" s="83"/>
    </row>
    <row r="46" spans="1:19" ht="17.5" x14ac:dyDescent="0.25">
      <c r="A46" s="48" t="s">
        <v>20</v>
      </c>
      <c r="B46" s="96">
        <v>2.8340000000000001</v>
      </c>
      <c r="C46" s="96"/>
      <c r="S46" s="83"/>
    </row>
    <row r="47" spans="1:19" x14ac:dyDescent="0.25">
      <c r="A47" s="51" t="s">
        <v>13</v>
      </c>
      <c r="B47" s="85" t="s">
        <v>21</v>
      </c>
      <c r="C47" s="86"/>
      <c r="S47" s="83"/>
    </row>
    <row r="48" spans="1:19" x14ac:dyDescent="0.25">
      <c r="S48" s="83"/>
    </row>
    <row r="49" spans="1:19" x14ac:dyDescent="0.25">
      <c r="S49" s="83"/>
    </row>
    <row r="50" spans="1:19" x14ac:dyDescent="0.25">
      <c r="C50" s="71"/>
      <c r="D50" s="71"/>
      <c r="E50" s="71"/>
      <c r="F50" s="71"/>
      <c r="G50" s="71"/>
      <c r="S50" s="83"/>
    </row>
    <row r="51" spans="1:19" x14ac:dyDescent="0.25">
      <c r="S51" s="83"/>
    </row>
    <row r="52" spans="1:19" x14ac:dyDescent="0.25">
      <c r="D52" s="71"/>
      <c r="E52" s="71"/>
      <c r="F52" s="71"/>
      <c r="G52" s="71"/>
      <c r="H52" s="71"/>
      <c r="I52" s="71"/>
      <c r="J52" s="71"/>
      <c r="K52" s="71"/>
      <c r="L52" s="71"/>
      <c r="S52" s="83"/>
    </row>
    <row r="53" spans="1:19" x14ac:dyDescent="0.25">
      <c r="A53" s="71"/>
      <c r="B53" s="71"/>
    </row>
    <row r="54" spans="1:19" x14ac:dyDescent="0.25">
      <c r="C54" s="75"/>
      <c r="D54" s="71"/>
      <c r="E54" s="71"/>
      <c r="F54" s="71"/>
      <c r="G54" s="71"/>
      <c r="H54" s="71"/>
      <c r="I54" s="71"/>
      <c r="J54" s="71"/>
      <c r="K54" s="71"/>
      <c r="L54" s="71"/>
    </row>
    <row r="56" spans="1:19" x14ac:dyDescent="0.25">
      <c r="D56" s="71"/>
      <c r="E56" s="71"/>
      <c r="F56" s="71"/>
      <c r="G56" s="71"/>
      <c r="H56" s="71"/>
      <c r="I56" s="71"/>
      <c r="J56" s="71"/>
      <c r="K56" s="71"/>
      <c r="L56" s="71"/>
    </row>
    <row r="57" spans="1:19" x14ac:dyDescent="0.25">
      <c r="A57" s="71"/>
      <c r="B57" s="71"/>
    </row>
    <row r="58" spans="1:19" x14ac:dyDescent="0.25">
      <c r="D58" s="71"/>
      <c r="E58" s="71"/>
      <c r="F58" s="71"/>
      <c r="G58" s="71"/>
      <c r="H58" s="71"/>
      <c r="I58" s="71"/>
      <c r="J58" s="71"/>
      <c r="K58" s="71"/>
      <c r="L58" s="71"/>
    </row>
    <row r="60" spans="1:19" x14ac:dyDescent="0.25">
      <c r="D60" s="71"/>
      <c r="E60" s="71"/>
      <c r="F60" s="71"/>
      <c r="G60" s="71"/>
      <c r="H60" s="71"/>
      <c r="I60" s="71"/>
      <c r="J60" s="71"/>
      <c r="K60" s="71"/>
      <c r="L60" s="71"/>
    </row>
    <row r="62" spans="1:19" x14ac:dyDescent="0.25">
      <c r="D62" s="71"/>
      <c r="E62" s="71"/>
      <c r="F62" s="71"/>
      <c r="G62" s="71"/>
      <c r="H62" s="71"/>
      <c r="I62" s="71"/>
      <c r="J62" s="71"/>
      <c r="K62" s="71"/>
      <c r="L62" s="71"/>
    </row>
    <row r="64" spans="1:19" x14ac:dyDescent="0.25">
      <c r="D64" s="71"/>
      <c r="E64" s="71"/>
      <c r="F64" s="71"/>
      <c r="G64" s="71"/>
      <c r="H64" s="71"/>
      <c r="I64" s="71"/>
      <c r="J64" s="71"/>
      <c r="K64" s="71"/>
      <c r="L64" s="71"/>
    </row>
    <row r="70" spans="13:19" x14ac:dyDescent="0.25">
      <c r="M70" s="83"/>
      <c r="N70" s="83"/>
      <c r="O70" s="83"/>
      <c r="P70" s="83"/>
      <c r="Q70" s="83"/>
      <c r="R70" s="83"/>
      <c r="S70" s="83"/>
    </row>
  </sheetData>
  <mergeCells count="25">
    <mergeCell ref="H31:H32"/>
    <mergeCell ref="B46:C46"/>
    <mergeCell ref="B47:C47"/>
    <mergeCell ref="A3:A4"/>
    <mergeCell ref="A14:A17"/>
    <mergeCell ref="A31:A32"/>
    <mergeCell ref="A42:A44"/>
    <mergeCell ref="B3:B4"/>
    <mergeCell ref="B31:B32"/>
    <mergeCell ref="C31:G31"/>
    <mergeCell ref="B42:C42"/>
    <mergeCell ref="B43:C43"/>
    <mergeCell ref="B44:C44"/>
    <mergeCell ref="B45:C45"/>
    <mergeCell ref="B17:C17"/>
    <mergeCell ref="B18:C18"/>
    <mergeCell ref="B19:C19"/>
    <mergeCell ref="E27:G27"/>
    <mergeCell ref="A29:H29"/>
    <mergeCell ref="A1:H1"/>
    <mergeCell ref="C3:G3"/>
    <mergeCell ref="B14:C14"/>
    <mergeCell ref="B15:C15"/>
    <mergeCell ref="B16:C16"/>
    <mergeCell ref="H3:H4"/>
  </mergeCells>
  <phoneticPr fontId="26" type="noConversion"/>
  <pageMargins left="0.62986111111111098" right="0.55000000000000004" top="1" bottom="1" header="0.50972222222222197" footer="0.50972222222222197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3" workbookViewId="0">
      <selection activeCell="C31" sqref="C31:G31"/>
    </sheetView>
  </sheetViews>
  <sheetFormatPr defaultColWidth="9.90625" defaultRowHeight="15.5" x14ac:dyDescent="0.25"/>
  <cols>
    <col min="1" max="2" width="19" style="30" customWidth="1"/>
    <col min="3" max="6" width="9.90625" style="30"/>
    <col min="7" max="7" width="9.453125" style="31" customWidth="1"/>
    <col min="8" max="8" width="20.90625" style="30" customWidth="1"/>
    <col min="9" max="9" width="14.90625" style="30" customWidth="1"/>
    <col min="10" max="10" width="23.453125" style="30" customWidth="1"/>
    <col min="11" max="16384" width="9.90625" style="30"/>
  </cols>
  <sheetData>
    <row r="1" spans="1:8" x14ac:dyDescent="0.25">
      <c r="A1" s="111" t="s">
        <v>22</v>
      </c>
      <c r="B1" s="111"/>
      <c r="C1" s="111"/>
      <c r="D1" s="111"/>
      <c r="E1" s="111"/>
      <c r="F1" s="111"/>
      <c r="G1" s="111"/>
      <c r="H1" s="111"/>
    </row>
    <row r="2" spans="1:8" x14ac:dyDescent="0.25">
      <c r="A2" s="32"/>
      <c r="B2" s="32"/>
      <c r="C2" s="32"/>
      <c r="D2" s="32"/>
      <c r="E2" s="32"/>
      <c r="F2" s="32"/>
      <c r="G2" s="32"/>
    </row>
    <row r="3" spans="1:8" x14ac:dyDescent="0.25">
      <c r="A3" s="99" t="s">
        <v>1</v>
      </c>
      <c r="B3" s="105" t="s">
        <v>2</v>
      </c>
      <c r="C3" s="90" t="s">
        <v>3</v>
      </c>
      <c r="D3" s="90"/>
      <c r="E3" s="90"/>
      <c r="F3" s="90"/>
      <c r="G3" s="90"/>
      <c r="H3" s="97" t="s">
        <v>4</v>
      </c>
    </row>
    <row r="4" spans="1:8" x14ac:dyDescent="0.25">
      <c r="A4" s="100"/>
      <c r="B4" s="106"/>
      <c r="C4" s="33">
        <v>1</v>
      </c>
      <c r="D4" s="33">
        <v>2</v>
      </c>
      <c r="E4" s="33">
        <v>3</v>
      </c>
      <c r="F4" s="33">
        <v>4</v>
      </c>
      <c r="G4" s="33">
        <v>5</v>
      </c>
      <c r="H4" s="98"/>
    </row>
    <row r="5" spans="1:8" x14ac:dyDescent="0.25">
      <c r="A5" s="34" t="s">
        <v>5</v>
      </c>
      <c r="B5" s="35">
        <v>50</v>
      </c>
      <c r="C5" s="36">
        <v>0</v>
      </c>
      <c r="D5" s="36">
        <v>0</v>
      </c>
      <c r="E5" s="36">
        <v>0</v>
      </c>
      <c r="F5" s="36">
        <v>0</v>
      </c>
      <c r="G5" s="36">
        <v>0</v>
      </c>
      <c r="H5" s="37">
        <v>0</v>
      </c>
    </row>
    <row r="6" spans="1:8" x14ac:dyDescent="0.25">
      <c r="A6" s="34" t="s">
        <v>6</v>
      </c>
      <c r="B6" s="35">
        <v>50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9">
        <v>0</v>
      </c>
    </row>
    <row r="7" spans="1:8" x14ac:dyDescent="0.25">
      <c r="A7" s="40">
        <v>1</v>
      </c>
      <c r="B7" s="35">
        <v>50</v>
      </c>
      <c r="C7" s="38">
        <v>10</v>
      </c>
      <c r="D7" s="38">
        <v>0</v>
      </c>
      <c r="E7" s="38">
        <v>0</v>
      </c>
      <c r="F7" s="38">
        <v>0</v>
      </c>
      <c r="G7" s="38">
        <v>0</v>
      </c>
      <c r="H7" s="39">
        <f>AVERAGE(C7:G7)</f>
        <v>2</v>
      </c>
    </row>
    <row r="8" spans="1:8" x14ac:dyDescent="0.25">
      <c r="A8" s="40">
        <v>2</v>
      </c>
      <c r="B8" s="35">
        <v>50</v>
      </c>
      <c r="C8" s="38">
        <v>10</v>
      </c>
      <c r="D8" s="38">
        <v>10</v>
      </c>
      <c r="E8" s="38">
        <v>10</v>
      </c>
      <c r="F8" s="38">
        <v>10</v>
      </c>
      <c r="G8" s="38">
        <v>10</v>
      </c>
      <c r="H8" s="39">
        <f>AVERAGE(C8:G8)</f>
        <v>10</v>
      </c>
    </row>
    <row r="9" spans="1:8" x14ac:dyDescent="0.25">
      <c r="A9" s="40">
        <v>3</v>
      </c>
      <c r="B9" s="35">
        <v>50</v>
      </c>
      <c r="C9" s="38">
        <v>20</v>
      </c>
      <c r="D9" s="38">
        <v>30</v>
      </c>
      <c r="E9" s="38">
        <v>30</v>
      </c>
      <c r="F9" s="38">
        <v>20</v>
      </c>
      <c r="G9" s="38">
        <v>20</v>
      </c>
      <c r="H9" s="39">
        <f>AVERAGE(C9:G9)</f>
        <v>24</v>
      </c>
    </row>
    <row r="10" spans="1:8" x14ac:dyDescent="0.25">
      <c r="A10" s="40">
        <v>4</v>
      </c>
      <c r="B10" s="35">
        <v>50</v>
      </c>
      <c r="C10" s="38">
        <v>40</v>
      </c>
      <c r="D10" s="38">
        <v>40</v>
      </c>
      <c r="E10" s="38">
        <v>30</v>
      </c>
      <c r="F10" s="38">
        <v>40</v>
      </c>
      <c r="G10" s="38">
        <v>30</v>
      </c>
      <c r="H10" s="39">
        <f>AVERAGE(C10:G10)</f>
        <v>36</v>
      </c>
    </row>
    <row r="11" spans="1:8" x14ac:dyDescent="0.25">
      <c r="A11" s="41">
        <v>5</v>
      </c>
      <c r="B11" s="42">
        <v>50</v>
      </c>
      <c r="C11" s="43">
        <v>50</v>
      </c>
      <c r="D11" s="43">
        <v>60</v>
      </c>
      <c r="E11" s="43">
        <v>50</v>
      </c>
      <c r="F11" s="43">
        <v>60</v>
      </c>
      <c r="G11" s="43">
        <v>50</v>
      </c>
      <c r="H11" s="44">
        <f>AVERAGE(C11:G11)</f>
        <v>54</v>
      </c>
    </row>
    <row r="12" spans="1:8" x14ac:dyDescent="0.25">
      <c r="A12" s="31"/>
      <c r="B12" s="31"/>
      <c r="D12" s="31"/>
    </row>
    <row r="13" spans="1:8" x14ac:dyDescent="0.25">
      <c r="A13" s="31"/>
      <c r="B13" s="31"/>
      <c r="D13" s="31"/>
      <c r="E13" s="45"/>
      <c r="F13" s="45"/>
      <c r="H13" s="45"/>
    </row>
    <row r="14" spans="1:8" ht="31" customHeight="1" x14ac:dyDescent="0.25">
      <c r="A14" s="101" t="s">
        <v>7</v>
      </c>
      <c r="B14" s="91" t="s">
        <v>23</v>
      </c>
      <c r="C14" s="92"/>
    </row>
    <row r="15" spans="1:8" ht="18.649999999999999" customHeight="1" x14ac:dyDescent="0.25">
      <c r="A15" s="102"/>
      <c r="B15" s="93" t="s">
        <v>24</v>
      </c>
      <c r="C15" s="94"/>
    </row>
    <row r="16" spans="1:8" x14ac:dyDescent="0.25">
      <c r="A16" s="102"/>
      <c r="B16" s="112" t="s">
        <v>25</v>
      </c>
      <c r="C16" s="109"/>
      <c r="E16" s="45"/>
      <c r="F16" s="45"/>
    </row>
    <row r="17" spans="1:8" ht="18.5" x14ac:dyDescent="0.25">
      <c r="A17" s="102"/>
      <c r="B17" s="112" t="s">
        <v>26</v>
      </c>
      <c r="C17" s="109"/>
      <c r="E17" s="45"/>
      <c r="F17" s="45"/>
      <c r="H17" s="47"/>
    </row>
    <row r="18" spans="1:8" ht="17.5" x14ac:dyDescent="0.25">
      <c r="A18" s="48" t="s">
        <v>12</v>
      </c>
      <c r="B18" s="95">
        <v>4.923</v>
      </c>
      <c r="C18" s="96"/>
      <c r="E18" s="49"/>
      <c r="F18" s="49"/>
      <c r="G18" s="50"/>
    </row>
    <row r="19" spans="1:8" ht="31.5" customHeight="1" x14ac:dyDescent="0.25">
      <c r="A19" s="51" t="s">
        <v>13</v>
      </c>
      <c r="B19" s="85" t="s">
        <v>27</v>
      </c>
      <c r="C19" s="86"/>
      <c r="E19" s="45"/>
      <c r="F19" s="45"/>
      <c r="G19" s="52"/>
      <c r="H19" s="45"/>
    </row>
    <row r="20" spans="1:8" x14ac:dyDescent="0.25">
      <c r="A20" s="31"/>
      <c r="B20" s="31"/>
      <c r="D20" s="31"/>
    </row>
    <row r="21" spans="1:8" x14ac:dyDescent="0.25">
      <c r="A21" s="31"/>
      <c r="B21" s="31"/>
      <c r="D21" s="31"/>
    </row>
    <row r="22" spans="1:8" x14ac:dyDescent="0.25">
      <c r="A22" s="31"/>
      <c r="B22" s="31"/>
      <c r="D22" s="31"/>
    </row>
    <row r="23" spans="1:8" x14ac:dyDescent="0.25">
      <c r="A23" s="31"/>
      <c r="B23" s="31"/>
      <c r="D23" s="31"/>
    </row>
    <row r="24" spans="1:8" x14ac:dyDescent="0.25">
      <c r="A24" s="31"/>
      <c r="B24" s="31"/>
      <c r="D24" s="31"/>
    </row>
    <row r="25" spans="1:8" x14ac:dyDescent="0.25">
      <c r="A25" s="31"/>
      <c r="B25" s="31"/>
      <c r="D25" s="31"/>
      <c r="F25" s="110"/>
      <c r="G25" s="110"/>
    </row>
    <row r="26" spans="1:8" x14ac:dyDescent="0.25">
      <c r="A26" s="53"/>
      <c r="B26" s="53"/>
      <c r="C26" s="53"/>
      <c r="D26" s="53"/>
    </row>
    <row r="27" spans="1:8" x14ac:dyDescent="0.25">
      <c r="A27" s="31"/>
      <c r="B27" s="31"/>
      <c r="D27" s="31"/>
    </row>
    <row r="28" spans="1:8" x14ac:dyDescent="0.25">
      <c r="A28" s="31"/>
      <c r="B28" s="31"/>
      <c r="D28" s="31"/>
    </row>
    <row r="29" spans="1:8" x14ac:dyDescent="0.25">
      <c r="A29" s="111" t="s">
        <v>28</v>
      </c>
      <c r="B29" s="111"/>
      <c r="C29" s="111"/>
      <c r="D29" s="111"/>
      <c r="E29" s="111"/>
      <c r="F29" s="111"/>
      <c r="G29" s="111"/>
      <c r="H29" s="111"/>
    </row>
    <row r="30" spans="1:8" x14ac:dyDescent="0.25">
      <c r="A30" s="32"/>
      <c r="B30" s="32"/>
      <c r="C30" s="32"/>
      <c r="D30" s="32"/>
      <c r="E30" s="32"/>
      <c r="F30" s="32"/>
    </row>
    <row r="31" spans="1:8" x14ac:dyDescent="0.25">
      <c r="A31" s="99" t="s">
        <v>1</v>
      </c>
      <c r="B31" s="105" t="s">
        <v>2</v>
      </c>
      <c r="C31" s="90" t="s">
        <v>3</v>
      </c>
      <c r="D31" s="90"/>
      <c r="E31" s="90"/>
      <c r="F31" s="90"/>
      <c r="G31" s="90"/>
      <c r="H31" s="97" t="s">
        <v>4</v>
      </c>
    </row>
    <row r="32" spans="1:8" x14ac:dyDescent="0.25">
      <c r="A32" s="100"/>
      <c r="B32" s="106"/>
      <c r="C32" s="33">
        <v>1</v>
      </c>
      <c r="D32" s="33">
        <v>2</v>
      </c>
      <c r="E32" s="33">
        <v>3</v>
      </c>
      <c r="F32" s="33">
        <v>4</v>
      </c>
      <c r="G32" s="33">
        <v>5</v>
      </c>
      <c r="H32" s="98"/>
    </row>
    <row r="33" spans="1:8" x14ac:dyDescent="0.25">
      <c r="A33" s="34" t="s">
        <v>5</v>
      </c>
      <c r="B33" s="35">
        <v>50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7">
        <v>0</v>
      </c>
    </row>
    <row r="34" spans="1:8" x14ac:dyDescent="0.25">
      <c r="A34" s="34" t="s">
        <v>6</v>
      </c>
      <c r="B34" s="35">
        <v>50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5">
        <v>0</v>
      </c>
    </row>
    <row r="35" spans="1:8" x14ac:dyDescent="0.25">
      <c r="A35" s="40">
        <v>1</v>
      </c>
      <c r="B35" s="35">
        <v>50</v>
      </c>
      <c r="C35" s="56">
        <v>10</v>
      </c>
      <c r="D35" s="56">
        <v>20</v>
      </c>
      <c r="E35" s="56">
        <v>10</v>
      </c>
      <c r="F35" s="56">
        <v>10</v>
      </c>
      <c r="G35" s="56">
        <v>10</v>
      </c>
      <c r="H35" s="57">
        <f>AVERAGE(C35:G35)</f>
        <v>12</v>
      </c>
    </row>
    <row r="36" spans="1:8" x14ac:dyDescent="0.25">
      <c r="A36" s="40">
        <v>2</v>
      </c>
      <c r="B36" s="35">
        <v>50</v>
      </c>
      <c r="C36" s="56">
        <v>20</v>
      </c>
      <c r="D36" s="56">
        <v>30</v>
      </c>
      <c r="E36" s="56">
        <v>20</v>
      </c>
      <c r="F36" s="56">
        <v>20</v>
      </c>
      <c r="G36" s="56">
        <v>30</v>
      </c>
      <c r="H36" s="57">
        <f>AVERAGE(C36:G36)</f>
        <v>24</v>
      </c>
    </row>
    <row r="37" spans="1:8" x14ac:dyDescent="0.25">
      <c r="A37" s="40">
        <v>3</v>
      </c>
      <c r="B37" s="35">
        <v>50</v>
      </c>
      <c r="C37" s="56">
        <v>30</v>
      </c>
      <c r="D37" s="56">
        <v>40</v>
      </c>
      <c r="E37" s="56">
        <v>30</v>
      </c>
      <c r="F37" s="56">
        <v>40</v>
      </c>
      <c r="G37" s="56">
        <v>40</v>
      </c>
      <c r="H37" s="57">
        <f>AVERAGE(C37:G37)</f>
        <v>36</v>
      </c>
    </row>
    <row r="38" spans="1:8" x14ac:dyDescent="0.25">
      <c r="A38" s="40">
        <v>4</v>
      </c>
      <c r="B38" s="35">
        <v>50</v>
      </c>
      <c r="C38" s="56">
        <v>30</v>
      </c>
      <c r="D38" s="56">
        <v>50</v>
      </c>
      <c r="E38" s="56">
        <v>40</v>
      </c>
      <c r="F38" s="56">
        <v>50</v>
      </c>
      <c r="G38" s="56">
        <v>50</v>
      </c>
      <c r="H38" s="57">
        <f>AVERAGE(C38:G38)</f>
        <v>44</v>
      </c>
    </row>
    <row r="39" spans="1:8" x14ac:dyDescent="0.25">
      <c r="A39" s="41">
        <v>5</v>
      </c>
      <c r="B39" s="42">
        <v>50</v>
      </c>
      <c r="C39" s="58">
        <v>60</v>
      </c>
      <c r="D39" s="58">
        <v>50</v>
      </c>
      <c r="E39" s="58">
        <v>60</v>
      </c>
      <c r="F39" s="58">
        <v>70</v>
      </c>
      <c r="G39" s="58">
        <v>60</v>
      </c>
      <c r="H39" s="59">
        <f>AVERAGE(C39:G39)</f>
        <v>60</v>
      </c>
    </row>
    <row r="41" spans="1:8" x14ac:dyDescent="0.25">
      <c r="F41" s="45"/>
      <c r="H41" s="45"/>
    </row>
    <row r="42" spans="1:8" ht="46.5" customHeight="1" x14ac:dyDescent="0.25">
      <c r="A42" s="101" t="s">
        <v>7</v>
      </c>
      <c r="B42" s="91" t="s">
        <v>29</v>
      </c>
      <c r="C42" s="92"/>
      <c r="D42" s="60"/>
    </row>
    <row r="43" spans="1:8" ht="18.649999999999999" customHeight="1" x14ac:dyDescent="0.25">
      <c r="A43" s="102"/>
      <c r="B43" s="93" t="s">
        <v>30</v>
      </c>
      <c r="C43" s="94"/>
    </row>
    <row r="44" spans="1:8" x14ac:dyDescent="0.25">
      <c r="A44" s="102"/>
      <c r="B44" s="109" t="s">
        <v>31</v>
      </c>
      <c r="C44" s="109"/>
    </row>
    <row r="45" spans="1:8" ht="18.5" x14ac:dyDescent="0.25">
      <c r="A45" s="61"/>
      <c r="B45" s="109" t="s">
        <v>32</v>
      </c>
      <c r="C45" s="109"/>
      <c r="F45" s="45"/>
    </row>
    <row r="46" spans="1:8" ht="17.5" x14ac:dyDescent="0.25">
      <c r="A46" s="48" t="s">
        <v>20</v>
      </c>
      <c r="B46" s="96">
        <v>4.3049999999999997</v>
      </c>
      <c r="C46" s="96"/>
      <c r="F46" s="45"/>
      <c r="H46" s="47"/>
    </row>
    <row r="47" spans="1:8" ht="31.5" customHeight="1" x14ac:dyDescent="0.25">
      <c r="A47" s="51" t="s">
        <v>13</v>
      </c>
      <c r="B47" s="85" t="s">
        <v>33</v>
      </c>
      <c r="C47" s="86"/>
      <c r="G47" s="62"/>
    </row>
    <row r="48" spans="1:8" x14ac:dyDescent="0.25">
      <c r="F48" s="45"/>
      <c r="G48" s="62"/>
      <c r="H48" s="45"/>
    </row>
    <row r="49" spans="5:7" x14ac:dyDescent="0.25">
      <c r="G49" s="30"/>
    </row>
    <row r="50" spans="5:7" x14ac:dyDescent="0.25">
      <c r="G50" s="30"/>
    </row>
    <row r="51" spans="5:7" x14ac:dyDescent="0.25">
      <c r="G51" s="30"/>
    </row>
    <row r="52" spans="5:7" x14ac:dyDescent="0.25">
      <c r="G52" s="30"/>
    </row>
    <row r="53" spans="5:7" x14ac:dyDescent="0.25">
      <c r="E53" s="110"/>
      <c r="F53" s="110"/>
      <c r="G53" s="110"/>
    </row>
    <row r="54" spans="5:7" x14ac:dyDescent="0.25">
      <c r="G54" s="30"/>
    </row>
    <row r="55" spans="5:7" x14ac:dyDescent="0.25">
      <c r="G55" s="30"/>
    </row>
    <row r="56" spans="5:7" x14ac:dyDescent="0.25">
      <c r="G56" s="30"/>
    </row>
    <row r="57" spans="5:7" x14ac:dyDescent="0.25">
      <c r="G57" s="30"/>
    </row>
  </sheetData>
  <mergeCells count="26">
    <mergeCell ref="H31:H32"/>
    <mergeCell ref="B46:C46"/>
    <mergeCell ref="B47:C47"/>
    <mergeCell ref="E53:G53"/>
    <mergeCell ref="A3:A4"/>
    <mergeCell ref="A14:A17"/>
    <mergeCell ref="A31:A32"/>
    <mergeCell ref="A42:A44"/>
    <mergeCell ref="B3:B4"/>
    <mergeCell ref="B31:B32"/>
    <mergeCell ref="C31:G31"/>
    <mergeCell ref="B42:C42"/>
    <mergeCell ref="B43:C43"/>
    <mergeCell ref="B44:C44"/>
    <mergeCell ref="B45:C45"/>
    <mergeCell ref="B17:C17"/>
    <mergeCell ref="B18:C18"/>
    <mergeCell ref="B19:C19"/>
    <mergeCell ref="F25:G25"/>
    <mergeCell ref="A29:H29"/>
    <mergeCell ref="A1:H1"/>
    <mergeCell ref="C3:G3"/>
    <mergeCell ref="B14:C14"/>
    <mergeCell ref="B15:C15"/>
    <mergeCell ref="B16:C16"/>
    <mergeCell ref="H3:H4"/>
  </mergeCells>
  <phoneticPr fontId="26" type="noConversion"/>
  <pageMargins left="0.62986111111111098" right="0.55000000000000004" top="1" bottom="1" header="0.50972222222222197" footer="0.50972222222222197"/>
  <pageSetup paperSize="9" orientation="portrait"/>
  <headerFooter scaleWithDoc="0"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D1" workbookViewId="0">
      <selection activeCell="N34" sqref="N34"/>
    </sheetView>
  </sheetViews>
  <sheetFormatPr defaultColWidth="9" defaultRowHeight="14" x14ac:dyDescent="0.25"/>
  <cols>
    <col min="1" max="1" width="27.90625" customWidth="1"/>
    <col min="2" max="2" width="14.90625" customWidth="1"/>
    <col min="3" max="3" width="10.453125" customWidth="1"/>
    <col min="4" max="4" width="10.08984375" customWidth="1"/>
    <col min="5" max="5" width="9.08984375" customWidth="1"/>
    <col min="6" max="6" width="9.90625" customWidth="1"/>
    <col min="7" max="7" width="12.7265625" customWidth="1"/>
  </cols>
  <sheetData>
    <row r="1" spans="1:8" ht="18" x14ac:dyDescent="0.25">
      <c r="A1" s="117" t="s">
        <v>34</v>
      </c>
      <c r="B1" s="117"/>
      <c r="C1" s="117"/>
      <c r="D1" s="117"/>
      <c r="E1" s="117"/>
      <c r="F1" s="117"/>
      <c r="G1" s="117"/>
      <c r="H1" s="117"/>
    </row>
    <row r="2" spans="1:8" ht="15" x14ac:dyDescent="0.25">
      <c r="A2" s="2"/>
      <c r="B2" s="1"/>
      <c r="C2" s="1"/>
      <c r="D2" s="1"/>
      <c r="E2" s="1"/>
      <c r="F2" s="1"/>
      <c r="G2" s="3"/>
      <c r="H2" s="3"/>
    </row>
    <row r="3" spans="1:8" ht="17.149999999999999" customHeight="1" x14ac:dyDescent="0.25">
      <c r="A3" s="4" t="s">
        <v>35</v>
      </c>
      <c r="B3" s="5" t="s">
        <v>36</v>
      </c>
      <c r="C3" s="118" t="s">
        <v>37</v>
      </c>
      <c r="D3" s="118"/>
      <c r="E3" s="118"/>
      <c r="F3" s="118"/>
      <c r="G3" s="6" t="s">
        <v>38</v>
      </c>
      <c r="H3" s="7" t="s">
        <v>39</v>
      </c>
    </row>
    <row r="4" spans="1:8" ht="15.5" x14ac:dyDescent="0.25">
      <c r="A4" s="113" t="s">
        <v>40</v>
      </c>
      <c r="B4" s="8">
        <v>0</v>
      </c>
      <c r="C4" s="10">
        <v>4.1776706419689997</v>
      </c>
      <c r="D4" s="10">
        <v>4.72562473428742</v>
      </c>
      <c r="E4" s="10">
        <v>5.5402748254157004</v>
      </c>
      <c r="F4" s="10">
        <v>5.2093567622429999</v>
      </c>
      <c r="G4" s="10">
        <f>AVERAGEA(C4:F4)</f>
        <v>4.9132317409787802</v>
      </c>
      <c r="H4" s="11">
        <f>STDEVA(C4:F4)</f>
        <v>0.59361030350869881</v>
      </c>
    </row>
    <row r="5" spans="1:8" ht="15.5" x14ac:dyDescent="0.25">
      <c r="A5" s="114"/>
      <c r="B5" s="12">
        <v>24</v>
      </c>
      <c r="C5" s="9">
        <v>4.7620516766222396</v>
      </c>
      <c r="D5" s="9">
        <v>6.30057667780377</v>
      </c>
      <c r="E5" s="9">
        <v>7.50068652119496</v>
      </c>
      <c r="F5" s="9">
        <v>6.5917597056584603</v>
      </c>
      <c r="G5" s="9">
        <f>AVERAGE(C5:F5)</f>
        <v>6.2887686453198581</v>
      </c>
      <c r="H5" s="14">
        <f>STDEVA(C5:F5)</f>
        <v>1.1389399534437108</v>
      </c>
    </row>
    <row r="6" spans="1:8" ht="15.5" x14ac:dyDescent="0.25">
      <c r="A6" s="114"/>
      <c r="B6" s="12">
        <v>48</v>
      </c>
      <c r="C6" s="9">
        <v>7.3811800987644602</v>
      </c>
      <c r="D6" s="9">
        <v>8.5916954697324197</v>
      </c>
      <c r="E6" s="9">
        <v>6.5178379425556301</v>
      </c>
      <c r="F6" s="9">
        <v>6.3382304862100503</v>
      </c>
      <c r="G6" s="9">
        <f>AVERAGE(C6:F6)</f>
        <v>7.2072359993156407</v>
      </c>
      <c r="H6" s="14">
        <f>STDEVA(C6:F6)</f>
        <v>1.0291460598366884</v>
      </c>
    </row>
    <row r="7" spans="1:8" ht="15" x14ac:dyDescent="0.25">
      <c r="A7" s="15"/>
      <c r="B7" s="27"/>
      <c r="C7" s="17"/>
      <c r="D7" s="17"/>
      <c r="E7" s="17"/>
      <c r="F7" s="17"/>
      <c r="G7" s="17"/>
      <c r="H7" s="18"/>
    </row>
    <row r="8" spans="1:8" ht="15.5" x14ac:dyDescent="0.25">
      <c r="A8" s="115">
        <v>0.5</v>
      </c>
      <c r="B8" s="8">
        <v>0</v>
      </c>
      <c r="C8" s="10">
        <v>4.1776706419689997</v>
      </c>
      <c r="D8" s="10">
        <v>4.72562473428742</v>
      </c>
      <c r="E8" s="10">
        <v>5.5402748254157004</v>
      </c>
      <c r="F8" s="10">
        <v>5.2093567622429999</v>
      </c>
      <c r="G8" s="10">
        <f>AVERAGEA(C8:F8)</f>
        <v>4.9132317409787802</v>
      </c>
      <c r="H8" s="11">
        <f>STDEVA(C8:F8)</f>
        <v>0.59361030350869881</v>
      </c>
    </row>
    <row r="9" spans="1:8" ht="15.5" x14ac:dyDescent="0.25">
      <c r="A9" s="115"/>
      <c r="B9" s="12">
        <v>24</v>
      </c>
      <c r="C9" s="9">
        <v>18.8574161185173</v>
      </c>
      <c r="D9" s="9">
        <v>18.2902324707944</v>
      </c>
      <c r="E9" s="9">
        <v>18.2902324707944</v>
      </c>
      <c r="F9" s="9">
        <v>15.2040208202566</v>
      </c>
      <c r="G9" s="9">
        <f>AVERAGE(C9:F9)</f>
        <v>17.660475470090674</v>
      </c>
      <c r="H9" s="14">
        <f>STDEVA(C9:F9)</f>
        <v>1.6593195515449597</v>
      </c>
    </row>
    <row r="10" spans="1:8" ht="15.5" x14ac:dyDescent="0.25">
      <c r="A10" s="115"/>
      <c r="B10" s="12">
        <v>48</v>
      </c>
      <c r="C10" s="9">
        <v>15.827247446393001</v>
      </c>
      <c r="D10" s="9">
        <v>17.584027482541501</v>
      </c>
      <c r="E10" s="9">
        <v>18.190749681144901</v>
      </c>
      <c r="F10" s="9">
        <v>18.239699632072998</v>
      </c>
      <c r="G10" s="9">
        <f>AVERAGE(C10:F10)</f>
        <v>17.460431060538099</v>
      </c>
      <c r="H10" s="14">
        <f>STDEVA(C10:F10)</f>
        <v>1.1288917260202818</v>
      </c>
    </row>
    <row r="11" spans="1:8" ht="15.5" x14ac:dyDescent="0.25">
      <c r="A11" s="28"/>
      <c r="B11" s="12"/>
      <c r="C11" s="9"/>
      <c r="D11" s="9"/>
      <c r="E11" s="9"/>
      <c r="F11" s="9"/>
      <c r="G11" s="9"/>
      <c r="H11" s="14"/>
    </row>
    <row r="12" spans="1:8" ht="15.5" x14ac:dyDescent="0.25">
      <c r="A12" s="115">
        <v>2</v>
      </c>
      <c r="B12" s="8">
        <v>0</v>
      </c>
      <c r="C12" s="10">
        <v>4.1776706419689997</v>
      </c>
      <c r="D12" s="10">
        <v>4.72562473428742</v>
      </c>
      <c r="E12" s="10">
        <v>5.5402748254157004</v>
      </c>
      <c r="F12" s="10">
        <v>5.2093567622429999</v>
      </c>
      <c r="G12" s="10">
        <f>AVERAGEA(C12:F12)</f>
        <v>4.9132317409787802</v>
      </c>
      <c r="H12" s="11">
        <f>STDEVA(C12:F12)</f>
        <v>0.59361030350869881</v>
      </c>
    </row>
    <row r="13" spans="1:8" ht="15.5" x14ac:dyDescent="0.25">
      <c r="A13" s="115"/>
      <c r="B13" s="12">
        <v>24</v>
      </c>
      <c r="C13" s="9">
        <v>9.8415734650192892</v>
      </c>
      <c r="D13" s="9">
        <v>8.8601859531615492</v>
      </c>
      <c r="E13" s="9">
        <v>7.8757208472547102</v>
      </c>
      <c r="F13" s="9">
        <v>7.4943816174944002</v>
      </c>
      <c r="G13" s="9">
        <f>AVERAGE(C13:F13)</f>
        <v>8.5179654707324861</v>
      </c>
      <c r="H13" s="14">
        <f>STDEVA(C13:F13)</f>
        <v>1.0534475215737817</v>
      </c>
    </row>
    <row r="14" spans="1:8" ht="15.5" x14ac:dyDescent="0.25">
      <c r="A14" s="116"/>
      <c r="B14" s="21">
        <v>48</v>
      </c>
      <c r="C14" s="22">
        <v>20.3811800987644</v>
      </c>
      <c r="D14" s="22">
        <v>20.560692013364498</v>
      </c>
      <c r="E14" s="22">
        <v>19.533298201721902</v>
      </c>
      <c r="F14" s="22">
        <v>18.731964961442099</v>
      </c>
      <c r="G14" s="22">
        <f>AVERAGE(C14:F14)</f>
        <v>19.801783818823225</v>
      </c>
      <c r="H14" s="23">
        <f>STDEVA(C14:F14)</f>
        <v>0.84226650793164515</v>
      </c>
    </row>
    <row r="19" spans="1:8" ht="15.5" x14ac:dyDescent="0.25">
      <c r="A19" s="117" t="s">
        <v>41</v>
      </c>
      <c r="B19" s="117"/>
      <c r="C19" s="117"/>
      <c r="D19" s="117"/>
      <c r="E19" s="117"/>
      <c r="F19" s="117"/>
      <c r="G19" s="117"/>
      <c r="H19" s="117"/>
    </row>
    <row r="20" spans="1:8" ht="15" x14ac:dyDescent="0.25">
      <c r="A20" s="2"/>
      <c r="B20" s="1"/>
      <c r="C20" s="1"/>
      <c r="D20" s="1"/>
      <c r="E20" s="1"/>
      <c r="F20" s="1"/>
      <c r="G20" s="3"/>
      <c r="H20" s="3"/>
    </row>
    <row r="21" spans="1:8" ht="19" customHeight="1" x14ac:dyDescent="0.25">
      <c r="A21" s="4" t="s">
        <v>35</v>
      </c>
      <c r="B21" s="5" t="s">
        <v>36</v>
      </c>
      <c r="C21" s="118" t="s">
        <v>37</v>
      </c>
      <c r="D21" s="118"/>
      <c r="E21" s="118"/>
      <c r="F21" s="118"/>
      <c r="G21" s="6" t="s">
        <v>38</v>
      </c>
      <c r="H21" s="7" t="s">
        <v>39</v>
      </c>
    </row>
    <row r="22" spans="1:8" ht="15.5" x14ac:dyDescent="0.25">
      <c r="A22" s="113" t="s">
        <v>40</v>
      </c>
      <c r="B22" s="8">
        <v>0</v>
      </c>
      <c r="C22" s="10">
        <v>6.3832060120824696</v>
      </c>
      <c r="D22" s="10">
        <v>6.5363636415724704</v>
      </c>
      <c r="E22" s="10">
        <v>6.3097053883250798</v>
      </c>
      <c r="F22" s="10">
        <v>6.9662897049663997</v>
      </c>
      <c r="G22" s="10">
        <f>AVERAGEA(C22:F22)</f>
        <v>6.5488911867366042</v>
      </c>
      <c r="H22" s="11">
        <f>STDEVA(C22:F22)</f>
        <v>0.29384796844071015</v>
      </c>
    </row>
    <row r="23" spans="1:8" ht="15.5" x14ac:dyDescent="0.25">
      <c r="A23" s="114"/>
      <c r="B23" s="12">
        <v>24</v>
      </c>
      <c r="C23" s="9">
        <v>4.4831623590821703</v>
      </c>
      <c r="D23" s="9">
        <v>4.2181434927875303</v>
      </c>
      <c r="E23" s="9">
        <v>4.4508650167056603</v>
      </c>
      <c r="F23" s="9">
        <v>5.239699632073</v>
      </c>
      <c r="G23" s="9">
        <f>AVERAGE(C23:F23)</f>
        <v>4.5979676251620898</v>
      </c>
      <c r="H23" s="14">
        <f>STDEVA(C23:F23)</f>
        <v>0.44381143396806044</v>
      </c>
    </row>
    <row r="24" spans="1:8" ht="15.5" x14ac:dyDescent="0.25">
      <c r="A24" s="114"/>
      <c r="B24" s="12">
        <v>48</v>
      </c>
      <c r="C24" s="9">
        <v>5.7765757294678401</v>
      </c>
      <c r="D24" s="9">
        <v>5.4124431503573804</v>
      </c>
      <c r="E24" s="9">
        <v>5.0809226844859996</v>
      </c>
      <c r="F24" s="9">
        <v>5.7378268379045396</v>
      </c>
      <c r="G24" s="9">
        <f>AVERAGE(C24:F24)</f>
        <v>5.5019421005539391</v>
      </c>
      <c r="H24" s="14">
        <f>STDEVA(C24:F24)</f>
        <v>0.32472175280684795</v>
      </c>
    </row>
    <row r="25" spans="1:8" ht="15" x14ac:dyDescent="0.25">
      <c r="A25" s="15"/>
      <c r="B25" s="27"/>
      <c r="C25" s="17"/>
      <c r="D25" s="17"/>
      <c r="E25" s="17"/>
      <c r="F25" s="17"/>
      <c r="G25" s="17"/>
      <c r="H25" s="18"/>
    </row>
    <row r="26" spans="1:8" ht="15.5" x14ac:dyDescent="0.25">
      <c r="A26" s="115">
        <v>0.5</v>
      </c>
      <c r="B26" s="8">
        <v>0</v>
      </c>
      <c r="C26" s="10">
        <v>6.3832060120824696</v>
      </c>
      <c r="D26" s="10">
        <v>6.5363636415724704</v>
      </c>
      <c r="E26" s="10">
        <v>6.3097053883250798</v>
      </c>
      <c r="F26" s="10">
        <v>6.9662897049663997</v>
      </c>
      <c r="G26" s="10">
        <f>AVERAGEA(C26:F26)</f>
        <v>6.5488911867366042</v>
      </c>
      <c r="H26" s="11">
        <f>STDEVA(C26:F26)</f>
        <v>0.29384796844071015</v>
      </c>
    </row>
    <row r="27" spans="1:8" ht="15.5" x14ac:dyDescent="0.25">
      <c r="A27" s="115"/>
      <c r="B27" s="12">
        <v>24</v>
      </c>
      <c r="C27" s="9">
        <v>5.9858465089600097</v>
      </c>
      <c r="D27" s="9">
        <v>5.7506178690754703</v>
      </c>
      <c r="E27" s="9">
        <v>5.8757208472547102</v>
      </c>
      <c r="F27" s="9">
        <v>6.7890129408779396</v>
      </c>
      <c r="G27" s="9">
        <f>AVERAGE(C27:F27)</f>
        <v>6.1002995415420322</v>
      </c>
      <c r="H27" s="14">
        <f>STDEVA(C27:F27)</f>
        <v>0.46909078903727969</v>
      </c>
    </row>
    <row r="28" spans="1:8" ht="15.5" x14ac:dyDescent="0.25">
      <c r="A28" s="115"/>
      <c r="B28" s="12">
        <v>48</v>
      </c>
      <c r="C28" s="9">
        <v>7.2102447755984</v>
      </c>
      <c r="D28" s="9">
        <v>7.1007414428904996</v>
      </c>
      <c r="E28" s="9">
        <v>8.5012357381508998</v>
      </c>
      <c r="F28" s="9">
        <v>8.0074893745241997</v>
      </c>
      <c r="G28" s="9">
        <f>AVERAGE(C28:F28)</f>
        <v>7.7049278327910002</v>
      </c>
      <c r="H28" s="14">
        <f>STDEVA(C28:F28)</f>
        <v>0.66718370470934474</v>
      </c>
    </row>
    <row r="29" spans="1:8" ht="15.5" x14ac:dyDescent="0.25">
      <c r="A29" s="28"/>
      <c r="B29" s="12"/>
      <c r="C29" s="9"/>
      <c r="D29" s="9"/>
      <c r="E29" s="9"/>
      <c r="F29" s="9"/>
      <c r="G29" s="9"/>
      <c r="H29" s="14"/>
    </row>
    <row r="30" spans="1:8" ht="15.5" x14ac:dyDescent="0.25">
      <c r="A30" s="115">
        <v>2</v>
      </c>
      <c r="B30" s="8">
        <v>0</v>
      </c>
      <c r="C30" s="10">
        <v>6.3832060120824696</v>
      </c>
      <c r="D30" s="10">
        <v>6.5363636415724704</v>
      </c>
      <c r="E30" s="10">
        <v>6.3097053883250798</v>
      </c>
      <c r="F30" s="10">
        <v>6.9662897049663997</v>
      </c>
      <c r="G30" s="10">
        <f>AVERAGEA(C30:F30)</f>
        <v>6.5488911867366042</v>
      </c>
      <c r="H30" s="11">
        <f>STDEVA(C30:F30)</f>
        <v>0.29384796844071015</v>
      </c>
    </row>
    <row r="31" spans="1:8" ht="15.5" x14ac:dyDescent="0.25">
      <c r="A31" s="115"/>
      <c r="B31" s="12">
        <v>24</v>
      </c>
      <c r="C31" s="9">
        <v>12.4128654057606</v>
      </c>
      <c r="D31" s="9">
        <v>11.269896166696601</v>
      </c>
      <c r="E31" s="9">
        <v>12.218143492787499</v>
      </c>
      <c r="F31" s="9">
        <v>12.8664163600608</v>
      </c>
      <c r="G31" s="9">
        <f>AVERAGE(C31:F31)</f>
        <v>12.191830356326374</v>
      </c>
      <c r="H31" s="14">
        <f>STDEVA(C31:F31)</f>
        <v>0.6719567944125332</v>
      </c>
    </row>
    <row r="32" spans="1:8" ht="15.5" x14ac:dyDescent="0.25">
      <c r="A32" s="116"/>
      <c r="B32" s="21">
        <v>48</v>
      </c>
      <c r="C32" s="22">
        <v>11.5422646761627</v>
      </c>
      <c r="D32" s="22">
        <v>11.6370626397621</v>
      </c>
      <c r="E32" s="22">
        <v>12.1143790547472</v>
      </c>
      <c r="F32" s="22">
        <v>11.724718405068501</v>
      </c>
      <c r="G32" s="22">
        <f>AVERAGE(C32:F32)</f>
        <v>11.754606193935125</v>
      </c>
      <c r="H32" s="23">
        <f>STDEVA(C32:F32)</f>
        <v>0.25115413500993405</v>
      </c>
    </row>
  </sheetData>
  <mergeCells count="10">
    <mergeCell ref="A22:A24"/>
    <mergeCell ref="A26:A28"/>
    <mergeCell ref="A30:A32"/>
    <mergeCell ref="A1:H1"/>
    <mergeCell ref="C3:F3"/>
    <mergeCell ref="A19:H19"/>
    <mergeCell ref="C21:F21"/>
    <mergeCell ref="A4:A6"/>
    <mergeCell ref="A8:A10"/>
    <mergeCell ref="A12:A1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E1" workbookViewId="0">
      <selection activeCell="J16" sqref="J16"/>
    </sheetView>
  </sheetViews>
  <sheetFormatPr defaultColWidth="9" defaultRowHeight="14" x14ac:dyDescent="0.25"/>
  <cols>
    <col min="1" max="1" width="30.36328125" customWidth="1"/>
    <col min="2" max="2" width="11.90625" customWidth="1"/>
    <col min="6" max="6" width="11.453125" customWidth="1"/>
    <col min="7" max="7" width="12.453125" customWidth="1"/>
    <col min="8" max="8" width="10.08984375" customWidth="1"/>
  </cols>
  <sheetData>
    <row r="1" spans="1:8" ht="15.5" x14ac:dyDescent="0.25">
      <c r="A1" s="117" t="s">
        <v>42</v>
      </c>
      <c r="B1" s="117"/>
      <c r="C1" s="117"/>
      <c r="D1" s="117"/>
      <c r="E1" s="117"/>
      <c r="F1" s="117"/>
      <c r="G1" s="117"/>
      <c r="H1" s="117"/>
    </row>
    <row r="2" spans="1:8" ht="15" x14ac:dyDescent="0.25">
      <c r="A2" s="2"/>
      <c r="B2" s="1"/>
      <c r="C2" s="1"/>
      <c r="D2" s="1"/>
      <c r="E2" s="1"/>
      <c r="F2" s="1"/>
      <c r="G2" s="3"/>
      <c r="H2" s="3"/>
    </row>
    <row r="3" spans="1:8" ht="18" customHeight="1" x14ac:dyDescent="0.25">
      <c r="A3" s="25" t="s">
        <v>35</v>
      </c>
      <c r="B3" s="5" t="s">
        <v>36</v>
      </c>
      <c r="C3" s="118" t="s">
        <v>43</v>
      </c>
      <c r="D3" s="118"/>
      <c r="E3" s="118"/>
      <c r="F3" s="118"/>
      <c r="G3" s="6" t="s">
        <v>38</v>
      </c>
      <c r="H3" s="7" t="s">
        <v>39</v>
      </c>
    </row>
    <row r="4" spans="1:8" ht="15.5" x14ac:dyDescent="0.25">
      <c r="A4" s="113" t="s">
        <v>40</v>
      </c>
      <c r="B4" s="8">
        <v>0</v>
      </c>
      <c r="C4" s="10">
        <v>7.6837716658963</v>
      </c>
      <c r="D4" s="10">
        <v>7.5795231510556</v>
      </c>
      <c r="E4" s="10">
        <v>7.4786217625000999</v>
      </c>
      <c r="F4" s="10">
        <v>6.3669023760850001</v>
      </c>
      <c r="G4" s="10">
        <f>AVERAGEA(C4:F4)</f>
        <v>7.27720473888425</v>
      </c>
      <c r="H4" s="11">
        <f>STDEVA(C4:F4)</f>
        <v>0.6126206813349766</v>
      </c>
    </row>
    <row r="5" spans="1:8" ht="15.5" x14ac:dyDescent="0.25">
      <c r="A5" s="114"/>
      <c r="B5" s="12">
        <v>24</v>
      </c>
      <c r="C5" s="9">
        <v>7.6966653297427099</v>
      </c>
      <c r="D5" s="9">
        <v>6.0966653297427102</v>
      </c>
      <c r="E5" s="9">
        <v>6.1966653297427001</v>
      </c>
      <c r="F5" s="9">
        <v>8.5966653297427094</v>
      </c>
      <c r="G5" s="9">
        <f>AVERAGE(C5:F5)</f>
        <v>7.1466653297427074</v>
      </c>
      <c r="H5" s="14">
        <f>STDEVA(C5:F5)</f>
        <v>1.2124355652982175</v>
      </c>
    </row>
    <row r="6" spans="1:8" ht="15.5" x14ac:dyDescent="0.25">
      <c r="A6" s="114"/>
      <c r="B6" s="12">
        <v>48</v>
      </c>
      <c r="C6" s="9">
        <v>2.0688328654099499</v>
      </c>
      <c r="D6" s="9">
        <v>3.00968461327883</v>
      </c>
      <c r="E6" s="9">
        <v>3.2588328654099499</v>
      </c>
      <c r="F6" s="9">
        <v>2.2588328654099499</v>
      </c>
      <c r="G6" s="9">
        <f>AVERAGE(C6:F6)</f>
        <v>2.6490458023771701</v>
      </c>
      <c r="H6" s="14">
        <f>STDEVA(C6:F6)</f>
        <v>0.57469232422558558</v>
      </c>
    </row>
    <row r="7" spans="1:8" ht="15" x14ac:dyDescent="0.25">
      <c r="A7" s="15"/>
      <c r="B7" s="27"/>
      <c r="C7" s="17"/>
      <c r="D7" s="17"/>
      <c r="E7" s="17"/>
      <c r="F7" s="17"/>
      <c r="G7" s="17"/>
      <c r="H7" s="18"/>
    </row>
    <row r="8" spans="1:8" ht="15.5" x14ac:dyDescent="0.25">
      <c r="A8" s="115">
        <v>0.5</v>
      </c>
      <c r="B8" s="8">
        <v>0</v>
      </c>
      <c r="C8" s="10">
        <v>7.6837716658963</v>
      </c>
      <c r="D8" s="10">
        <v>7.5795231510556</v>
      </c>
      <c r="E8" s="10">
        <v>7.4786217625000999</v>
      </c>
      <c r="F8" s="10">
        <v>6.3669023760850001</v>
      </c>
      <c r="G8" s="10">
        <f>AVERAGEA(C8:F8)</f>
        <v>7.27720473888425</v>
      </c>
      <c r="H8" s="11">
        <f>STDEVA(C8:F8)</f>
        <v>0.6126206813349766</v>
      </c>
    </row>
    <row r="9" spans="1:8" ht="15.5" x14ac:dyDescent="0.25">
      <c r="A9" s="115"/>
      <c r="B9" s="12">
        <v>24</v>
      </c>
      <c r="C9" s="9">
        <v>9.2027379026748797</v>
      </c>
      <c r="D9" s="9">
        <v>16.349856028595699</v>
      </c>
      <c r="E9" s="9">
        <v>16.2489309913821</v>
      </c>
      <c r="F9" s="9">
        <v>20.510070712825499</v>
      </c>
      <c r="G9" s="9">
        <f>AVERAGE(C9:F9)</f>
        <v>15.577898908869543</v>
      </c>
      <c r="H9" s="14">
        <f>STDEVA(C9:F9)</f>
        <v>4.6909557806876387</v>
      </c>
    </row>
    <row r="10" spans="1:8" ht="15.5" x14ac:dyDescent="0.25">
      <c r="A10" s="115"/>
      <c r="B10" s="12">
        <v>48</v>
      </c>
      <c r="C10" s="9">
        <v>5.5938210780964903</v>
      </c>
      <c r="D10" s="9">
        <v>8.1749280142978495</v>
      </c>
      <c r="E10" s="9">
        <v>14.746928966968699</v>
      </c>
      <c r="F10" s="9">
        <v>14.9552598947686</v>
      </c>
      <c r="G10" s="9">
        <f>AVERAGE(C10:F10)</f>
        <v>10.867734488532911</v>
      </c>
      <c r="H10" s="14">
        <f>STDEVA(C10:F10)</f>
        <v>4.7195120904818229</v>
      </c>
    </row>
    <row r="11" spans="1:8" ht="15.5" x14ac:dyDescent="0.25">
      <c r="A11" s="28"/>
      <c r="B11" s="12"/>
      <c r="C11" s="9"/>
      <c r="D11" s="9"/>
      <c r="E11" s="9"/>
      <c r="F11" s="9"/>
      <c r="G11" s="9"/>
      <c r="H11" s="14"/>
    </row>
    <row r="12" spans="1:8" ht="15.5" x14ac:dyDescent="0.25">
      <c r="A12" s="115">
        <v>2</v>
      </c>
      <c r="B12" s="8">
        <v>0</v>
      </c>
      <c r="C12" s="10">
        <v>7.6837716658963</v>
      </c>
      <c r="D12" s="10">
        <v>7.5795231510556</v>
      </c>
      <c r="E12" s="10">
        <v>7.4786217625000999</v>
      </c>
      <c r="F12" s="10">
        <v>6.3669023760850001</v>
      </c>
      <c r="G12" s="10">
        <f>AVERAGEA(C12:F12)</f>
        <v>7.27720473888425</v>
      </c>
      <c r="H12" s="11">
        <f>STDEVA(C12:F12)</f>
        <v>0.6126206813349766</v>
      </c>
    </row>
    <row r="13" spans="1:8" ht="15.5" x14ac:dyDescent="0.25">
      <c r="A13" s="115"/>
      <c r="B13" s="12">
        <v>24</v>
      </c>
      <c r="C13" s="9">
        <v>59.509495832764003</v>
      </c>
      <c r="D13" s="9">
        <v>56.738358174376401</v>
      </c>
      <c r="E13" s="9">
        <v>53.464587317666997</v>
      </c>
      <c r="F13" s="10">
        <v>53.174871812058001</v>
      </c>
      <c r="G13" s="9">
        <f>AVERAGE(C13:F13)</f>
        <v>55.72182828421635</v>
      </c>
      <c r="H13" s="14">
        <f>STDEVA(C13:F13)</f>
        <v>2.9978816147433038</v>
      </c>
    </row>
    <row r="14" spans="1:8" ht="15.5" x14ac:dyDescent="0.25">
      <c r="A14" s="116"/>
      <c r="B14" s="21">
        <v>48</v>
      </c>
      <c r="C14" s="22">
        <v>66.705413728230994</v>
      </c>
      <c r="D14" s="22">
        <v>60.693466442945201</v>
      </c>
      <c r="E14" s="22">
        <v>69.123731305321499</v>
      </c>
      <c r="F14" s="22">
        <v>69.881153859043494</v>
      </c>
      <c r="G14" s="22">
        <f>AVERAGE(C14:F14)</f>
        <v>66.600941333885288</v>
      </c>
      <c r="H14" s="23">
        <f>STDEVA(C14:F14)</f>
        <v>4.1646703558405749</v>
      </c>
    </row>
    <row r="19" spans="1:8" ht="15.5" x14ac:dyDescent="0.25">
      <c r="A19" s="117" t="s">
        <v>44</v>
      </c>
      <c r="B19" s="117"/>
      <c r="C19" s="117"/>
      <c r="D19" s="117"/>
      <c r="E19" s="117"/>
      <c r="F19" s="117"/>
      <c r="G19" s="117"/>
      <c r="H19" s="117"/>
    </row>
    <row r="20" spans="1:8" ht="15.65" customHeight="1" x14ac:dyDescent="0.25">
      <c r="A20" s="2"/>
      <c r="B20" s="1"/>
      <c r="C20" s="1"/>
      <c r="D20" s="1"/>
      <c r="E20" s="1"/>
      <c r="F20" s="1"/>
      <c r="G20" s="3"/>
      <c r="H20" s="3"/>
    </row>
    <row r="21" spans="1:8" ht="24" customHeight="1" x14ac:dyDescent="0.25">
      <c r="A21" s="4" t="s">
        <v>35</v>
      </c>
      <c r="B21" s="5" t="s">
        <v>36</v>
      </c>
      <c r="C21" s="118" t="s">
        <v>43</v>
      </c>
      <c r="D21" s="118"/>
      <c r="E21" s="118"/>
      <c r="F21" s="118"/>
      <c r="G21" s="6" t="s">
        <v>38</v>
      </c>
      <c r="H21" s="7" t="s">
        <v>39</v>
      </c>
    </row>
    <row r="22" spans="1:8" ht="15.5" x14ac:dyDescent="0.25">
      <c r="A22" s="113" t="s">
        <v>40</v>
      </c>
      <c r="B22" s="8">
        <v>0</v>
      </c>
      <c r="C22" s="10">
        <v>5.7547479163820201</v>
      </c>
      <c r="D22" s="10">
        <v>6.7619121167658003</v>
      </c>
      <c r="E22" s="10">
        <v>6.2129800542020002</v>
      </c>
      <c r="F22" s="10">
        <v>5.5203592613693502</v>
      </c>
      <c r="G22" s="10">
        <f>AVERAGEA(C22:F22)</f>
        <v>6.0624998371797929</v>
      </c>
      <c r="H22" s="11">
        <f>STDEVA(C22:F22)</f>
        <v>0.54785931321996129</v>
      </c>
    </row>
    <row r="23" spans="1:8" ht="15.5" x14ac:dyDescent="0.25">
      <c r="A23" s="114"/>
      <c r="B23" s="12">
        <v>24</v>
      </c>
      <c r="C23" s="9">
        <v>3.40842144543514</v>
      </c>
      <c r="D23" s="9">
        <v>3.8149664066723301</v>
      </c>
      <c r="E23" s="9">
        <v>4.5060060732404299</v>
      </c>
      <c r="F23" s="9">
        <v>3.41834511880425</v>
      </c>
      <c r="G23" s="9">
        <f>AVERAGE(C23:F23)</f>
        <v>3.7869347610380375</v>
      </c>
      <c r="H23" s="14">
        <f>STDEVA(C23:F23)</f>
        <v>0.51542215048772411</v>
      </c>
    </row>
    <row r="24" spans="1:8" ht="15.5" x14ac:dyDescent="0.25">
      <c r="A24" s="114"/>
      <c r="B24" s="12">
        <v>48</v>
      </c>
      <c r="C24" s="9">
        <v>2.6415266202122298</v>
      </c>
      <c r="D24" s="9">
        <v>2.1675945492456399</v>
      </c>
      <c r="E24" s="9">
        <v>2.3730690291673699</v>
      </c>
      <c r="F24" s="9">
        <v>1.6434351532712701</v>
      </c>
      <c r="G24" s="9">
        <f>AVERAGE(C24:F24)</f>
        <v>2.2064063379741272</v>
      </c>
      <c r="H24" s="14">
        <f>STDEVA(C24:F24)</f>
        <v>0.42251194160669991</v>
      </c>
    </row>
    <row r="25" spans="1:8" ht="15" x14ac:dyDescent="0.25">
      <c r="A25" s="15"/>
      <c r="B25" s="27"/>
      <c r="C25" s="17"/>
      <c r="D25" s="17"/>
      <c r="E25" s="17"/>
      <c r="F25" s="17"/>
      <c r="G25" s="17"/>
      <c r="H25" s="18"/>
    </row>
    <row r="26" spans="1:8" ht="15.5" x14ac:dyDescent="0.25">
      <c r="A26" s="115">
        <v>0.5</v>
      </c>
      <c r="B26" s="8">
        <v>0</v>
      </c>
      <c r="C26" s="10">
        <v>5.7547479163820201</v>
      </c>
      <c r="D26" s="10">
        <v>6.7619121167658003</v>
      </c>
      <c r="E26" s="10">
        <v>6.2129800542020002</v>
      </c>
      <c r="F26" s="10">
        <v>5.5203592613693502</v>
      </c>
      <c r="G26" s="10">
        <f>AVERAGEA(C26:F26)</f>
        <v>6.0624998371797929</v>
      </c>
      <c r="H26" s="11">
        <f>STDEVA(C26:F26)</f>
        <v>0.54785931321996129</v>
      </c>
    </row>
    <row r="27" spans="1:8" ht="15.5" x14ac:dyDescent="0.25">
      <c r="A27" s="115"/>
      <c r="B27" s="12">
        <v>24</v>
      </c>
      <c r="C27" s="9">
        <v>4.9308496910628401</v>
      </c>
      <c r="D27" s="9">
        <v>5.5216619043941604</v>
      </c>
      <c r="E27" s="9">
        <v>4.9803225020025801</v>
      </c>
      <c r="F27" s="9">
        <v>4.4978225247424302</v>
      </c>
      <c r="G27" s="9">
        <f>AVERAGE(C27:F27)</f>
        <v>4.982664155550502</v>
      </c>
      <c r="H27" s="14">
        <f>STDEVA(C27:F27)</f>
        <v>0.41963484217219293</v>
      </c>
    </row>
    <row r="28" spans="1:8" ht="15.5" x14ac:dyDescent="0.25">
      <c r="A28" s="115"/>
      <c r="B28" s="12">
        <v>48</v>
      </c>
      <c r="C28" s="9">
        <v>5.61472063818516</v>
      </c>
      <c r="D28" s="9">
        <v>5.2985644537115704</v>
      </c>
      <c r="E28" s="9">
        <v>4.8173301292097603</v>
      </c>
      <c r="F28" s="9">
        <v>3.7191381626852</v>
      </c>
      <c r="G28" s="9">
        <f>AVERAGE(C28:F28)</f>
        <v>4.8624383459479228</v>
      </c>
      <c r="H28" s="14">
        <f>STDEVA(C28:F28)</f>
        <v>0.82971976983249351</v>
      </c>
    </row>
    <row r="29" spans="1:8" ht="15.5" x14ac:dyDescent="0.25">
      <c r="A29" s="28"/>
      <c r="B29" s="12"/>
      <c r="C29" s="9"/>
      <c r="D29" s="9"/>
      <c r="E29" s="9"/>
      <c r="F29" s="9"/>
      <c r="G29" s="9"/>
      <c r="H29" s="14"/>
    </row>
    <row r="30" spans="1:8" ht="15.5" x14ac:dyDescent="0.25">
      <c r="A30" s="115">
        <v>2</v>
      </c>
      <c r="B30" s="8">
        <v>0</v>
      </c>
      <c r="C30" s="10">
        <v>5.7547479163820201</v>
      </c>
      <c r="D30" s="10">
        <v>6.7619121167658003</v>
      </c>
      <c r="E30" s="10">
        <v>6.2129800542020002</v>
      </c>
      <c r="F30" s="10">
        <v>5.5203592613693502</v>
      </c>
      <c r="G30" s="10">
        <f>AVERAGEA(C30:F30)</f>
        <v>6.0624998371797929</v>
      </c>
      <c r="H30" s="11">
        <f>STDEVA(C30:F30)</f>
        <v>0.54785931321996129</v>
      </c>
    </row>
    <row r="31" spans="1:8" ht="15.5" x14ac:dyDescent="0.25">
      <c r="A31" s="115"/>
      <c r="B31" s="12">
        <v>24</v>
      </c>
      <c r="C31" s="9">
        <v>9.8616993821256695</v>
      </c>
      <c r="D31" s="9">
        <v>8.3452390145957196</v>
      </c>
      <c r="E31" s="9">
        <v>7.1686460256097702</v>
      </c>
      <c r="F31" s="9">
        <v>8.4278600000000008</v>
      </c>
      <c r="G31" s="9">
        <f>AVERAGE(C31:F31)</f>
        <v>8.4508611055827902</v>
      </c>
      <c r="H31" s="14">
        <f>STDEVA(C31:F31)</f>
        <v>1.1024556273506267</v>
      </c>
    </row>
    <row r="32" spans="1:8" ht="15.5" x14ac:dyDescent="0.25">
      <c r="A32" s="116"/>
      <c r="B32" s="21">
        <v>48</v>
      </c>
      <c r="C32" s="22">
        <v>8.4013878365565695</v>
      </c>
      <c r="D32" s="22">
        <v>8.7010000000000005</v>
      </c>
      <c r="E32" s="22">
        <v>8.6181142006574802</v>
      </c>
      <c r="F32" s="22">
        <v>9.1146777561318206</v>
      </c>
      <c r="G32" s="22">
        <f>AVERAGE(C32:F32)</f>
        <v>8.7087949483364682</v>
      </c>
      <c r="H32" s="23">
        <f>STDEVA(C32:F32)</f>
        <v>0.29862113413481339</v>
      </c>
    </row>
  </sheetData>
  <mergeCells count="10">
    <mergeCell ref="A22:A24"/>
    <mergeCell ref="A26:A28"/>
    <mergeCell ref="A30:A32"/>
    <mergeCell ref="A1:H1"/>
    <mergeCell ref="C3:F3"/>
    <mergeCell ref="A19:H19"/>
    <mergeCell ref="C21:F21"/>
    <mergeCell ref="A4:A6"/>
    <mergeCell ref="A8:A10"/>
    <mergeCell ref="A12:A14"/>
  </mergeCells>
  <phoneticPr fontId="26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D1" workbookViewId="0">
      <selection activeCell="M18" sqref="M18"/>
    </sheetView>
  </sheetViews>
  <sheetFormatPr defaultColWidth="9" defaultRowHeight="14" x14ac:dyDescent="0.25"/>
  <cols>
    <col min="1" max="1" width="27.453125" style="29" customWidth="1"/>
    <col min="2" max="2" width="13.90625" style="29" customWidth="1"/>
    <col min="3" max="3" width="10.36328125" style="29" customWidth="1"/>
    <col min="4" max="4" width="10.08984375" style="29" customWidth="1"/>
    <col min="5" max="5" width="10.6328125" style="29" customWidth="1"/>
    <col min="6" max="6" width="10.08984375" style="29" customWidth="1"/>
    <col min="7" max="7" width="11.90625" style="29" customWidth="1"/>
    <col min="8" max="16384" width="9" style="29"/>
  </cols>
  <sheetData>
    <row r="1" spans="1:8" ht="15.5" x14ac:dyDescent="0.25">
      <c r="A1" s="117" t="s">
        <v>45</v>
      </c>
      <c r="B1" s="117"/>
      <c r="C1" s="117"/>
      <c r="D1" s="117"/>
      <c r="E1" s="117"/>
      <c r="F1" s="117"/>
      <c r="G1" s="117"/>
      <c r="H1" s="117"/>
    </row>
    <row r="2" spans="1:8" ht="15" x14ac:dyDescent="0.25">
      <c r="A2" s="2"/>
      <c r="B2" s="1"/>
      <c r="C2" s="1"/>
      <c r="D2" s="1"/>
      <c r="E2" s="1"/>
      <c r="F2" s="1"/>
      <c r="G2" s="3"/>
      <c r="H2" s="3"/>
    </row>
    <row r="3" spans="1:8" ht="19.5" customHeight="1" x14ac:dyDescent="0.25">
      <c r="A3" s="4" t="s">
        <v>35</v>
      </c>
      <c r="B3" s="5" t="s">
        <v>46</v>
      </c>
      <c r="C3" s="118" t="s">
        <v>47</v>
      </c>
      <c r="D3" s="118"/>
      <c r="E3" s="118"/>
      <c r="F3" s="118"/>
      <c r="G3" s="6" t="s">
        <v>38</v>
      </c>
      <c r="H3" s="7" t="s">
        <v>39</v>
      </c>
    </row>
    <row r="4" spans="1:8" ht="15.5" x14ac:dyDescent="0.25">
      <c r="A4" s="113" t="s">
        <v>40</v>
      </c>
      <c r="B4" s="8">
        <v>0</v>
      </c>
      <c r="C4" s="10">
        <v>3.7978000000000001</v>
      </c>
      <c r="D4" s="10">
        <v>3.7517</v>
      </c>
      <c r="E4" s="10">
        <v>3.3372000000000002</v>
      </c>
      <c r="F4" s="10">
        <v>3.1776499999999999</v>
      </c>
      <c r="G4" s="10">
        <f>AVERAGEA(C4:F4)</f>
        <v>3.5160875000000003</v>
      </c>
      <c r="H4" s="11">
        <f>STDEVA(C4:F4)</f>
        <v>0.30627648831026305</v>
      </c>
    </row>
    <row r="5" spans="1:8" ht="15.5" x14ac:dyDescent="0.25">
      <c r="A5" s="114"/>
      <c r="B5" s="12">
        <v>24</v>
      </c>
      <c r="C5" s="9">
        <v>3.8603000000000001</v>
      </c>
      <c r="D5" s="9">
        <v>3.57491</v>
      </c>
      <c r="E5" s="9">
        <v>3.5432000000000001</v>
      </c>
      <c r="F5" s="9">
        <v>3.6066199999999999</v>
      </c>
      <c r="G5" s="9">
        <f>AVERAGE(C5:F5)</f>
        <v>3.6462574999999999</v>
      </c>
      <c r="H5" s="14">
        <f>STDEVA(C5:F5)</f>
        <v>0.14502486829850941</v>
      </c>
    </row>
    <row r="6" spans="1:8" ht="15.5" x14ac:dyDescent="0.25">
      <c r="A6" s="114"/>
      <c r="B6" s="12">
        <v>48</v>
      </c>
      <c r="C6" s="9">
        <v>3.7651699999999999</v>
      </c>
      <c r="D6" s="9">
        <v>3.4797799999999999</v>
      </c>
      <c r="E6" s="9">
        <v>3.7017500000000001</v>
      </c>
      <c r="F6" s="9">
        <v>3.73346</v>
      </c>
      <c r="G6" s="9">
        <f>AVERAGE(C6:F6)</f>
        <v>3.6700400000000002</v>
      </c>
      <c r="H6" s="14">
        <f>STDEVA(C6:F6)</f>
        <v>0.12945553290609099</v>
      </c>
    </row>
    <row r="7" spans="1:8" ht="15" x14ac:dyDescent="0.25">
      <c r="A7" s="15"/>
      <c r="B7" s="27"/>
      <c r="C7" s="17"/>
      <c r="D7" s="17"/>
      <c r="E7" s="17"/>
      <c r="F7" s="17"/>
      <c r="G7" s="17"/>
      <c r="H7" s="18"/>
    </row>
    <row r="8" spans="1:8" ht="15.5" x14ac:dyDescent="0.25">
      <c r="A8" s="115">
        <v>0.5</v>
      </c>
      <c r="B8" s="8">
        <v>0</v>
      </c>
      <c r="C8" s="10">
        <v>3.7978000000000001</v>
      </c>
      <c r="D8" s="10">
        <v>3.7517</v>
      </c>
      <c r="E8" s="10">
        <v>3.3372000000000002</v>
      </c>
      <c r="F8" s="10">
        <v>3.1776499999999999</v>
      </c>
      <c r="G8" s="10">
        <f>AVERAGEA(C8:F8)</f>
        <v>3.5160875000000003</v>
      </c>
      <c r="H8" s="11">
        <f>STDEVA(C8:F8)</f>
        <v>0.30627648831026305</v>
      </c>
    </row>
    <row r="9" spans="1:8" ht="15.5" x14ac:dyDescent="0.25">
      <c r="A9" s="115"/>
      <c r="B9" s="12">
        <v>24</v>
      </c>
      <c r="C9" s="9">
        <v>9.6323000000000006E-2</v>
      </c>
      <c r="D9" s="9">
        <v>0.124862</v>
      </c>
      <c r="E9" s="9">
        <v>0.112178</v>
      </c>
      <c r="F9" s="9">
        <v>8.6809999999999998E-2</v>
      </c>
      <c r="G9" s="9">
        <f>AVERAGE(C9:F9)</f>
        <v>0.10504325</v>
      </c>
      <c r="H9" s="14">
        <f>STDEVA(C9:F9)</f>
        <v>1.685409618609085E-2</v>
      </c>
    </row>
    <row r="10" spans="1:8" ht="15.5" x14ac:dyDescent="0.25">
      <c r="A10" s="115"/>
      <c r="B10" s="12">
        <v>48</v>
      </c>
      <c r="C10" s="9">
        <v>0.15023</v>
      </c>
      <c r="D10" s="9">
        <v>9.9493999999999999E-2</v>
      </c>
      <c r="E10" s="9">
        <v>0.11852</v>
      </c>
      <c r="F10" s="9">
        <v>0.14071700000000001</v>
      </c>
      <c r="G10" s="9">
        <f>AVERAGE(C10:F10)</f>
        <v>0.12724025</v>
      </c>
      <c r="H10" s="14">
        <f>STDEVA(C10:F10)</f>
        <v>2.2774609727720906E-2</v>
      </c>
    </row>
    <row r="11" spans="1:8" ht="15.5" x14ac:dyDescent="0.25">
      <c r="A11" s="28"/>
      <c r="B11" s="12"/>
      <c r="C11" s="9"/>
      <c r="D11" s="9"/>
      <c r="E11" s="9"/>
      <c r="F11" s="9"/>
      <c r="G11" s="9"/>
      <c r="H11" s="14"/>
    </row>
    <row r="12" spans="1:8" ht="15.5" x14ac:dyDescent="0.25">
      <c r="A12" s="115">
        <v>2</v>
      </c>
      <c r="B12" s="8">
        <v>0</v>
      </c>
      <c r="C12" s="10">
        <v>3.7978000000000001</v>
      </c>
      <c r="D12" s="10">
        <v>3.7517</v>
      </c>
      <c r="E12" s="10">
        <v>3.3372000000000002</v>
      </c>
      <c r="F12" s="10">
        <v>3.1776499999999999</v>
      </c>
      <c r="G12" s="10">
        <f>AVERAGEA(C12:F12)</f>
        <v>3.5160875000000003</v>
      </c>
      <c r="H12" s="11">
        <f>STDEVA(C12:F12)</f>
        <v>0.30627648831026305</v>
      </c>
    </row>
    <row r="13" spans="1:8" ht="15.5" x14ac:dyDescent="0.25">
      <c r="A13" s="115"/>
      <c r="B13" s="12">
        <v>24</v>
      </c>
      <c r="C13" s="9">
        <v>0.13437499999999999</v>
      </c>
      <c r="D13" s="9">
        <v>0.124862</v>
      </c>
      <c r="E13" s="9">
        <v>8.6809999999999998E-2</v>
      </c>
      <c r="F13" s="9">
        <v>9.9493999999999999E-2</v>
      </c>
      <c r="G13" s="9">
        <f>AVERAGE(C13:F13)</f>
        <v>0.11138524999999999</v>
      </c>
      <c r="H13" s="14">
        <f>STDEVA(C13:F13)</f>
        <v>2.202646994527269E-2</v>
      </c>
    </row>
    <row r="14" spans="1:8" ht="15.5" x14ac:dyDescent="0.25">
      <c r="A14" s="116"/>
      <c r="B14" s="21">
        <v>48</v>
      </c>
      <c r="C14" s="22">
        <v>0.14071700000000001</v>
      </c>
      <c r="D14" s="22">
        <v>0.13437499999999999</v>
      </c>
      <c r="E14" s="22">
        <v>9.6323000000000006E-2</v>
      </c>
      <c r="F14" s="22">
        <v>0.12803300000000001</v>
      </c>
      <c r="G14" s="22">
        <f>AVERAGE(C14:F14)</f>
        <v>0.124862</v>
      </c>
      <c r="H14" s="23">
        <f>STDEVA(C14:F14)</f>
        <v>1.9718079318229775E-2</v>
      </c>
    </row>
    <row r="19" spans="1:8" ht="15.5" x14ac:dyDescent="0.25">
      <c r="A19" s="117" t="s">
        <v>48</v>
      </c>
      <c r="B19" s="117"/>
      <c r="C19" s="117"/>
      <c r="D19" s="117"/>
      <c r="E19" s="117"/>
      <c r="F19" s="117"/>
      <c r="G19" s="117"/>
      <c r="H19" s="117"/>
    </row>
    <row r="20" spans="1:8" ht="15" x14ac:dyDescent="0.25">
      <c r="A20" s="2"/>
      <c r="B20" s="1"/>
      <c r="C20" s="1"/>
      <c r="D20" s="1"/>
      <c r="E20" s="1"/>
      <c r="F20" s="1"/>
      <c r="G20" s="3"/>
      <c r="H20" s="3"/>
    </row>
    <row r="21" spans="1:8" ht="19" customHeight="1" x14ac:dyDescent="0.25">
      <c r="A21" s="4" t="s">
        <v>35</v>
      </c>
      <c r="B21" s="5" t="s">
        <v>46</v>
      </c>
      <c r="C21" s="118" t="s">
        <v>47</v>
      </c>
      <c r="D21" s="118"/>
      <c r="E21" s="118"/>
      <c r="F21" s="118"/>
      <c r="G21" s="6" t="s">
        <v>38</v>
      </c>
      <c r="H21" s="7" t="s">
        <v>39</v>
      </c>
    </row>
    <row r="22" spans="1:8" ht="15.5" x14ac:dyDescent="0.25">
      <c r="A22" s="113" t="s">
        <v>40</v>
      </c>
      <c r="B22" s="8">
        <v>0</v>
      </c>
      <c r="C22" s="10">
        <v>0.77174600000000004</v>
      </c>
      <c r="D22" s="10">
        <v>0.87749169999999999</v>
      </c>
      <c r="E22" s="10">
        <v>0.75227200000000005</v>
      </c>
      <c r="F22" s="10">
        <v>0.75271999999999994</v>
      </c>
      <c r="G22" s="10">
        <f>AVERAGEA(C22:F22)</f>
        <v>0.78855742500000003</v>
      </c>
      <c r="H22" s="11">
        <f>STDEVA(C22:F22)</f>
        <v>5.9980225570231332E-2</v>
      </c>
    </row>
    <row r="23" spans="1:8" ht="15.5" x14ac:dyDescent="0.25">
      <c r="A23" s="114"/>
      <c r="B23" s="12">
        <v>24</v>
      </c>
      <c r="C23" s="9">
        <v>0.73774070000000003</v>
      </c>
      <c r="D23" s="9">
        <v>0.83602836000000003</v>
      </c>
      <c r="E23" s="9">
        <v>0.93602836</v>
      </c>
      <c r="F23" s="9">
        <v>0.93602836</v>
      </c>
      <c r="G23" s="9">
        <f>AVERAGE(C23:F23)</f>
        <v>0.86145644499999996</v>
      </c>
      <c r="H23" s="14">
        <f>STDEVA(C23:F23)</f>
        <v>9.4998445743788684E-2</v>
      </c>
    </row>
    <row r="24" spans="1:8" ht="15.5" x14ac:dyDescent="0.25">
      <c r="A24" s="114"/>
      <c r="B24" s="12">
        <v>48</v>
      </c>
      <c r="C24" s="9">
        <v>0.78845717000000004</v>
      </c>
      <c r="D24" s="9">
        <v>0.72893750000000002</v>
      </c>
      <c r="E24" s="9">
        <v>0.95122459999999998</v>
      </c>
      <c r="F24" s="9">
        <v>0.87868546000000003</v>
      </c>
      <c r="G24" s="9">
        <f>AVERAGE(C24:F24)</f>
        <v>0.83682618250000007</v>
      </c>
      <c r="H24" s="14">
        <f>STDEVA(C24:F24)</f>
        <v>9.8011438484047697E-2</v>
      </c>
    </row>
    <row r="25" spans="1:8" ht="15" x14ac:dyDescent="0.25">
      <c r="A25" s="15"/>
      <c r="B25" s="27"/>
      <c r="C25" s="17"/>
      <c r="D25" s="17"/>
      <c r="E25" s="17"/>
      <c r="F25" s="17"/>
      <c r="G25" s="17"/>
      <c r="H25" s="18"/>
    </row>
    <row r="26" spans="1:8" ht="15.5" x14ac:dyDescent="0.25">
      <c r="A26" s="115">
        <v>0.5</v>
      </c>
      <c r="B26" s="8">
        <v>0</v>
      </c>
      <c r="C26" s="10">
        <v>0.77174600000000004</v>
      </c>
      <c r="D26" s="10">
        <v>0.87749169999999999</v>
      </c>
      <c r="E26" s="10">
        <v>0.75227200000000005</v>
      </c>
      <c r="F26" s="10">
        <v>0.75271999999999994</v>
      </c>
      <c r="G26" s="10">
        <f>AVERAGEA(C26:F26)</f>
        <v>0.78855742500000003</v>
      </c>
      <c r="H26" s="11">
        <f>STDEVA(C26:F26)</f>
        <v>5.9980225570231332E-2</v>
      </c>
    </row>
    <row r="27" spans="1:8" ht="15.5" x14ac:dyDescent="0.25">
      <c r="A27" s="115"/>
      <c r="B27" s="12">
        <v>24</v>
      </c>
      <c r="C27" s="9">
        <v>0.10900700000000001</v>
      </c>
      <c r="D27" s="9">
        <v>9.3151999999999999E-2</v>
      </c>
      <c r="E27" s="9">
        <v>0.11534899999999999</v>
      </c>
      <c r="F27" s="9">
        <v>0.124862</v>
      </c>
      <c r="G27" s="9">
        <f>AVERAGE(C27:F27)</f>
        <v>0.11059250000000001</v>
      </c>
      <c r="H27" s="14">
        <f>STDEVA(C27:F27)</f>
        <v>1.3328262865054671E-2</v>
      </c>
    </row>
    <row r="28" spans="1:8" ht="15.5" x14ac:dyDescent="0.25">
      <c r="A28" s="115"/>
      <c r="B28" s="12">
        <v>48</v>
      </c>
      <c r="C28" s="9">
        <v>0.14388799999999999</v>
      </c>
      <c r="D28" s="9">
        <v>0.14071700000000001</v>
      </c>
      <c r="E28" s="9">
        <v>0.137546</v>
      </c>
      <c r="F28" s="9">
        <v>0.13120399999999999</v>
      </c>
      <c r="G28" s="9">
        <f>AVERAGE(C28:F28)</f>
        <v>0.13833875000000001</v>
      </c>
      <c r="H28" s="14">
        <f>STDEVA(C28:F28)</f>
        <v>5.4155134798096506E-3</v>
      </c>
    </row>
    <row r="29" spans="1:8" ht="15.5" x14ac:dyDescent="0.25">
      <c r="A29" s="28"/>
      <c r="B29" s="12"/>
      <c r="C29" s="9"/>
      <c r="D29" s="9"/>
      <c r="E29" s="9"/>
      <c r="F29" s="9"/>
      <c r="G29" s="9"/>
      <c r="H29" s="14"/>
    </row>
    <row r="30" spans="1:8" ht="15.5" x14ac:dyDescent="0.25">
      <c r="A30" s="115">
        <v>2</v>
      </c>
      <c r="B30" s="8">
        <v>0</v>
      </c>
      <c r="C30" s="10">
        <v>0.77174600000000004</v>
      </c>
      <c r="D30" s="10">
        <v>0.87749169999999999</v>
      </c>
      <c r="E30" s="10">
        <v>0.75227200000000005</v>
      </c>
      <c r="F30" s="10">
        <v>0.75271999999999994</v>
      </c>
      <c r="G30" s="10">
        <f>AVERAGEA(C30:F30)</f>
        <v>0.78855742500000003</v>
      </c>
      <c r="H30" s="11">
        <f>STDEVA(C30:F30)</f>
        <v>5.9980225570231332E-2</v>
      </c>
    </row>
    <row r="31" spans="1:8" ht="15.5" x14ac:dyDescent="0.25">
      <c r="A31" s="115"/>
      <c r="B31" s="12">
        <v>24</v>
      </c>
      <c r="C31" s="9">
        <v>7.4125999999999997E-2</v>
      </c>
      <c r="D31" s="9">
        <v>7.0954999999999893E-2</v>
      </c>
      <c r="E31" s="9">
        <v>7.4499999999999997E-2</v>
      </c>
      <c r="F31" s="9">
        <v>4.5587000000000003E-2</v>
      </c>
      <c r="G31" s="9">
        <f>AVERAGE(C31:F31)</f>
        <v>6.6291999999999976E-2</v>
      </c>
      <c r="H31" s="14">
        <f>STDEVA(C31:F31)</f>
        <v>1.389464421998628E-2</v>
      </c>
    </row>
    <row r="32" spans="1:8" ht="15.5" x14ac:dyDescent="0.25">
      <c r="A32" s="116"/>
      <c r="B32" s="21">
        <v>48</v>
      </c>
      <c r="C32" s="22">
        <v>6.1441999999999899E-2</v>
      </c>
      <c r="D32" s="22">
        <v>0.105836</v>
      </c>
      <c r="E32" s="22">
        <v>0.13437499999999999</v>
      </c>
      <c r="F32" s="22">
        <v>9.3151999999999999E-2</v>
      </c>
      <c r="G32" s="22">
        <f>AVERAGE(C32:F32)</f>
        <v>9.8701249999999977E-2</v>
      </c>
      <c r="H32" s="23">
        <f>STDEVA(C32:F32)</f>
        <v>3.0235558441179821E-2</v>
      </c>
    </row>
  </sheetData>
  <mergeCells count="10">
    <mergeCell ref="A22:A24"/>
    <mergeCell ref="A26:A28"/>
    <mergeCell ref="A30:A32"/>
    <mergeCell ref="A1:H1"/>
    <mergeCell ref="C3:F3"/>
    <mergeCell ref="A19:H19"/>
    <mergeCell ref="C21:F21"/>
    <mergeCell ref="A4:A6"/>
    <mergeCell ref="A8:A10"/>
    <mergeCell ref="A12:A14"/>
  </mergeCells>
  <phoneticPr fontId="26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D1" workbookViewId="0">
      <selection activeCell="O10" sqref="O10"/>
    </sheetView>
  </sheetViews>
  <sheetFormatPr defaultColWidth="9" defaultRowHeight="14" x14ac:dyDescent="0.25"/>
  <cols>
    <col min="1" max="1" width="34.08984375" customWidth="1"/>
    <col min="2" max="2" width="16.90625" customWidth="1"/>
    <col min="3" max="3" width="9.6328125" customWidth="1"/>
    <col min="4" max="4" width="10.08984375" customWidth="1"/>
    <col min="7" max="7" width="12.90625" customWidth="1"/>
  </cols>
  <sheetData>
    <row r="1" spans="1:8" ht="15.5" x14ac:dyDescent="0.25">
      <c r="A1" s="117" t="s">
        <v>49</v>
      </c>
      <c r="B1" s="117"/>
      <c r="C1" s="117"/>
      <c r="D1" s="117"/>
      <c r="E1" s="117"/>
      <c r="F1" s="117"/>
      <c r="G1" s="117"/>
      <c r="H1" s="117"/>
    </row>
    <row r="2" spans="1:8" ht="15" x14ac:dyDescent="0.25">
      <c r="A2" s="2"/>
      <c r="B2" s="1"/>
      <c r="C2" s="1"/>
      <c r="D2" s="1"/>
      <c r="E2" s="1"/>
      <c r="F2" s="1"/>
      <c r="G2" s="3"/>
      <c r="H2" s="3"/>
    </row>
    <row r="3" spans="1:8" ht="17.5" customHeight="1" x14ac:dyDescent="0.25">
      <c r="A3" s="25" t="s">
        <v>35</v>
      </c>
      <c r="B3" s="26" t="s">
        <v>50</v>
      </c>
      <c r="C3" s="119" t="s">
        <v>51</v>
      </c>
      <c r="D3" s="119"/>
      <c r="E3" s="119"/>
      <c r="F3" s="119"/>
      <c r="G3" s="6" t="s">
        <v>38</v>
      </c>
      <c r="H3" s="7" t="s">
        <v>39</v>
      </c>
    </row>
    <row r="4" spans="1:8" ht="15.5" x14ac:dyDescent="0.25">
      <c r="A4" s="113" t="s">
        <v>40</v>
      </c>
      <c r="B4" s="8">
        <v>0</v>
      </c>
      <c r="C4" s="9">
        <v>9.2908784269575992</v>
      </c>
      <c r="D4" s="9">
        <v>9.6546395063536998</v>
      </c>
      <c r="E4" s="9">
        <v>9.8642823670419997</v>
      </c>
      <c r="F4" s="9">
        <v>9.6734851000000006</v>
      </c>
      <c r="G4" s="10">
        <f>AVERAGEA(C4:F4)</f>
        <v>9.6208213500883257</v>
      </c>
      <c r="H4" s="11">
        <f>STDEVA(C4:F4)</f>
        <v>0.23948050550313715</v>
      </c>
    </row>
    <row r="5" spans="1:8" ht="15.5" x14ac:dyDescent="0.25">
      <c r="A5" s="114"/>
      <c r="B5" s="12">
        <v>24</v>
      </c>
      <c r="C5" s="9">
        <v>5.57468166288671</v>
      </c>
      <c r="D5" s="9">
        <v>5.2957319969355598</v>
      </c>
      <c r="E5" s="9">
        <v>5.7203377477365596</v>
      </c>
      <c r="F5" s="9">
        <v>5.9292749878895599</v>
      </c>
      <c r="G5" s="9">
        <f>AVERAGE(C5:F5)</f>
        <v>5.6300065988620966</v>
      </c>
      <c r="H5" s="14">
        <f>STDEVA(C5:F5)</f>
        <v>0.26615887683981704</v>
      </c>
    </row>
    <row r="6" spans="1:8" ht="15.5" x14ac:dyDescent="0.25">
      <c r="A6" s="114"/>
      <c r="B6" s="12">
        <v>48</v>
      </c>
      <c r="C6" s="9">
        <v>6.99687892032735</v>
      </c>
      <c r="D6" s="9">
        <v>6.0292753829553298</v>
      </c>
      <c r="E6" s="9">
        <v>6.0650013227013302</v>
      </c>
      <c r="F6" s="9">
        <v>5.8394374880730497</v>
      </c>
      <c r="G6" s="9">
        <f>AVERAGE(C6:F6)</f>
        <v>6.2326482785142652</v>
      </c>
      <c r="H6" s="14">
        <f>STDEVA(C6:F6)</f>
        <v>0.51901484758685368</v>
      </c>
    </row>
    <row r="7" spans="1:8" ht="15" x14ac:dyDescent="0.25">
      <c r="A7" s="15"/>
      <c r="B7" s="27"/>
      <c r="C7" s="17"/>
      <c r="D7" s="17"/>
      <c r="E7" s="17"/>
      <c r="F7" s="17"/>
      <c r="G7" s="17"/>
      <c r="H7" s="18"/>
    </row>
    <row r="8" spans="1:8" ht="15.5" x14ac:dyDescent="0.25">
      <c r="A8" s="115">
        <v>0.5</v>
      </c>
      <c r="B8" s="8">
        <v>0</v>
      </c>
      <c r="C8" s="9">
        <v>9.2908784269575992</v>
      </c>
      <c r="D8" s="9">
        <v>9.6546395063536998</v>
      </c>
      <c r="E8" s="9">
        <v>9.8642823670419997</v>
      </c>
      <c r="F8" s="9">
        <v>9.6734851000000006</v>
      </c>
      <c r="G8" s="10">
        <f>AVERAGEA(C8:F8)</f>
        <v>9.6208213500883257</v>
      </c>
      <c r="H8" s="11">
        <f>STDEVA(C8:F8)</f>
        <v>0.23948050550313715</v>
      </c>
    </row>
    <row r="9" spans="1:8" ht="15.5" x14ac:dyDescent="0.25">
      <c r="A9" s="115"/>
      <c r="B9" s="12">
        <v>24</v>
      </c>
      <c r="C9" s="20">
        <v>12.049584563158399</v>
      </c>
      <c r="D9" s="9">
        <v>11.774851627882899</v>
      </c>
      <c r="E9" s="9">
        <v>11.777998527932301</v>
      </c>
      <c r="F9" s="9">
        <v>12.125302761181899</v>
      </c>
      <c r="G9" s="9">
        <f>AVERAGE(C9:F9)</f>
        <v>11.931934370038874</v>
      </c>
      <c r="H9" s="14">
        <f>STDEVA(C9:F9)</f>
        <v>0.18221245292478766</v>
      </c>
    </row>
    <row r="10" spans="1:8" ht="15.5" x14ac:dyDescent="0.25">
      <c r="A10" s="115"/>
      <c r="B10" s="12">
        <v>48</v>
      </c>
      <c r="C10" s="9">
        <v>4.2817703634528099</v>
      </c>
      <c r="D10" s="9">
        <v>4.0172477674010301</v>
      </c>
      <c r="E10" s="9">
        <v>4.4863954576199596</v>
      </c>
      <c r="F10" s="9">
        <v>4.4115937348619401</v>
      </c>
      <c r="G10" s="9">
        <f>AVERAGE(C10:F10)</f>
        <v>4.2992518308339349</v>
      </c>
      <c r="H10" s="14">
        <f>STDEVA(C10:F10)</f>
        <v>0.20613533899013334</v>
      </c>
    </row>
    <row r="11" spans="1:8" ht="15.5" x14ac:dyDescent="0.25">
      <c r="A11" s="28"/>
      <c r="B11" s="12"/>
      <c r="C11" s="9"/>
      <c r="D11" s="9"/>
      <c r="E11" s="9"/>
      <c r="F11" s="9"/>
      <c r="G11" s="9"/>
      <c r="H11" s="14"/>
    </row>
    <row r="12" spans="1:8" ht="15.5" x14ac:dyDescent="0.25">
      <c r="A12" s="115">
        <v>2</v>
      </c>
      <c r="B12" s="8">
        <v>0</v>
      </c>
      <c r="C12" s="9">
        <v>9.2908784269575992</v>
      </c>
      <c r="D12" s="9">
        <v>9.6546395063536998</v>
      </c>
      <c r="E12" s="9">
        <v>9.8642823670419997</v>
      </c>
      <c r="F12" s="9">
        <v>9.6734851000000006</v>
      </c>
      <c r="G12" s="10">
        <f>AVERAGEA(C12:F12)</f>
        <v>9.6208213500883257</v>
      </c>
      <c r="H12" s="11">
        <f>STDEVA(C12:F12)</f>
        <v>0.23948050550313715</v>
      </c>
    </row>
    <row r="13" spans="1:8" ht="15.5" x14ac:dyDescent="0.25">
      <c r="A13" s="115"/>
      <c r="B13" s="12">
        <v>24</v>
      </c>
      <c r="C13" s="9">
        <v>1.24537940819031</v>
      </c>
      <c r="D13" s="9">
        <v>1.86706801427247</v>
      </c>
      <c r="E13" s="9">
        <v>1.22636337410665</v>
      </c>
      <c r="F13" s="9">
        <v>1.7842725658001</v>
      </c>
      <c r="G13" s="9">
        <f>AVERAGE(C13:F13)</f>
        <v>1.5307708405923823</v>
      </c>
      <c r="H13" s="14">
        <f>STDEVA(C13:F13)</f>
        <v>0.34228209080098182</v>
      </c>
    </row>
    <row r="14" spans="1:8" ht="15.5" x14ac:dyDescent="0.25">
      <c r="A14" s="116"/>
      <c r="B14" s="21">
        <v>48</v>
      </c>
      <c r="C14" s="22">
        <v>4.5928215167529096</v>
      </c>
      <c r="D14" s="22">
        <v>3.6707158667579298</v>
      </c>
      <c r="E14" s="22">
        <v>3.39436082605275</v>
      </c>
      <c r="F14" s="22">
        <v>4.4263684805425498</v>
      </c>
      <c r="G14" s="22">
        <f>AVERAGE(C14:F14)</f>
        <v>4.0210666725265352</v>
      </c>
      <c r="H14" s="23">
        <f>STDEVA(C14:F14)</f>
        <v>0.57927513974636036</v>
      </c>
    </row>
    <row r="19" spans="1:8" ht="15.5" x14ac:dyDescent="0.25">
      <c r="A19" s="117" t="s">
        <v>52</v>
      </c>
      <c r="B19" s="117"/>
      <c r="C19" s="117"/>
      <c r="D19" s="117"/>
      <c r="E19" s="117"/>
      <c r="F19" s="117"/>
      <c r="G19" s="117"/>
      <c r="H19" s="117"/>
    </row>
    <row r="20" spans="1:8" ht="15" x14ac:dyDescent="0.25">
      <c r="A20" s="2"/>
      <c r="B20" s="1"/>
      <c r="C20" s="1"/>
      <c r="D20" s="1"/>
      <c r="E20" s="1"/>
      <c r="F20" s="1"/>
      <c r="G20" s="3"/>
      <c r="H20" s="3"/>
    </row>
    <row r="21" spans="1:8" ht="18.649999999999999" customHeight="1" x14ac:dyDescent="0.25">
      <c r="A21" s="25" t="s">
        <v>35</v>
      </c>
      <c r="B21" s="26" t="s">
        <v>50</v>
      </c>
      <c r="C21" s="119" t="s">
        <v>51</v>
      </c>
      <c r="D21" s="119"/>
      <c r="E21" s="119"/>
      <c r="F21" s="119"/>
      <c r="G21" s="6" t="s">
        <v>38</v>
      </c>
      <c r="H21" s="7" t="s">
        <v>39</v>
      </c>
    </row>
    <row r="22" spans="1:8" ht="15.5" x14ac:dyDescent="0.25">
      <c r="A22" s="113" t="s">
        <v>40</v>
      </c>
      <c r="B22" s="8">
        <v>0</v>
      </c>
      <c r="C22" s="9">
        <v>4.0086390356830002</v>
      </c>
      <c r="D22" s="9">
        <v>6.1222890000000003</v>
      </c>
      <c r="E22" s="9">
        <v>4.3189305854738</v>
      </c>
      <c r="F22" s="9">
        <v>4.6116583239141002</v>
      </c>
      <c r="G22" s="10">
        <f>AVERAGEA(C22:F22)</f>
        <v>4.7653792362677247</v>
      </c>
      <c r="H22" s="11">
        <f>STDEVA(C22:F22)</f>
        <v>0.93751557405438324</v>
      </c>
    </row>
    <row r="23" spans="1:8" ht="15.5" x14ac:dyDescent="0.25">
      <c r="A23" s="114"/>
      <c r="B23" s="12">
        <v>24</v>
      </c>
      <c r="C23" s="9">
        <v>8.0640256476527004</v>
      </c>
      <c r="D23" s="9">
        <v>8.8952199814520991</v>
      </c>
      <c r="E23" s="9">
        <v>7.3581875212577001</v>
      </c>
      <c r="F23" s="9">
        <v>7.9546799999999998</v>
      </c>
      <c r="G23" s="9">
        <f>AVERAGE(C23:F23)</f>
        <v>8.0680282875906251</v>
      </c>
      <c r="H23" s="14">
        <f>STDEVA(C23:F23)</f>
        <v>0.63271475072835381</v>
      </c>
    </row>
    <row r="24" spans="1:8" ht="15.5" x14ac:dyDescent="0.25">
      <c r="A24" s="114"/>
      <c r="B24" s="12">
        <v>48</v>
      </c>
      <c r="C24" s="9">
        <v>9.8686052714064907</v>
      </c>
      <c r="D24" s="9">
        <v>8.3297013899506904</v>
      </c>
      <c r="E24" s="9">
        <v>9.1868508780372604</v>
      </c>
      <c r="F24" s="9">
        <v>9.28049037995752</v>
      </c>
      <c r="G24" s="9">
        <f>AVERAGE(C24:F24)</f>
        <v>9.1664119798379904</v>
      </c>
      <c r="H24" s="14">
        <f>STDEVA(C24:F24)</f>
        <v>0.63419020803088977</v>
      </c>
    </row>
    <row r="25" spans="1:8" ht="15" x14ac:dyDescent="0.25">
      <c r="A25" s="15"/>
      <c r="B25" s="16"/>
      <c r="C25" s="17"/>
      <c r="D25" s="17"/>
      <c r="E25" s="17"/>
      <c r="F25" s="17"/>
      <c r="G25" s="17"/>
      <c r="H25" s="18"/>
    </row>
    <row r="26" spans="1:8" ht="15.5" x14ac:dyDescent="0.25">
      <c r="A26" s="115">
        <v>0.5</v>
      </c>
      <c r="B26" s="8">
        <v>0</v>
      </c>
      <c r="C26" s="9">
        <v>4.0086390356830002</v>
      </c>
      <c r="D26" s="9">
        <v>6.1222890000000003</v>
      </c>
      <c r="E26" s="9">
        <v>4.3189305854738</v>
      </c>
      <c r="F26" s="9">
        <v>4.6116583239141002</v>
      </c>
      <c r="G26" s="10">
        <f>AVERAGEA(C26:F26)</f>
        <v>4.7653792362677247</v>
      </c>
      <c r="H26" s="11">
        <f>STDEVA(C26:F26)</f>
        <v>0.93751557405438324</v>
      </c>
    </row>
    <row r="27" spans="1:8" ht="15.5" x14ac:dyDescent="0.25">
      <c r="A27" s="115"/>
      <c r="B27" s="12">
        <v>24</v>
      </c>
      <c r="C27" s="9">
        <v>13.247125273556399</v>
      </c>
      <c r="D27" s="9">
        <v>13.5482010091325</v>
      </c>
      <c r="E27" s="9">
        <v>13.2211857419737</v>
      </c>
      <c r="F27" s="9">
        <v>13.0939770708864</v>
      </c>
      <c r="G27" s="9">
        <f>AVERAGE(C27:F27)</f>
        <v>13.27762227388725</v>
      </c>
      <c r="H27" s="14">
        <f>STDEVA(C27:F27)</f>
        <v>0.19240024403635902</v>
      </c>
    </row>
    <row r="28" spans="1:8" ht="15.5" x14ac:dyDescent="0.25">
      <c r="A28" s="115"/>
      <c r="B28" s="12">
        <v>48</v>
      </c>
      <c r="C28" s="9">
        <v>7.2518234475046004</v>
      </c>
      <c r="D28" s="9">
        <v>6.6721274159303698</v>
      </c>
      <c r="E28" s="9">
        <v>6.2727788065454799</v>
      </c>
      <c r="F28" s="9">
        <v>6.8448541608560998</v>
      </c>
      <c r="G28" s="9">
        <f>AVERAGE(C28:F28)</f>
        <v>6.7603959577091377</v>
      </c>
      <c r="H28" s="14">
        <f>STDEVA(C28:F28)</f>
        <v>0.40587189579233607</v>
      </c>
    </row>
    <row r="29" spans="1:8" ht="15.5" x14ac:dyDescent="0.25">
      <c r="A29" s="28"/>
      <c r="B29" s="20"/>
      <c r="C29" s="9"/>
      <c r="D29" s="9"/>
      <c r="E29" s="9"/>
      <c r="F29" s="9"/>
      <c r="G29" s="9"/>
      <c r="H29" s="14"/>
    </row>
    <row r="30" spans="1:8" ht="15.5" x14ac:dyDescent="0.25">
      <c r="A30" s="115">
        <v>2</v>
      </c>
      <c r="B30" s="8">
        <v>0</v>
      </c>
      <c r="C30" s="9">
        <v>4.0086390356830002</v>
      </c>
      <c r="D30" s="9">
        <v>6.1222890000000003</v>
      </c>
      <c r="E30" s="9">
        <v>4.3189305854738</v>
      </c>
      <c r="F30" s="9">
        <v>4.6116583239141002</v>
      </c>
      <c r="G30" s="10">
        <f>AVERAGEA(C30:F30)</f>
        <v>4.7653792362677247</v>
      </c>
      <c r="H30" s="11">
        <f>STDEVA(C30:F30)</f>
        <v>0.93751557405438324</v>
      </c>
    </row>
    <row r="31" spans="1:8" ht="15.5" x14ac:dyDescent="0.25">
      <c r="A31" s="115"/>
      <c r="B31" s="12">
        <v>24</v>
      </c>
      <c r="C31" s="9">
        <v>3.77739223201668</v>
      </c>
      <c r="D31" s="9">
        <v>3.4942391423945698</v>
      </c>
      <c r="E31" s="9">
        <v>3.6895952893836599</v>
      </c>
      <c r="F31" s="9">
        <v>3.8340208152899899</v>
      </c>
      <c r="G31" s="9">
        <f>AVERAGE(C31:F31)</f>
        <v>3.6988118697712249</v>
      </c>
      <c r="H31" s="14">
        <f>STDEVA(C31:F31)</f>
        <v>0.14876298645752692</v>
      </c>
    </row>
    <row r="32" spans="1:8" ht="15.5" x14ac:dyDescent="0.25">
      <c r="A32" s="116"/>
      <c r="B32" s="21">
        <v>48</v>
      </c>
      <c r="C32" s="22">
        <v>1.32481944310439</v>
      </c>
      <c r="D32" s="22">
        <v>1.2058976092047999</v>
      </c>
      <c r="E32" s="22">
        <v>1.0352836155683001</v>
      </c>
      <c r="F32" s="22">
        <v>1.15082245733261</v>
      </c>
      <c r="G32" s="22">
        <f>AVERAGE(C32:F32)</f>
        <v>1.179205781302525</v>
      </c>
      <c r="H32" s="23">
        <f>STDEVA(C32:F32)</f>
        <v>0.12032593936100321</v>
      </c>
    </row>
    <row r="36" spans="3:6" ht="15.5" x14ac:dyDescent="0.25">
      <c r="C36" s="9"/>
      <c r="D36" s="9"/>
      <c r="E36" s="9"/>
      <c r="F36" s="9"/>
    </row>
  </sheetData>
  <mergeCells count="10">
    <mergeCell ref="A22:A24"/>
    <mergeCell ref="A26:A28"/>
    <mergeCell ref="A30:A32"/>
    <mergeCell ref="A1:H1"/>
    <mergeCell ref="C3:F3"/>
    <mergeCell ref="A19:H19"/>
    <mergeCell ref="C21:F21"/>
    <mergeCell ref="A4:A6"/>
    <mergeCell ref="A8:A10"/>
    <mergeCell ref="A12:A14"/>
  </mergeCells>
  <phoneticPr fontId="26" type="noConversion"/>
  <pageMargins left="0.69930555555555596" right="0.69930555555555596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C13" workbookViewId="0">
      <selection activeCell="O14" sqref="O14"/>
    </sheetView>
  </sheetViews>
  <sheetFormatPr defaultColWidth="9" defaultRowHeight="14" x14ac:dyDescent="0.25"/>
  <cols>
    <col min="1" max="1" width="32.453125" customWidth="1"/>
    <col min="2" max="2" width="16.7265625" customWidth="1"/>
    <col min="3" max="3" width="9.453125" customWidth="1"/>
    <col min="4" max="4" width="9.90625" customWidth="1"/>
    <col min="5" max="5" width="10" customWidth="1"/>
    <col min="6" max="6" width="9.26953125" customWidth="1"/>
    <col min="7" max="7" width="12.26953125" customWidth="1"/>
    <col min="8" max="8" width="9" customWidth="1"/>
  </cols>
  <sheetData>
    <row r="1" spans="1:8" ht="15.5" x14ac:dyDescent="0.25">
      <c r="A1" s="117" t="s">
        <v>53</v>
      </c>
      <c r="B1" s="117"/>
      <c r="C1" s="117"/>
      <c r="D1" s="117"/>
      <c r="E1" s="117"/>
      <c r="F1" s="117"/>
      <c r="G1" s="117"/>
      <c r="H1" s="117"/>
    </row>
    <row r="2" spans="1:8" ht="15" x14ac:dyDescent="0.25">
      <c r="A2" s="2"/>
      <c r="B2" s="1"/>
      <c r="C2" s="1"/>
      <c r="D2" s="1"/>
      <c r="E2" s="1"/>
      <c r="F2" s="1"/>
      <c r="G2" s="3"/>
      <c r="H2" s="3"/>
    </row>
    <row r="3" spans="1:8" ht="18" customHeight="1" x14ac:dyDescent="0.25">
      <c r="A3" s="4" t="s">
        <v>35</v>
      </c>
      <c r="B3" s="5" t="s">
        <v>36</v>
      </c>
      <c r="C3" s="118" t="s">
        <v>54</v>
      </c>
      <c r="D3" s="118"/>
      <c r="E3" s="118"/>
      <c r="F3" s="118"/>
      <c r="G3" s="6" t="s">
        <v>38</v>
      </c>
      <c r="H3" s="7" t="s">
        <v>39</v>
      </c>
    </row>
    <row r="4" spans="1:8" ht="15.5" x14ac:dyDescent="0.25">
      <c r="A4" s="113" t="s">
        <v>40</v>
      </c>
      <c r="B4" s="8">
        <v>0</v>
      </c>
      <c r="C4" s="9">
        <v>26.720292757895201</v>
      </c>
      <c r="D4" s="9">
        <v>28.257263983377499</v>
      </c>
      <c r="E4" s="9">
        <v>22.509909709887999</v>
      </c>
      <c r="F4" s="9">
        <v>23.548845470692701</v>
      </c>
      <c r="G4" s="10">
        <f>AVERAGEA(C4:F4)</f>
        <v>25.259077980463349</v>
      </c>
      <c r="H4" s="11">
        <f>STDEVA(C4:F4)</f>
        <v>2.6837218777455445</v>
      </c>
    </row>
    <row r="5" spans="1:8" ht="15.5" x14ac:dyDescent="0.25">
      <c r="A5" s="114"/>
      <c r="B5" s="12">
        <v>24</v>
      </c>
      <c r="C5" s="9">
        <v>34</v>
      </c>
      <c r="D5" s="9">
        <v>34.2774345509306</v>
      </c>
      <c r="E5" s="9">
        <v>35.483599763173501</v>
      </c>
      <c r="F5" s="9">
        <v>35.234902309058697</v>
      </c>
      <c r="G5" s="9">
        <f>AVERAGE(C5:F5)</f>
        <v>34.748984155790694</v>
      </c>
      <c r="H5" s="14">
        <f>STDEVA(C5:F5)</f>
        <v>0.72090518048608077</v>
      </c>
    </row>
    <row r="6" spans="1:8" ht="15.5" x14ac:dyDescent="0.25">
      <c r="A6" s="114"/>
      <c r="B6" s="12">
        <v>48</v>
      </c>
      <c r="C6" s="9">
        <v>39.826035472494702</v>
      </c>
      <c r="D6" s="9">
        <v>45.643680562811298</v>
      </c>
      <c r="E6" s="9">
        <v>33.594256956779198</v>
      </c>
      <c r="F6" s="9">
        <v>36.722711125464301</v>
      </c>
      <c r="G6" s="9">
        <f>AVERAGE(C6:F6)</f>
        <v>38.946671029387375</v>
      </c>
      <c r="H6" s="14">
        <f>STDEVA(C6:F6)</f>
        <v>5.1386623607538109</v>
      </c>
    </row>
    <row r="7" spans="1:8" ht="15" x14ac:dyDescent="0.25">
      <c r="A7" s="15"/>
      <c r="B7" s="16"/>
      <c r="C7" s="17"/>
      <c r="D7" s="17"/>
      <c r="E7" s="17"/>
      <c r="F7" s="17"/>
      <c r="G7" s="17"/>
      <c r="H7" s="18"/>
    </row>
    <row r="8" spans="1:8" ht="15.5" x14ac:dyDescent="0.25">
      <c r="A8" s="115">
        <v>0.5</v>
      </c>
      <c r="B8" s="8">
        <v>0</v>
      </c>
      <c r="C8" s="9">
        <v>26.720292757895201</v>
      </c>
      <c r="D8" s="9">
        <v>28.257263983377499</v>
      </c>
      <c r="E8" s="9">
        <v>22.509909709887999</v>
      </c>
      <c r="F8" s="9">
        <v>23.548845470692701</v>
      </c>
      <c r="G8" s="10">
        <f>AVERAGEA(C8:F8)</f>
        <v>25.259077980463349</v>
      </c>
      <c r="H8" s="11">
        <f>STDEVA(C8:F8)</f>
        <v>2.6837218777455445</v>
      </c>
    </row>
    <row r="9" spans="1:8" ht="15.5" x14ac:dyDescent="0.25">
      <c r="A9" s="115"/>
      <c r="B9" s="12">
        <v>24</v>
      </c>
      <c r="C9" s="9">
        <v>29</v>
      </c>
      <c r="D9" s="9">
        <v>26.420761791987399</v>
      </c>
      <c r="E9" s="9">
        <v>27.521626866653499</v>
      </c>
      <c r="F9" s="9">
        <v>25.7338661930137</v>
      </c>
      <c r="G9" s="9">
        <f>AVERAGE(C9:F9)</f>
        <v>27.169063712913651</v>
      </c>
      <c r="H9" s="14">
        <f>STDEVA(C9:F9)</f>
        <v>1.4255263531684734</v>
      </c>
    </row>
    <row r="10" spans="1:8" ht="15.5" x14ac:dyDescent="0.25">
      <c r="A10" s="115"/>
      <c r="B10" s="12">
        <v>48</v>
      </c>
      <c r="C10" s="9">
        <v>28.2472515353092</v>
      </c>
      <c r="D10" s="9">
        <v>22.646367250274899</v>
      </c>
      <c r="E10" s="9">
        <v>28.5031153965435</v>
      </c>
      <c r="F10" s="9">
        <v>27.2806394316164</v>
      </c>
      <c r="G10" s="9">
        <f>AVERAGE(C10:F10)</f>
        <v>26.669343403436002</v>
      </c>
      <c r="H10" s="14">
        <f>STDEVA(C10:F10)</f>
        <v>2.7331626222082628</v>
      </c>
    </row>
    <row r="11" spans="1:8" ht="15.5" x14ac:dyDescent="0.25">
      <c r="A11" s="19"/>
      <c r="B11" s="20"/>
      <c r="C11" s="9"/>
      <c r="D11" s="9"/>
      <c r="E11" s="9"/>
      <c r="F11" s="9"/>
      <c r="G11" s="9"/>
      <c r="H11" s="14"/>
    </row>
    <row r="12" spans="1:8" ht="15.5" x14ac:dyDescent="0.25">
      <c r="A12" s="115">
        <v>2</v>
      </c>
      <c r="B12" s="8">
        <v>0</v>
      </c>
      <c r="C12" s="9">
        <v>26.720292757895201</v>
      </c>
      <c r="D12" s="9">
        <v>28.257263983377499</v>
      </c>
      <c r="E12" s="9">
        <v>22.509909709887999</v>
      </c>
      <c r="F12" s="9">
        <v>23.548845470692701</v>
      </c>
      <c r="G12" s="10">
        <f>AVERAGEA(C12:F12)</f>
        <v>25.259077980463349</v>
      </c>
      <c r="H12" s="11">
        <f>STDEVA(C12:F12)</f>
        <v>2.6837218777455445</v>
      </c>
    </row>
    <row r="13" spans="1:8" ht="15.5" x14ac:dyDescent="0.25">
      <c r="A13" s="115"/>
      <c r="B13" s="12">
        <v>24</v>
      </c>
      <c r="C13" s="9">
        <v>24.583658969804599</v>
      </c>
      <c r="D13" s="9">
        <v>20.9077856719952</v>
      </c>
      <c r="E13" s="9">
        <v>21.400211084511</v>
      </c>
      <c r="F13" s="9">
        <v>21.081076080521001</v>
      </c>
      <c r="G13" s="9">
        <f>AVERAGE(C13:F13)</f>
        <v>21.993182951707951</v>
      </c>
      <c r="H13" s="14">
        <f>STDEVA(C13:F13)</f>
        <v>1.7389851288318707</v>
      </c>
    </row>
    <row r="14" spans="1:8" ht="15.5" x14ac:dyDescent="0.25">
      <c r="A14" s="116"/>
      <c r="B14" s="21">
        <v>48</v>
      </c>
      <c r="C14" s="22">
        <v>58.970123423054197</v>
      </c>
      <c r="D14" s="22">
        <v>51.640579866157097</v>
      </c>
      <c r="E14" s="22">
        <v>50.808493460358498</v>
      </c>
      <c r="F14" s="22">
        <v>51.096664076376598</v>
      </c>
      <c r="G14" s="22">
        <f>AVERAGE(C14:F14)</f>
        <v>53.128965206486598</v>
      </c>
      <c r="H14" s="23">
        <f>STDEVA(C14:F14)</f>
        <v>3.9093587385617825</v>
      </c>
    </row>
    <row r="19" spans="1:8" ht="15.5" x14ac:dyDescent="0.25">
      <c r="A19" s="117" t="s">
        <v>55</v>
      </c>
      <c r="B19" s="117"/>
      <c r="C19" s="117"/>
      <c r="D19" s="117"/>
      <c r="E19" s="117"/>
      <c r="F19" s="117"/>
      <c r="G19" s="117"/>
      <c r="H19" s="117"/>
    </row>
    <row r="20" spans="1:8" ht="15" x14ac:dyDescent="0.25">
      <c r="A20" s="2"/>
      <c r="B20" s="1"/>
      <c r="C20" s="1"/>
      <c r="D20" s="1"/>
      <c r="E20" s="1"/>
      <c r="F20" s="1"/>
      <c r="G20" s="3"/>
      <c r="H20" s="3"/>
    </row>
    <row r="21" spans="1:8" ht="19" customHeight="1" x14ac:dyDescent="0.25">
      <c r="A21" s="4" t="s">
        <v>35</v>
      </c>
      <c r="B21" s="5" t="s">
        <v>36</v>
      </c>
      <c r="C21" s="118" t="s">
        <v>54</v>
      </c>
      <c r="D21" s="118"/>
      <c r="E21" s="118"/>
      <c r="F21" s="118"/>
      <c r="G21" s="6" t="s">
        <v>38</v>
      </c>
      <c r="H21" s="7" t="s">
        <v>39</v>
      </c>
    </row>
    <row r="22" spans="1:8" ht="15.5" x14ac:dyDescent="0.25">
      <c r="A22" s="113" t="s">
        <v>40</v>
      </c>
      <c r="B22" s="8">
        <v>0</v>
      </c>
      <c r="C22" s="9">
        <v>26.750976909413801</v>
      </c>
      <c r="D22" s="9">
        <v>33.0259522399842</v>
      </c>
      <c r="E22" s="9">
        <v>27.30105475517</v>
      </c>
      <c r="F22" s="9">
        <v>32.806394316199999</v>
      </c>
      <c r="G22" s="10">
        <f>AVERAGEA(C22:F22)</f>
        <v>29.971094555192</v>
      </c>
      <c r="H22" s="11">
        <f>STDEVA(C22:F22)</f>
        <v>3.4092692469921677</v>
      </c>
    </row>
    <row r="23" spans="1:8" ht="15.5" x14ac:dyDescent="0.25">
      <c r="A23" s="114"/>
      <c r="B23" s="12">
        <v>24</v>
      </c>
      <c r="C23" s="9">
        <v>66.811016253175097</v>
      </c>
      <c r="D23" s="9">
        <v>63.898354055654202</v>
      </c>
      <c r="E23" s="9">
        <v>61.518339958837203</v>
      </c>
      <c r="F23" s="9">
        <v>64.548845470692697</v>
      </c>
      <c r="G23" s="9">
        <f>AVERAGE(C23:F23)</f>
        <v>64.194138934589802</v>
      </c>
      <c r="H23" s="14">
        <f>STDEVA(C23:F23)</f>
        <v>2.1772499841563047</v>
      </c>
    </row>
    <row r="24" spans="1:8" ht="15.5" x14ac:dyDescent="0.25">
      <c r="A24" s="114"/>
      <c r="B24" s="12">
        <v>48</v>
      </c>
      <c r="C24" s="9">
        <v>61.101934083282998</v>
      </c>
      <c r="D24" s="9">
        <v>65.127603746164993</v>
      </c>
      <c r="E24" s="9">
        <v>66.214664870050996</v>
      </c>
      <c r="F24" s="9">
        <v>68.655041672359005</v>
      </c>
      <c r="G24" s="9">
        <f>AVERAGE(C24:F24)</f>
        <v>65.274811092964498</v>
      </c>
      <c r="H24" s="14">
        <f>STDEVA(C24:F24)</f>
        <v>3.1487487691175389</v>
      </c>
    </row>
    <row r="25" spans="1:8" ht="15" x14ac:dyDescent="0.25">
      <c r="A25" s="15"/>
      <c r="B25" s="16"/>
      <c r="C25" s="17"/>
      <c r="D25" s="17"/>
      <c r="E25" s="17"/>
      <c r="F25" s="17"/>
      <c r="G25" s="17"/>
      <c r="H25" s="18"/>
    </row>
    <row r="26" spans="1:8" ht="15.5" x14ac:dyDescent="0.25">
      <c r="A26" s="115">
        <v>0.5</v>
      </c>
      <c r="B26" s="8">
        <v>0</v>
      </c>
      <c r="C26" s="9">
        <v>26.750976909413801</v>
      </c>
      <c r="D26" s="9">
        <v>33.0259522399842</v>
      </c>
      <c r="E26" s="9">
        <v>27.30105475517</v>
      </c>
      <c r="F26" s="9">
        <v>32.806394316199999</v>
      </c>
      <c r="G26" s="10">
        <f>AVERAGEA(C26:F26)</f>
        <v>29.971094555192</v>
      </c>
      <c r="H26" s="11">
        <f>STDEVA(C26:F26)</f>
        <v>3.4092692469921677</v>
      </c>
    </row>
    <row r="27" spans="1:8" ht="15.5" x14ac:dyDescent="0.25">
      <c r="A27" s="115"/>
      <c r="B27" s="12">
        <v>24</v>
      </c>
      <c r="C27" s="9">
        <v>19.412038681665599</v>
      </c>
      <c r="D27" s="9">
        <v>17.874567320000001</v>
      </c>
      <c r="E27" s="9">
        <v>17.884777317282001</v>
      </c>
      <c r="F27" s="9">
        <v>18.5976102050703</v>
      </c>
      <c r="G27" s="9">
        <f>AVERAGE(C27:F27)</f>
        <v>18.442248381004475</v>
      </c>
      <c r="H27" s="14">
        <f>STDEVA(C27:F27)</f>
        <v>0.72976395671122918</v>
      </c>
    </row>
    <row r="28" spans="1:8" ht="15.5" x14ac:dyDescent="0.25">
      <c r="A28" s="115"/>
      <c r="B28" s="12">
        <v>48</v>
      </c>
      <c r="C28" s="9">
        <v>20.652955657349398</v>
      </c>
      <c r="D28" s="9">
        <v>12.8415235839747</v>
      </c>
      <c r="E28" s="9">
        <v>19.815571343990499</v>
      </c>
      <c r="F28" s="9">
        <v>18.5976102050703</v>
      </c>
      <c r="G28" s="9">
        <f>AVERAGE(C28:F28)</f>
        <v>17.976915197596224</v>
      </c>
      <c r="H28" s="14">
        <f>STDEVA(C28:F28)</f>
        <v>3.5260628792118349</v>
      </c>
    </row>
    <row r="29" spans="1:8" ht="15.5" x14ac:dyDescent="0.25">
      <c r="A29" s="19"/>
      <c r="B29" s="20"/>
      <c r="C29" s="9"/>
      <c r="D29" s="9"/>
      <c r="E29" s="9"/>
      <c r="F29" s="9"/>
      <c r="G29" s="9"/>
      <c r="H29" s="14"/>
    </row>
    <row r="30" spans="1:8" ht="15.5" x14ac:dyDescent="0.25">
      <c r="A30" s="115">
        <v>2</v>
      </c>
      <c r="B30" s="8">
        <v>0</v>
      </c>
      <c r="C30" s="9">
        <v>26.750976909413801</v>
      </c>
      <c r="D30" s="9">
        <v>33.0259522399842</v>
      </c>
      <c r="E30" s="9">
        <v>27.30105475517</v>
      </c>
      <c r="F30" s="9">
        <v>32.806394316199999</v>
      </c>
      <c r="G30" s="10">
        <f>AVERAGEA(C30:F30)</f>
        <v>29.971094555192</v>
      </c>
      <c r="H30" s="11">
        <f>STDEVA(C30:F30)</f>
        <v>3.4092692469921677</v>
      </c>
    </row>
    <row r="31" spans="1:8" ht="15.5" x14ac:dyDescent="0.25">
      <c r="A31" s="115"/>
      <c r="B31" s="12">
        <v>24</v>
      </c>
      <c r="C31" s="9">
        <v>18.244720742056401</v>
      </c>
      <c r="D31" s="9">
        <v>12.944345766725901</v>
      </c>
      <c r="E31" s="9">
        <v>19.815571343990499</v>
      </c>
      <c r="F31" s="9">
        <v>10.767037487145901</v>
      </c>
      <c r="G31" s="9">
        <f>AVERAGE(C31:F31)</f>
        <v>15.442918834979675</v>
      </c>
      <c r="H31" s="14">
        <f>STDEVA(C31:F31)</f>
        <v>4.2847371622026165</v>
      </c>
    </row>
    <row r="32" spans="1:8" ht="15.5" x14ac:dyDescent="0.25">
      <c r="A32" s="116"/>
      <c r="B32" s="21">
        <v>48</v>
      </c>
      <c r="C32" s="22">
        <v>1.3042144356531999</v>
      </c>
      <c r="D32" s="22">
        <v>7.3040970988750997</v>
      </c>
      <c r="E32" s="22">
        <v>6.75391922156152</v>
      </c>
      <c r="F32" s="22">
        <v>2.66835276855356</v>
      </c>
      <c r="G32" s="22">
        <f>AVERAGE(C32:F32)</f>
        <v>4.5076458811608449</v>
      </c>
      <c r="H32" s="23">
        <f>STDEVA(C32:F32)</f>
        <v>2.9727011012995201</v>
      </c>
    </row>
  </sheetData>
  <mergeCells count="10">
    <mergeCell ref="A22:A24"/>
    <mergeCell ref="A26:A28"/>
    <mergeCell ref="A30:A32"/>
    <mergeCell ref="A1:H1"/>
    <mergeCell ref="C3:F3"/>
    <mergeCell ref="A19:H19"/>
    <mergeCell ref="C21:F21"/>
    <mergeCell ref="A4:A6"/>
    <mergeCell ref="A8:A10"/>
    <mergeCell ref="A12:A14"/>
  </mergeCells>
  <phoneticPr fontId="26" type="noConversion"/>
  <pageMargins left="0.69930555555555596" right="0.69930555555555596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D1" workbookViewId="0">
      <selection activeCell="O26" sqref="O26"/>
    </sheetView>
  </sheetViews>
  <sheetFormatPr defaultColWidth="9" defaultRowHeight="14" x14ac:dyDescent="0.25"/>
  <cols>
    <col min="1" max="1" width="29.90625" customWidth="1"/>
    <col min="2" max="2" width="12.90625" customWidth="1"/>
    <col min="7" max="7" width="13" customWidth="1"/>
    <col min="8" max="8" width="9.453125" customWidth="1"/>
  </cols>
  <sheetData>
    <row r="1" spans="1:8" ht="15.5" x14ac:dyDescent="0.25">
      <c r="A1" s="117" t="s">
        <v>56</v>
      </c>
      <c r="B1" s="117"/>
      <c r="C1" s="117"/>
      <c r="D1" s="117"/>
      <c r="E1" s="117"/>
      <c r="F1" s="117"/>
      <c r="G1" s="117"/>
      <c r="H1" s="117"/>
    </row>
    <row r="2" spans="1:8" ht="15" x14ac:dyDescent="0.25">
      <c r="A2" s="2"/>
      <c r="B2" s="1"/>
      <c r="C2" s="1"/>
      <c r="D2" s="1"/>
      <c r="E2" s="1"/>
      <c r="F2" s="1"/>
      <c r="G2" s="3"/>
      <c r="H2" s="3"/>
    </row>
    <row r="3" spans="1:8" ht="18" customHeight="1" x14ac:dyDescent="0.25">
      <c r="A3" s="4" t="s">
        <v>35</v>
      </c>
      <c r="B3" s="5" t="s">
        <v>36</v>
      </c>
      <c r="C3" s="118" t="s">
        <v>57</v>
      </c>
      <c r="D3" s="118"/>
      <c r="E3" s="118"/>
      <c r="F3" s="118"/>
      <c r="G3" s="6" t="s">
        <v>38</v>
      </c>
      <c r="H3" s="7" t="s">
        <v>39</v>
      </c>
    </row>
    <row r="4" spans="1:8" ht="15.5" x14ac:dyDescent="0.25">
      <c r="A4" s="113" t="s">
        <v>40</v>
      </c>
      <c r="B4" s="8">
        <v>0</v>
      </c>
      <c r="C4" s="9">
        <v>74.647176877990006</v>
      </c>
      <c r="D4" s="9">
        <v>73.334804811797</v>
      </c>
      <c r="E4" s="9">
        <v>64.186985305990007</v>
      </c>
      <c r="F4" s="9">
        <v>74.021110800000002</v>
      </c>
      <c r="G4" s="10">
        <f>AVERAGEA(C4:F4)</f>
        <v>71.547519448944257</v>
      </c>
      <c r="H4" s="11">
        <f>STDEVA(C4:F4)</f>
        <v>4.9362057691888284</v>
      </c>
    </row>
    <row r="5" spans="1:8" ht="15.5" x14ac:dyDescent="0.25">
      <c r="A5" s="114"/>
      <c r="B5" s="12">
        <v>24</v>
      </c>
      <c r="C5" s="9">
        <v>98.589991853523699</v>
      </c>
      <c r="D5" s="9">
        <v>94.863505480541605</v>
      </c>
      <c r="E5" s="13">
        <v>90.511637563147403</v>
      </c>
      <c r="F5" s="9">
        <v>92.336309885885299</v>
      </c>
      <c r="G5" s="9">
        <f>AVERAGE(C5:F5)</f>
        <v>94.075361195774491</v>
      </c>
      <c r="H5" s="14">
        <f>STDEVA(C5:F5)</f>
        <v>3.4989277870833626</v>
      </c>
    </row>
    <row r="6" spans="1:8" ht="15.5" x14ac:dyDescent="0.25">
      <c r="A6" s="114"/>
      <c r="B6" s="12">
        <v>48</v>
      </c>
      <c r="C6" s="9">
        <v>72.828911803796998</v>
      </c>
      <c r="D6" s="9">
        <v>72.010944859131996</v>
      </c>
      <c r="E6" s="9">
        <v>82.734885008419596</v>
      </c>
      <c r="F6" s="9">
        <v>86.768578753298499</v>
      </c>
      <c r="G6" s="9">
        <f>AVERAGE(C6:F6)</f>
        <v>78.585830106161779</v>
      </c>
      <c r="H6" s="14">
        <f>STDEVA(C6:F6)</f>
        <v>7.3153550006334829</v>
      </c>
    </row>
    <row r="7" spans="1:8" ht="15" x14ac:dyDescent="0.25">
      <c r="A7" s="15"/>
      <c r="B7" s="16"/>
      <c r="C7" s="17"/>
      <c r="D7" s="17"/>
      <c r="E7" s="17"/>
      <c r="F7" s="17"/>
      <c r="G7" s="17"/>
      <c r="H7" s="18"/>
    </row>
    <row r="8" spans="1:8" ht="15.5" x14ac:dyDescent="0.25">
      <c r="A8" s="115">
        <v>0.5</v>
      </c>
      <c r="B8" s="8">
        <v>0</v>
      </c>
      <c r="C8" s="9">
        <v>74.647176877990006</v>
      </c>
      <c r="D8" s="9">
        <v>73.334804811797</v>
      </c>
      <c r="E8" s="9">
        <v>64.186985305990007</v>
      </c>
      <c r="F8" s="9">
        <v>74.021110800000002</v>
      </c>
      <c r="G8" s="10">
        <f>AVERAGEA(C8:F8)</f>
        <v>71.547519448944257</v>
      </c>
      <c r="H8" s="11">
        <f>STDEVA(C8:F8)</f>
        <v>4.9362057691888284</v>
      </c>
    </row>
    <row r="9" spans="1:8" ht="15.5" x14ac:dyDescent="0.25">
      <c r="A9" s="115"/>
      <c r="B9" s="12">
        <v>24</v>
      </c>
      <c r="C9" s="9">
        <v>110.20627003722799</v>
      </c>
      <c r="D9" s="9">
        <v>120.325614502219</v>
      </c>
      <c r="E9" s="9">
        <v>110.418649100202</v>
      </c>
      <c r="F9" s="9">
        <v>121.75843694493</v>
      </c>
      <c r="G9" s="9">
        <f>AVERAGE(C9:F9)</f>
        <v>115.67724264614475</v>
      </c>
      <c r="H9" s="14">
        <f>STDEVA(C9:F9)</f>
        <v>6.2228780153256382</v>
      </c>
    </row>
    <row r="10" spans="1:8" ht="15.5" x14ac:dyDescent="0.25">
      <c r="A10" s="115"/>
      <c r="B10" s="12">
        <v>48</v>
      </c>
      <c r="C10" s="9">
        <v>60.363746844909997</v>
      </c>
      <c r="D10" s="9">
        <v>33.112730963530304</v>
      </c>
      <c r="E10" s="9">
        <v>44.317527402707803</v>
      </c>
      <c r="F10" s="9">
        <v>38.249835762427303</v>
      </c>
      <c r="G10" s="9">
        <f>AVERAGE(C10:F10)</f>
        <v>44.010960243393853</v>
      </c>
      <c r="H10" s="14">
        <f>STDEVA(C10:F10)</f>
        <v>11.824685616392546</v>
      </c>
    </row>
    <row r="11" spans="1:8" ht="15.5" x14ac:dyDescent="0.25">
      <c r="A11" s="19"/>
      <c r="B11" s="20"/>
      <c r="C11" s="9"/>
      <c r="D11" s="9"/>
      <c r="E11" s="9"/>
      <c r="F11" s="9"/>
      <c r="G11" s="9"/>
      <c r="H11" s="14"/>
    </row>
    <row r="12" spans="1:8" ht="15.5" x14ac:dyDescent="0.25">
      <c r="A12" s="115">
        <v>2</v>
      </c>
      <c r="B12" s="8">
        <v>0</v>
      </c>
      <c r="C12" s="9">
        <v>74.647176877990006</v>
      </c>
      <c r="D12" s="9">
        <v>73.334804811797</v>
      </c>
      <c r="E12" s="9">
        <v>64.186985305990007</v>
      </c>
      <c r="F12" s="9">
        <v>74.021110800000002</v>
      </c>
      <c r="G12" s="10">
        <f>AVERAGEA(C12:F12)</f>
        <v>71.547519448944257</v>
      </c>
      <c r="H12" s="11">
        <f>STDEVA(C12:F12)</f>
        <v>4.9362057691888284</v>
      </c>
    </row>
    <row r="13" spans="1:8" ht="15.5" x14ac:dyDescent="0.25">
      <c r="A13" s="115"/>
      <c r="B13" s="12">
        <v>24</v>
      </c>
      <c r="C13" s="9">
        <v>8.7587461617563598</v>
      </c>
      <c r="D13" s="9">
        <v>12.4312954928166</v>
      </c>
      <c r="E13" s="9">
        <v>31.078238732041399</v>
      </c>
      <c r="F13" s="9">
        <v>20.940290518017498</v>
      </c>
      <c r="G13" s="9">
        <f>AVERAGE(C13:F13)</f>
        <v>18.302142726157964</v>
      </c>
      <c r="H13" s="14">
        <f>STDEVA(C13:F13)</f>
        <v>9.9286071219466319</v>
      </c>
    </row>
    <row r="14" spans="1:8" ht="15.5" x14ac:dyDescent="0.25">
      <c r="A14" s="116"/>
      <c r="B14" s="21">
        <v>48</v>
      </c>
      <c r="C14" s="22">
        <v>85.186440575741798</v>
      </c>
      <c r="D14" s="22">
        <v>78.139571669132806</v>
      </c>
      <c r="E14" s="22">
        <v>84.961285014571004</v>
      </c>
      <c r="F14" s="22">
        <v>89.708995352684994</v>
      </c>
      <c r="G14" s="22">
        <f>AVERAGE(C14:F14)</f>
        <v>84.499073153032654</v>
      </c>
      <c r="H14" s="23">
        <f>STDEVA(C14:F14)</f>
        <v>4.7704878237242223</v>
      </c>
    </row>
    <row r="19" spans="1:8" ht="15.5" x14ac:dyDescent="0.25">
      <c r="A19" s="117" t="s">
        <v>58</v>
      </c>
      <c r="B19" s="117"/>
      <c r="C19" s="117"/>
      <c r="D19" s="117"/>
      <c r="E19" s="117"/>
      <c r="F19" s="117"/>
      <c r="G19" s="117"/>
      <c r="H19" s="117"/>
    </row>
    <row r="20" spans="1:8" ht="15" x14ac:dyDescent="0.25">
      <c r="A20" s="2"/>
      <c r="B20" s="1"/>
      <c r="C20" s="1"/>
      <c r="D20" s="1"/>
      <c r="E20" s="1"/>
      <c r="F20" s="1"/>
      <c r="G20" s="3"/>
      <c r="H20" s="3"/>
    </row>
    <row r="21" spans="1:8" ht="20.149999999999999" customHeight="1" x14ac:dyDescent="0.25">
      <c r="A21" s="4" t="s">
        <v>35</v>
      </c>
      <c r="B21" s="5" t="s">
        <v>36</v>
      </c>
      <c r="C21" s="118" t="s">
        <v>59</v>
      </c>
      <c r="D21" s="118"/>
      <c r="E21" s="118"/>
      <c r="F21" s="118"/>
      <c r="G21" s="6" t="s">
        <v>38</v>
      </c>
      <c r="H21" s="7" t="s">
        <v>39</v>
      </c>
    </row>
    <row r="22" spans="1:8" ht="15.5" x14ac:dyDescent="0.25">
      <c r="A22" s="113" t="s">
        <v>40</v>
      </c>
      <c r="B22" s="8">
        <v>0</v>
      </c>
      <c r="C22" s="9">
        <v>97.159016600000001</v>
      </c>
      <c r="D22" s="9">
        <v>95.953495882447896</v>
      </c>
      <c r="E22" s="9">
        <v>95.168149395502994</v>
      </c>
      <c r="F22" s="9">
        <v>93.809581741650007</v>
      </c>
      <c r="G22" s="10">
        <f>AVERAGEA(C22:F22)</f>
        <v>95.522560904900217</v>
      </c>
      <c r="H22" s="11">
        <f>STDEVA(C22:F22)</f>
        <v>1.4051805730487861</v>
      </c>
    </row>
    <row r="23" spans="1:8" ht="15.5" x14ac:dyDescent="0.25">
      <c r="A23" s="114"/>
      <c r="B23" s="12">
        <v>24</v>
      </c>
      <c r="C23" s="9">
        <v>87.285310623720306</v>
      </c>
      <c r="D23" s="9">
        <v>83.674425042098207</v>
      </c>
      <c r="E23" s="9">
        <v>68.604678751849605</v>
      </c>
      <c r="F23" s="9">
        <v>92.722718314314207</v>
      </c>
      <c r="G23" s="9">
        <f>AVERAGE(C23:F23)</f>
        <v>83.071783182995588</v>
      </c>
      <c r="H23" s="14">
        <f>STDEVA(C23:F23)</f>
        <v>10.33690234442737</v>
      </c>
    </row>
    <row r="24" spans="1:8" ht="15.5" x14ac:dyDescent="0.25">
      <c r="A24" s="114"/>
      <c r="B24" s="12">
        <v>48</v>
      </c>
      <c r="C24" s="9">
        <v>105.24352622230499</v>
      </c>
      <c r="D24" s="9">
        <v>103.509534224858</v>
      </c>
      <c r="E24" s="9">
        <v>97.722551840270995</v>
      </c>
      <c r="F24" s="9">
        <v>84.363553670592793</v>
      </c>
      <c r="G24" s="9">
        <f>AVERAGE(C24:F24)</f>
        <v>97.709791489506699</v>
      </c>
      <c r="H24" s="14">
        <f>STDEVA(C24:F24)</f>
        <v>9.4607329096991037</v>
      </c>
    </row>
    <row r="25" spans="1:8" ht="15" x14ac:dyDescent="0.25">
      <c r="A25" s="15"/>
      <c r="B25" s="16"/>
      <c r="C25" s="17"/>
      <c r="D25" s="17"/>
      <c r="E25" s="17"/>
      <c r="F25" s="17"/>
      <c r="G25" s="17"/>
      <c r="H25" s="18"/>
    </row>
    <row r="26" spans="1:8" ht="15.5" x14ac:dyDescent="0.25">
      <c r="A26" s="115">
        <v>0.5</v>
      </c>
      <c r="B26" s="8">
        <v>0</v>
      </c>
      <c r="C26" s="9">
        <v>97.159016600000001</v>
      </c>
      <c r="D26" s="9">
        <v>95.953495882447896</v>
      </c>
      <c r="E26" s="9">
        <v>95.168149395502994</v>
      </c>
      <c r="F26" s="9">
        <v>93.809581741650007</v>
      </c>
      <c r="G26" s="10">
        <f>AVERAGEA(C26:F26)</f>
        <v>95.522560904900217</v>
      </c>
      <c r="H26" s="11">
        <f>STDEVA(C26:F26)</f>
        <v>1.4051805730487861</v>
      </c>
    </row>
    <row r="27" spans="1:8" ht="15.5" x14ac:dyDescent="0.25">
      <c r="A27" s="115"/>
      <c r="B27" s="12">
        <v>24</v>
      </c>
      <c r="C27" s="9">
        <v>21.688323829110999</v>
      </c>
      <c r="D27" s="9">
        <v>21.366289128278499</v>
      </c>
      <c r="E27" s="9">
        <v>45.581416806994099</v>
      </c>
      <c r="F27" s="9">
        <v>30.4586043898436</v>
      </c>
      <c r="G27" s="9">
        <f>AVERAGE(C27:F27)</f>
        <v>29.773658538556798</v>
      </c>
      <c r="H27" s="14">
        <f>STDEVA(C27:F27)</f>
        <v>11.349168399155884</v>
      </c>
    </row>
    <row r="28" spans="1:8" ht="15.5" x14ac:dyDescent="0.25">
      <c r="A28" s="115"/>
      <c r="B28" s="12">
        <v>48</v>
      </c>
      <c r="C28" s="24">
        <v>25.683541376578798</v>
      </c>
      <c r="D28" s="24">
        <v>25.323009337218998</v>
      </c>
      <c r="E28" s="24">
        <v>28.204655025258901</v>
      </c>
      <c r="F28" s="24">
        <v>37.380051273090103</v>
      </c>
      <c r="G28" s="9">
        <f>AVERAGE(C28:F28)</f>
        <v>29.147814253036699</v>
      </c>
      <c r="H28" s="14">
        <f>STDEVA(C28:F28)</f>
        <v>5.6358848725497523</v>
      </c>
    </row>
    <row r="29" spans="1:8" ht="15.5" x14ac:dyDescent="0.25">
      <c r="A29" s="19"/>
      <c r="B29" s="20"/>
      <c r="C29" s="9"/>
      <c r="D29" s="9"/>
      <c r="E29" s="9"/>
      <c r="F29" s="9"/>
      <c r="G29" s="9"/>
      <c r="H29" s="14"/>
    </row>
    <row r="30" spans="1:8" ht="15.5" x14ac:dyDescent="0.25">
      <c r="A30" s="115">
        <v>2</v>
      </c>
      <c r="B30" s="8">
        <v>0</v>
      </c>
      <c r="C30" s="9">
        <v>97.159016600000001</v>
      </c>
      <c r="D30" s="9">
        <v>95.953495882447896</v>
      </c>
      <c r="E30" s="9">
        <v>95.168149395502994</v>
      </c>
      <c r="F30" s="9">
        <v>93.809581741650007</v>
      </c>
      <c r="G30" s="10">
        <f>AVERAGEA(C30:F30)</f>
        <v>95.522560904900217</v>
      </c>
      <c r="H30" s="11">
        <f>STDEVA(C30:F30)</f>
        <v>1.4051805730487861</v>
      </c>
    </row>
    <row r="31" spans="1:8" ht="15.5" x14ac:dyDescent="0.25">
      <c r="A31" s="115"/>
      <c r="B31" s="12">
        <v>24</v>
      </c>
      <c r="C31" s="9">
        <v>8.6753295316443992</v>
      </c>
      <c r="D31" s="9">
        <v>17.992664529076599</v>
      </c>
      <c r="E31" s="9">
        <v>28.7882632465226</v>
      </c>
      <c r="F31" s="9">
        <v>7.8373017143457302</v>
      </c>
      <c r="G31" s="9">
        <f>AVERAGE(C31:F31)</f>
        <v>15.823389755397333</v>
      </c>
      <c r="H31" s="14">
        <f>STDEVA(C31:F31)</f>
        <v>9.7922769712740134</v>
      </c>
    </row>
    <row r="32" spans="1:8" ht="15.5" x14ac:dyDescent="0.25">
      <c r="A32" s="116"/>
      <c r="B32" s="21">
        <v>48</v>
      </c>
      <c r="C32" s="22">
        <v>59.149974079393601</v>
      </c>
      <c r="D32" s="22">
        <v>30.083735092616099</v>
      </c>
      <c r="E32" s="22">
        <v>56.208331787140999</v>
      </c>
      <c r="F32" s="22">
        <v>58.268634484918202</v>
      </c>
      <c r="G32" s="22">
        <f>AVERAGE(C32:F32)</f>
        <v>50.927668861017224</v>
      </c>
      <c r="H32" s="23">
        <f>STDEVA(C32:F32)</f>
        <v>13.950520363965705</v>
      </c>
    </row>
  </sheetData>
  <mergeCells count="10">
    <mergeCell ref="A22:A24"/>
    <mergeCell ref="A26:A28"/>
    <mergeCell ref="A30:A32"/>
    <mergeCell ref="A1:H1"/>
    <mergeCell ref="C3:F3"/>
    <mergeCell ref="A19:H19"/>
    <mergeCell ref="C21:F21"/>
    <mergeCell ref="A4:A6"/>
    <mergeCell ref="A8:A10"/>
    <mergeCell ref="A12:A14"/>
  </mergeCells>
  <phoneticPr fontId="26" type="noConversion"/>
  <pageMargins left="0.69930555555555596" right="0.69930555555555596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Neonatal acute </vt:lpstr>
      <vt:lpstr>Adult acute</vt:lpstr>
      <vt:lpstr>H202</vt:lpstr>
      <vt:lpstr>MDA</vt:lpstr>
      <vt:lpstr>T-AOC</vt:lpstr>
      <vt:lpstr>SOD</vt:lpstr>
      <vt:lpstr>CAT</vt:lpstr>
      <vt:lpstr>GST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2019-02-03T15:05:54Z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