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44" i="1" l="1"/>
  <c r="N44" i="1"/>
  <c r="G44" i="1"/>
  <c r="E44" i="1"/>
  <c r="P43" i="1"/>
  <c r="N43" i="1"/>
  <c r="G43" i="1"/>
  <c r="E43" i="1"/>
  <c r="P42" i="1"/>
  <c r="N42" i="1"/>
  <c r="G42" i="1"/>
  <c r="E42" i="1"/>
  <c r="P41" i="1"/>
  <c r="O41" i="1"/>
  <c r="N41" i="1"/>
  <c r="G41" i="1"/>
  <c r="F41" i="1"/>
  <c r="E41" i="1"/>
  <c r="P39" i="1"/>
  <c r="N39" i="1"/>
  <c r="G39" i="1"/>
  <c r="E39" i="1"/>
  <c r="P38" i="1"/>
  <c r="N38" i="1"/>
  <c r="G38" i="1"/>
  <c r="E38" i="1"/>
  <c r="P37" i="1"/>
  <c r="N37" i="1"/>
  <c r="G37" i="1"/>
  <c r="E37" i="1"/>
  <c r="P36" i="1"/>
  <c r="O36" i="1"/>
  <c r="N36" i="1"/>
  <c r="G36" i="1"/>
  <c r="F36" i="1"/>
  <c r="E36" i="1"/>
  <c r="P34" i="1"/>
  <c r="N34" i="1"/>
  <c r="G34" i="1"/>
  <c r="E34" i="1"/>
  <c r="P33" i="1"/>
  <c r="N33" i="1"/>
  <c r="G33" i="1"/>
  <c r="E33" i="1"/>
  <c r="P32" i="1"/>
  <c r="N32" i="1"/>
  <c r="G32" i="1"/>
  <c r="E32" i="1"/>
  <c r="P31" i="1"/>
  <c r="O31" i="1"/>
  <c r="N31" i="1"/>
  <c r="G31" i="1"/>
  <c r="F31" i="1"/>
  <c r="E31" i="1"/>
  <c r="P29" i="1"/>
  <c r="N29" i="1"/>
  <c r="G29" i="1"/>
  <c r="E29" i="1"/>
  <c r="P28" i="1"/>
  <c r="N28" i="1"/>
  <c r="G28" i="1"/>
  <c r="E28" i="1"/>
  <c r="P27" i="1"/>
  <c r="N27" i="1"/>
  <c r="O26" i="1" s="1"/>
  <c r="G27" i="1"/>
  <c r="E27" i="1"/>
  <c r="F26" i="1" s="1"/>
  <c r="Q26" i="1"/>
  <c r="P26" i="1"/>
  <c r="N26" i="1"/>
  <c r="H26" i="1"/>
  <c r="G26" i="1"/>
  <c r="E26" i="1"/>
  <c r="P21" i="1"/>
  <c r="N21" i="1"/>
  <c r="G21" i="1"/>
  <c r="E21" i="1"/>
  <c r="P20" i="1"/>
  <c r="N20" i="1"/>
  <c r="G20" i="1"/>
  <c r="E20" i="1"/>
  <c r="P19" i="1"/>
  <c r="N19" i="1"/>
  <c r="G19" i="1"/>
  <c r="E19" i="1"/>
  <c r="P18" i="1"/>
  <c r="O18" i="1"/>
  <c r="N18" i="1"/>
  <c r="G18" i="1"/>
  <c r="F18" i="1"/>
  <c r="E18" i="1"/>
  <c r="P16" i="1"/>
  <c r="N16" i="1"/>
  <c r="G16" i="1"/>
  <c r="E16" i="1"/>
  <c r="P15" i="1"/>
  <c r="N15" i="1"/>
  <c r="G15" i="1"/>
  <c r="E15" i="1"/>
  <c r="P14" i="1"/>
  <c r="N14" i="1"/>
  <c r="G14" i="1"/>
  <c r="E14" i="1"/>
  <c r="F13" i="1" s="1"/>
  <c r="P13" i="1"/>
  <c r="O13" i="1"/>
  <c r="N13" i="1"/>
  <c r="G13" i="1"/>
  <c r="E13" i="1"/>
  <c r="P11" i="1"/>
  <c r="N11" i="1"/>
  <c r="G11" i="1"/>
  <c r="E11" i="1"/>
  <c r="P10" i="1"/>
  <c r="N10" i="1"/>
  <c r="G10" i="1"/>
  <c r="E10" i="1"/>
  <c r="P9" i="1"/>
  <c r="N9" i="1"/>
  <c r="Q3" i="1" s="1"/>
  <c r="G9" i="1"/>
  <c r="E9" i="1"/>
  <c r="P8" i="1"/>
  <c r="O8" i="1"/>
  <c r="N8" i="1"/>
  <c r="G8" i="1"/>
  <c r="F8" i="1"/>
  <c r="E8" i="1"/>
  <c r="P6" i="1"/>
  <c r="N6" i="1"/>
  <c r="G6" i="1"/>
  <c r="E6" i="1"/>
  <c r="P5" i="1"/>
  <c r="N5" i="1"/>
  <c r="G5" i="1"/>
  <c r="E5" i="1"/>
  <c r="P4" i="1"/>
  <c r="N4" i="1"/>
  <c r="G4" i="1"/>
  <c r="E4" i="1"/>
  <c r="P3" i="1"/>
  <c r="O3" i="1"/>
  <c r="N3" i="1"/>
  <c r="G3" i="1"/>
  <c r="F3" i="1"/>
  <c r="E3" i="1"/>
  <c r="H3" i="1" l="1"/>
</calcChain>
</file>

<file path=xl/sharedStrings.xml><?xml version="1.0" encoding="utf-8"?>
<sst xmlns="http://schemas.openxmlformats.org/spreadsheetml/2006/main" count="108" uniqueCount="20">
  <si>
    <t xml:space="preserve">Live </t>
  </si>
  <si>
    <t>Early</t>
  </si>
  <si>
    <t>Late</t>
  </si>
  <si>
    <t xml:space="preserve">Dead </t>
  </si>
  <si>
    <t xml:space="preserve"> wtHALT-1</t>
  </si>
  <si>
    <t xml:space="preserve"> mHALT-1</t>
  </si>
  <si>
    <t>Camptothecin</t>
  </si>
  <si>
    <t>Untreated HeLa</t>
  </si>
  <si>
    <t>R1 (%)</t>
  </si>
  <si>
    <t>R2 (%)</t>
  </si>
  <si>
    <t>R3 (%)</t>
  </si>
  <si>
    <t>Average (%)</t>
  </si>
  <si>
    <t>Early + Late Apoptosis(%)</t>
  </si>
  <si>
    <t>Standard deviation</t>
  </si>
  <si>
    <t>Untreated HepG2</t>
  </si>
  <si>
    <t>wtHALT-1</t>
  </si>
  <si>
    <t>mHALT-1</t>
  </si>
  <si>
    <t>Untreated MCF-7</t>
  </si>
  <si>
    <t>Untreated SW-620</t>
  </si>
  <si>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-value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</si>
</sst>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9" xfId="0" applyFont="1" applyBorder="1"/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G1" workbookViewId="0">
      <selection activeCell="U1" sqref="U1"/>
    </sheetView>
  </sheetViews>
  <sheetFormatPr defaultRowHeight="15.75" x14ac:dyDescent="0.25"/>
  <cols>
    <col min="1" max="1" width="18.140625" style="1" bestFit="1" customWidth="1"/>
    <col min="2" max="4" width="8.140625" style="1" bestFit="1" customWidth="1"/>
    <col min="5" max="5" width="13.5703125" style="1" bestFit="1" customWidth="1"/>
    <col min="6" max="6" width="27.28515625" style="1" bestFit="1" customWidth="1"/>
    <col min="7" max="7" width="19.140625" style="1" bestFit="1" customWidth="1"/>
    <col min="8" max="8" width="8.42578125" style="1" bestFit="1" customWidth="1"/>
    <col min="9" max="9" width="12" style="1" bestFit="1" customWidth="1"/>
    <col min="10" max="10" width="18.5703125" style="1" bestFit="1" customWidth="1"/>
    <col min="11" max="13" width="8.140625" style="1" bestFit="1" customWidth="1"/>
    <col min="14" max="14" width="13.5703125" style="1" bestFit="1" customWidth="1"/>
    <col min="15" max="15" width="27.28515625" style="1" bestFit="1" customWidth="1"/>
    <col min="16" max="16" width="19.140625" style="1" bestFit="1" customWidth="1"/>
    <col min="17" max="17" width="8.42578125" style="1" bestFit="1" customWidth="1"/>
    <col min="18" max="16384" width="9.140625" style="1"/>
  </cols>
  <sheetData>
    <row r="1" spans="1:17" ht="16.5" thickBot="1" x14ac:dyDescent="0.3"/>
    <row r="2" spans="1:17" ht="16.5" thickBot="1" x14ac:dyDescent="0.3">
      <c r="A2" s="2" t="s">
        <v>7</v>
      </c>
      <c r="B2" s="3" t="s">
        <v>8</v>
      </c>
      <c r="C2" s="4" t="s">
        <v>9</v>
      </c>
      <c r="D2" s="4" t="s">
        <v>10</v>
      </c>
      <c r="E2" s="4" t="s">
        <v>11</v>
      </c>
      <c r="F2" s="2" t="s">
        <v>12</v>
      </c>
      <c r="G2" s="5" t="s">
        <v>13</v>
      </c>
      <c r="H2" s="2" t="s">
        <v>19</v>
      </c>
      <c r="J2" s="2" t="s">
        <v>14</v>
      </c>
      <c r="K2" s="3" t="s">
        <v>8</v>
      </c>
      <c r="L2" s="3" t="s">
        <v>9</v>
      </c>
      <c r="M2" s="3" t="s">
        <v>10</v>
      </c>
      <c r="N2" s="3" t="s">
        <v>11</v>
      </c>
      <c r="O2" s="2" t="s">
        <v>12</v>
      </c>
      <c r="P2" s="5" t="s">
        <v>13</v>
      </c>
      <c r="Q2" s="2" t="s">
        <v>19</v>
      </c>
    </row>
    <row r="3" spans="1:17" x14ac:dyDescent="0.25">
      <c r="A3" s="6" t="s">
        <v>0</v>
      </c>
      <c r="B3" s="6">
        <v>83.47</v>
      </c>
      <c r="C3" s="6">
        <v>82.65</v>
      </c>
      <c r="D3" s="6">
        <v>79.52</v>
      </c>
      <c r="E3" s="7">
        <f>AVERAGE(B3:D3)</f>
        <v>81.88</v>
      </c>
      <c r="F3" s="8">
        <f>SUM(E4:E5)</f>
        <v>16.366666666666667</v>
      </c>
      <c r="G3" s="9">
        <f>STDEV(B3:D3)</f>
        <v>2.0845383181894288</v>
      </c>
      <c r="H3" s="10">
        <f>TTEST(E9:E10,E14:E15,2,1)</f>
        <v>0.16419819828434584</v>
      </c>
      <c r="J3" s="6" t="s">
        <v>0</v>
      </c>
      <c r="K3" s="6">
        <v>93.21</v>
      </c>
      <c r="L3" s="6">
        <v>58.58</v>
      </c>
      <c r="M3" s="6">
        <v>87.72</v>
      </c>
      <c r="N3" s="7">
        <f>AVERAGE(K3:M3)</f>
        <v>79.836666666666659</v>
      </c>
      <c r="O3" s="11">
        <f>SUM(N4:N5)</f>
        <v>2.0199999999999996</v>
      </c>
      <c r="P3" s="9">
        <f>STDEV(K3:M3)</f>
        <v>18.612346260838063</v>
      </c>
      <c r="Q3" s="10">
        <f>TTEST(N9:N10,N14:N15,2,1)</f>
        <v>0.53144683982946705</v>
      </c>
    </row>
    <row r="4" spans="1:17" x14ac:dyDescent="0.25">
      <c r="A4" s="6" t="s">
        <v>1</v>
      </c>
      <c r="B4" s="6">
        <v>7.4</v>
      </c>
      <c r="C4" s="6">
        <v>11.6</v>
      </c>
      <c r="D4" s="6">
        <v>8.48</v>
      </c>
      <c r="E4" s="7">
        <f t="shared" ref="E4:E21" si="0">AVERAGE(B4:D4)</f>
        <v>9.16</v>
      </c>
      <c r="F4" s="12"/>
      <c r="G4" s="9">
        <f t="shared" ref="G4:G21" si="1">STDEV(B4:D4)</f>
        <v>2.1810089408344964</v>
      </c>
      <c r="H4" s="10"/>
      <c r="J4" s="6" t="s">
        <v>1</v>
      </c>
      <c r="K4" s="6">
        <v>0.28999999999999998</v>
      </c>
      <c r="L4" s="6">
        <v>0.17</v>
      </c>
      <c r="M4" s="6">
        <v>0</v>
      </c>
      <c r="N4" s="7">
        <f t="shared" ref="N4:N6" si="2">AVERAGE(K4:M4)</f>
        <v>0.15333333333333332</v>
      </c>
      <c r="O4" s="11"/>
      <c r="P4" s="9">
        <f t="shared" ref="P4:P21" si="3">STDEV(K4:M4)</f>
        <v>0.1457166199626293</v>
      </c>
      <c r="Q4" s="10"/>
    </row>
    <row r="5" spans="1:17" x14ac:dyDescent="0.25">
      <c r="A5" s="6" t="s">
        <v>2</v>
      </c>
      <c r="B5" s="6">
        <v>7.49</v>
      </c>
      <c r="C5" s="6">
        <v>4.82</v>
      </c>
      <c r="D5" s="6">
        <v>9.31</v>
      </c>
      <c r="E5" s="7">
        <f t="shared" si="0"/>
        <v>7.206666666666667</v>
      </c>
      <c r="F5" s="12"/>
      <c r="G5" s="9">
        <f t="shared" si="1"/>
        <v>2.2583696184046849</v>
      </c>
      <c r="H5" s="10"/>
      <c r="J5" s="6" t="s">
        <v>2</v>
      </c>
      <c r="K5" s="6">
        <v>0.16</v>
      </c>
      <c r="L5" s="6">
        <v>2.87</v>
      </c>
      <c r="M5" s="6">
        <v>2.57</v>
      </c>
      <c r="N5" s="7">
        <f t="shared" si="2"/>
        <v>1.8666666666666665</v>
      </c>
      <c r="O5" s="11"/>
      <c r="P5" s="9">
        <f t="shared" si="3"/>
        <v>1.4856087416723605</v>
      </c>
      <c r="Q5" s="10"/>
    </row>
    <row r="6" spans="1:17" x14ac:dyDescent="0.25">
      <c r="A6" s="6" t="s">
        <v>3</v>
      </c>
      <c r="B6" s="6">
        <v>1.65</v>
      </c>
      <c r="C6" s="6">
        <v>0.93</v>
      </c>
      <c r="D6" s="6">
        <v>2.69</v>
      </c>
      <c r="E6" s="7">
        <f t="shared" si="0"/>
        <v>1.7566666666666666</v>
      </c>
      <c r="F6" s="13"/>
      <c r="G6" s="9">
        <f t="shared" si="1"/>
        <v>0.88483520122864301</v>
      </c>
      <c r="H6" s="10"/>
      <c r="J6" s="6" t="s">
        <v>3</v>
      </c>
      <c r="K6" s="6">
        <v>6.34</v>
      </c>
      <c r="L6" s="6">
        <v>38.369999999999997</v>
      </c>
      <c r="M6" s="6">
        <v>9.7100000000000009</v>
      </c>
      <c r="N6" s="7">
        <f t="shared" si="2"/>
        <v>18.139999999999997</v>
      </c>
      <c r="O6" s="11"/>
      <c r="P6" s="9">
        <f t="shared" si="3"/>
        <v>17.600536923628212</v>
      </c>
      <c r="Q6" s="10"/>
    </row>
    <row r="7" spans="1:17" x14ac:dyDescent="0.25">
      <c r="A7" s="2" t="s">
        <v>15</v>
      </c>
      <c r="B7" s="14"/>
      <c r="C7" s="15"/>
      <c r="D7" s="15"/>
      <c r="E7" s="15"/>
      <c r="F7" s="15"/>
      <c r="G7" s="16"/>
      <c r="H7" s="10"/>
      <c r="J7" s="2" t="s">
        <v>4</v>
      </c>
      <c r="K7" s="17"/>
      <c r="L7" s="17"/>
      <c r="M7" s="17"/>
      <c r="N7" s="17"/>
      <c r="O7" s="17"/>
      <c r="P7" s="17"/>
      <c r="Q7" s="10"/>
    </row>
    <row r="8" spans="1:17" x14ac:dyDescent="0.25">
      <c r="A8" s="6" t="s">
        <v>0</v>
      </c>
      <c r="B8" s="6">
        <v>50.64</v>
      </c>
      <c r="C8" s="6">
        <v>19.329999999999998</v>
      </c>
      <c r="D8" s="6">
        <v>41.73</v>
      </c>
      <c r="E8" s="7">
        <f t="shared" si="0"/>
        <v>37.233333333333327</v>
      </c>
      <c r="F8" s="8">
        <f>SUM(E9:E10)</f>
        <v>58.313333333333333</v>
      </c>
      <c r="G8" s="9">
        <f t="shared" si="1"/>
        <v>16.132080874249727</v>
      </c>
      <c r="H8" s="10"/>
      <c r="J8" s="6" t="s">
        <v>0</v>
      </c>
      <c r="K8" s="6">
        <v>53.83</v>
      </c>
      <c r="L8" s="6">
        <v>23.69</v>
      </c>
      <c r="M8" s="6">
        <v>71.67</v>
      </c>
      <c r="N8" s="7">
        <f>AVERAGE(K8:M8)</f>
        <v>49.73</v>
      </c>
      <c r="O8" s="11">
        <f>SUM(N9:N10)</f>
        <v>9.326666666666668</v>
      </c>
      <c r="P8" s="9">
        <f t="shared" si="3"/>
        <v>24.251342230895187</v>
      </c>
      <c r="Q8" s="10"/>
    </row>
    <row r="9" spans="1:17" x14ac:dyDescent="0.25">
      <c r="A9" s="6" t="s">
        <v>1</v>
      </c>
      <c r="B9" s="6">
        <v>23.16</v>
      </c>
      <c r="C9" s="6">
        <v>45.71</v>
      </c>
      <c r="D9" s="6">
        <v>37.64</v>
      </c>
      <c r="E9" s="7">
        <f t="shared" si="0"/>
        <v>35.503333333333337</v>
      </c>
      <c r="F9" s="12"/>
      <c r="G9" s="9">
        <f t="shared" si="1"/>
        <v>11.425831844261211</v>
      </c>
      <c r="H9" s="10"/>
      <c r="J9" s="6" t="s">
        <v>1</v>
      </c>
      <c r="K9" s="6">
        <v>0.17</v>
      </c>
      <c r="L9" s="6">
        <v>0.09</v>
      </c>
      <c r="M9" s="6">
        <v>0.03</v>
      </c>
      <c r="N9" s="7">
        <f t="shared" ref="N9:N11" si="4">AVERAGE(K9:M9)</f>
        <v>9.6666666666666679E-2</v>
      </c>
      <c r="O9" s="11"/>
      <c r="P9" s="9">
        <f t="shared" si="3"/>
        <v>7.0237691685684916E-2</v>
      </c>
      <c r="Q9" s="10"/>
    </row>
    <row r="10" spans="1:17" x14ac:dyDescent="0.25">
      <c r="A10" s="6" t="s">
        <v>2</v>
      </c>
      <c r="B10" s="6">
        <v>21.29</v>
      </c>
      <c r="C10" s="6">
        <v>30.83</v>
      </c>
      <c r="D10" s="6">
        <v>16.309999999999999</v>
      </c>
      <c r="E10" s="7">
        <f t="shared" si="0"/>
        <v>22.81</v>
      </c>
      <c r="F10" s="12"/>
      <c r="G10" s="9">
        <f t="shared" si="1"/>
        <v>7.3783738045723997</v>
      </c>
      <c r="H10" s="10"/>
      <c r="J10" s="6" t="s">
        <v>2</v>
      </c>
      <c r="K10" s="6">
        <v>2.33</v>
      </c>
      <c r="L10" s="6">
        <v>23.51</v>
      </c>
      <c r="M10" s="6">
        <v>1.85</v>
      </c>
      <c r="N10" s="7">
        <f t="shared" si="4"/>
        <v>9.2300000000000022</v>
      </c>
      <c r="O10" s="11"/>
      <c r="P10" s="9">
        <f t="shared" si="3"/>
        <v>12.369171354621942</v>
      </c>
      <c r="Q10" s="10"/>
    </row>
    <row r="11" spans="1:17" x14ac:dyDescent="0.25">
      <c r="A11" s="6" t="s">
        <v>3</v>
      </c>
      <c r="B11" s="6">
        <v>5.01</v>
      </c>
      <c r="C11" s="6">
        <v>4.12</v>
      </c>
      <c r="D11" s="6">
        <v>4.33</v>
      </c>
      <c r="E11" s="7">
        <f t="shared" si="0"/>
        <v>4.4866666666666664</v>
      </c>
      <c r="F11" s="13"/>
      <c r="G11" s="9">
        <f t="shared" si="1"/>
        <v>0.46522396040330205</v>
      </c>
      <c r="H11" s="10"/>
      <c r="J11" s="6" t="s">
        <v>3</v>
      </c>
      <c r="K11" s="6">
        <v>43.67</v>
      </c>
      <c r="L11" s="6">
        <v>52.71</v>
      </c>
      <c r="M11" s="6">
        <v>26.44</v>
      </c>
      <c r="N11" s="7">
        <f t="shared" si="4"/>
        <v>40.94</v>
      </c>
      <c r="O11" s="11"/>
      <c r="P11" s="9">
        <f t="shared" si="3"/>
        <v>13.34608182201805</v>
      </c>
      <c r="Q11" s="10"/>
    </row>
    <row r="12" spans="1:17" x14ac:dyDescent="0.25">
      <c r="A12" s="2" t="s">
        <v>16</v>
      </c>
      <c r="B12" s="14"/>
      <c r="C12" s="15"/>
      <c r="D12" s="15"/>
      <c r="E12" s="15"/>
      <c r="F12" s="15"/>
      <c r="G12" s="16"/>
      <c r="H12" s="10"/>
      <c r="J12" s="2" t="s">
        <v>16</v>
      </c>
      <c r="K12" s="17"/>
      <c r="L12" s="17"/>
      <c r="M12" s="17"/>
      <c r="N12" s="17"/>
      <c r="O12" s="17"/>
      <c r="P12" s="17"/>
      <c r="Q12" s="10"/>
    </row>
    <row r="13" spans="1:17" x14ac:dyDescent="0.25">
      <c r="A13" s="6" t="s">
        <v>0</v>
      </c>
      <c r="B13" s="6">
        <v>80.41</v>
      </c>
      <c r="C13" s="6">
        <v>81.58</v>
      </c>
      <c r="D13" s="6">
        <v>78.33</v>
      </c>
      <c r="E13" s="7">
        <f t="shared" si="0"/>
        <v>80.106666666666669</v>
      </c>
      <c r="F13" s="8">
        <f>SUM(E14:E15)</f>
        <v>17.726666666666667</v>
      </c>
      <c r="G13" s="9">
        <f t="shared" si="1"/>
        <v>1.64609639247929</v>
      </c>
      <c r="H13" s="10"/>
      <c r="J13" s="6" t="s">
        <v>0</v>
      </c>
      <c r="K13" s="6">
        <v>97.53</v>
      </c>
      <c r="L13" s="6">
        <v>60.74</v>
      </c>
      <c r="M13" s="6">
        <v>86.63</v>
      </c>
      <c r="N13" s="7">
        <f>AVERAGE(K13:M13)</f>
        <v>81.63333333333334</v>
      </c>
      <c r="O13" s="11">
        <f>SUM(N14:N15)</f>
        <v>4.2633333333333336</v>
      </c>
      <c r="P13" s="9">
        <f t="shared" si="3"/>
        <v>18.897117064074415</v>
      </c>
      <c r="Q13" s="10"/>
    </row>
    <row r="14" spans="1:17" x14ac:dyDescent="0.25">
      <c r="A14" s="6" t="s">
        <v>1</v>
      </c>
      <c r="B14" s="6">
        <v>8.4700000000000006</v>
      </c>
      <c r="C14" s="6">
        <v>12.42</v>
      </c>
      <c r="D14" s="6">
        <v>8.68</v>
      </c>
      <c r="E14" s="7">
        <f t="shared" si="0"/>
        <v>9.8566666666666674</v>
      </c>
      <c r="F14" s="12"/>
      <c r="G14" s="9">
        <f t="shared" si="1"/>
        <v>2.2223936045024355</v>
      </c>
      <c r="H14" s="10"/>
      <c r="J14" s="6" t="s">
        <v>1</v>
      </c>
      <c r="K14" s="6">
        <v>0.47</v>
      </c>
      <c r="L14" s="6">
        <v>0.61</v>
      </c>
      <c r="M14" s="6">
        <v>0</v>
      </c>
      <c r="N14" s="7">
        <f t="shared" ref="N14:N16" si="5">AVERAGE(K14:M14)</f>
        <v>0.36000000000000004</v>
      </c>
      <c r="O14" s="11"/>
      <c r="P14" s="9">
        <f t="shared" si="3"/>
        <v>0.31953090617340912</v>
      </c>
      <c r="Q14" s="10"/>
    </row>
    <row r="15" spans="1:17" x14ac:dyDescent="0.25">
      <c r="A15" s="6" t="s">
        <v>2</v>
      </c>
      <c r="B15" s="6">
        <v>8.35</v>
      </c>
      <c r="C15" s="6">
        <v>4.5999999999999996</v>
      </c>
      <c r="D15" s="6">
        <v>10.66</v>
      </c>
      <c r="E15" s="7">
        <f t="shared" si="0"/>
        <v>7.87</v>
      </c>
      <c r="F15" s="12"/>
      <c r="G15" s="9">
        <f t="shared" si="1"/>
        <v>3.0583819251362319</v>
      </c>
      <c r="H15" s="10"/>
      <c r="J15" s="6" t="s">
        <v>2</v>
      </c>
      <c r="K15" s="6">
        <v>0.31</v>
      </c>
      <c r="L15" s="6">
        <v>10.51</v>
      </c>
      <c r="M15" s="6">
        <v>0.89</v>
      </c>
      <c r="N15" s="7">
        <f t="shared" si="5"/>
        <v>3.9033333333333338</v>
      </c>
      <c r="O15" s="11"/>
      <c r="P15" s="9">
        <f t="shared" si="3"/>
        <v>5.7288858719067992</v>
      </c>
      <c r="Q15" s="10"/>
    </row>
    <row r="16" spans="1:17" x14ac:dyDescent="0.25">
      <c r="A16" s="6" t="s">
        <v>3</v>
      </c>
      <c r="B16" s="6">
        <v>2.78</v>
      </c>
      <c r="C16" s="6">
        <v>1.39</v>
      </c>
      <c r="D16" s="6">
        <v>2.33</v>
      </c>
      <c r="E16" s="7">
        <f t="shared" si="0"/>
        <v>2.1666666666666665</v>
      </c>
      <c r="F16" s="13"/>
      <c r="G16" s="9">
        <f t="shared" si="1"/>
        <v>0.70924842850254721</v>
      </c>
      <c r="H16" s="10"/>
      <c r="J16" s="6" t="s">
        <v>3</v>
      </c>
      <c r="K16" s="6">
        <v>1.7</v>
      </c>
      <c r="L16" s="6">
        <v>28.14</v>
      </c>
      <c r="M16" s="6">
        <v>12.48</v>
      </c>
      <c r="N16" s="7">
        <f t="shared" si="5"/>
        <v>14.106666666666667</v>
      </c>
      <c r="O16" s="11"/>
      <c r="P16" s="9">
        <f t="shared" si="3"/>
        <v>13.29484611920474</v>
      </c>
      <c r="Q16" s="10"/>
    </row>
    <row r="17" spans="1:17" x14ac:dyDescent="0.25">
      <c r="A17" s="2" t="s">
        <v>6</v>
      </c>
      <c r="B17" s="14"/>
      <c r="C17" s="15"/>
      <c r="D17" s="15"/>
      <c r="E17" s="15"/>
      <c r="F17" s="15"/>
      <c r="G17" s="16"/>
      <c r="H17" s="10"/>
      <c r="J17" s="2" t="s">
        <v>6</v>
      </c>
      <c r="K17" s="17"/>
      <c r="L17" s="17"/>
      <c r="M17" s="17"/>
      <c r="N17" s="17"/>
      <c r="O17" s="17"/>
      <c r="P17" s="17"/>
      <c r="Q17" s="10"/>
    </row>
    <row r="18" spans="1:17" x14ac:dyDescent="0.25">
      <c r="A18" s="6" t="s">
        <v>0</v>
      </c>
      <c r="B18" s="6">
        <v>41.39</v>
      </c>
      <c r="C18" s="6">
        <v>40.51</v>
      </c>
      <c r="D18" s="6">
        <v>34.54</v>
      </c>
      <c r="E18" s="7">
        <f t="shared" si="0"/>
        <v>38.813333333333333</v>
      </c>
      <c r="F18" s="8">
        <f>SUM(E19:E20)</f>
        <v>55.696666666666673</v>
      </c>
      <c r="G18" s="9">
        <f t="shared" si="1"/>
        <v>3.7268798388643192</v>
      </c>
      <c r="H18" s="10"/>
      <c r="J18" s="6" t="s">
        <v>0</v>
      </c>
      <c r="K18" s="6">
        <v>6.63</v>
      </c>
      <c r="L18" s="6">
        <v>4.9400000000000004</v>
      </c>
      <c r="M18" s="6">
        <v>10.36</v>
      </c>
      <c r="N18" s="7">
        <f>AVERAGE(K18:M18)</f>
        <v>7.31</v>
      </c>
      <c r="O18" s="11">
        <f>SUM(N19:N20)</f>
        <v>48.35</v>
      </c>
      <c r="P18" s="9">
        <f t="shared" si="3"/>
        <v>2.7732471941750858</v>
      </c>
      <c r="Q18" s="10"/>
    </row>
    <row r="19" spans="1:17" x14ac:dyDescent="0.25">
      <c r="A19" s="6" t="s">
        <v>1</v>
      </c>
      <c r="B19" s="6">
        <v>34.36</v>
      </c>
      <c r="C19" s="6">
        <v>38.5</v>
      </c>
      <c r="D19" s="6">
        <v>35.020000000000003</v>
      </c>
      <c r="E19" s="7">
        <f t="shared" si="0"/>
        <v>35.96</v>
      </c>
      <c r="F19" s="12"/>
      <c r="G19" s="9">
        <f t="shared" si="1"/>
        <v>2.2243201208459178</v>
      </c>
      <c r="H19" s="10"/>
      <c r="J19" s="6" t="s">
        <v>1</v>
      </c>
      <c r="K19" s="6">
        <v>0.13</v>
      </c>
      <c r="L19" s="6">
        <v>0.13</v>
      </c>
      <c r="M19" s="6">
        <v>2.37</v>
      </c>
      <c r="N19" s="7">
        <f t="shared" ref="N19:N21" si="6">AVERAGE(K19:M19)</f>
        <v>0.87666666666666659</v>
      </c>
      <c r="O19" s="11"/>
      <c r="P19" s="9">
        <f t="shared" si="3"/>
        <v>1.2932646029847619</v>
      </c>
      <c r="Q19" s="10"/>
    </row>
    <row r="20" spans="1:17" x14ac:dyDescent="0.25">
      <c r="A20" s="6" t="s">
        <v>2</v>
      </c>
      <c r="B20" s="6">
        <v>20.29</v>
      </c>
      <c r="C20" s="6">
        <v>17.600000000000001</v>
      </c>
      <c r="D20" s="6">
        <v>21.32</v>
      </c>
      <c r="E20" s="7">
        <f t="shared" si="0"/>
        <v>19.736666666666668</v>
      </c>
      <c r="F20" s="12"/>
      <c r="G20" s="9">
        <f t="shared" si="1"/>
        <v>1.920737705501022</v>
      </c>
      <c r="H20" s="10"/>
      <c r="J20" s="6" t="s">
        <v>2</v>
      </c>
      <c r="K20" s="6">
        <v>37.25</v>
      </c>
      <c r="L20" s="6">
        <v>34.83</v>
      </c>
      <c r="M20" s="6">
        <v>70.34</v>
      </c>
      <c r="N20" s="7">
        <f t="shared" si="6"/>
        <v>47.473333333333336</v>
      </c>
      <c r="O20" s="11"/>
      <c r="P20" s="9">
        <f t="shared" si="3"/>
        <v>19.840046202903185</v>
      </c>
      <c r="Q20" s="10"/>
    </row>
    <row r="21" spans="1:17" x14ac:dyDescent="0.25">
      <c r="A21" s="6" t="s">
        <v>3</v>
      </c>
      <c r="B21" s="6">
        <v>3.96</v>
      </c>
      <c r="C21" s="6">
        <v>3.39</v>
      </c>
      <c r="D21" s="6">
        <v>9.1199999999999992</v>
      </c>
      <c r="E21" s="7">
        <f t="shared" si="0"/>
        <v>5.4899999999999993</v>
      </c>
      <c r="F21" s="13"/>
      <c r="G21" s="9">
        <f t="shared" si="1"/>
        <v>3.1565645882826479</v>
      </c>
      <c r="H21" s="10"/>
      <c r="J21" s="6" t="s">
        <v>3</v>
      </c>
      <c r="K21" s="6">
        <v>55.99</v>
      </c>
      <c r="L21" s="6">
        <v>60.1</v>
      </c>
      <c r="M21" s="6">
        <v>16.93</v>
      </c>
      <c r="N21" s="7">
        <f t="shared" si="6"/>
        <v>44.34</v>
      </c>
      <c r="O21" s="11"/>
      <c r="P21" s="9">
        <f t="shared" si="3"/>
        <v>23.826541922822109</v>
      </c>
      <c r="Q21" s="10"/>
    </row>
    <row r="23" spans="1:17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5" spans="1:17" x14ac:dyDescent="0.25">
      <c r="A25" s="2" t="s">
        <v>17</v>
      </c>
      <c r="B25" s="5" t="s">
        <v>8</v>
      </c>
      <c r="C25" s="3" t="s">
        <v>9</v>
      </c>
      <c r="D25" s="3" t="s">
        <v>10</v>
      </c>
      <c r="E25" s="3" t="s">
        <v>11</v>
      </c>
      <c r="F25" s="2" t="s">
        <v>12</v>
      </c>
      <c r="G25" s="5" t="s">
        <v>13</v>
      </c>
      <c r="H25" s="2" t="s">
        <v>19</v>
      </c>
      <c r="J25" s="2" t="s">
        <v>18</v>
      </c>
      <c r="K25" s="5" t="s">
        <v>8</v>
      </c>
      <c r="L25" s="3" t="s">
        <v>9</v>
      </c>
      <c r="M25" s="3" t="s">
        <v>10</v>
      </c>
      <c r="N25" s="3" t="s">
        <v>11</v>
      </c>
      <c r="O25" s="2" t="s">
        <v>12</v>
      </c>
      <c r="P25" s="5" t="s">
        <v>13</v>
      </c>
      <c r="Q25" s="2" t="s">
        <v>19</v>
      </c>
    </row>
    <row r="26" spans="1:17" x14ac:dyDescent="0.25">
      <c r="A26" s="6" t="s">
        <v>0</v>
      </c>
      <c r="B26" s="6">
        <v>95</v>
      </c>
      <c r="C26" s="6">
        <v>83.53</v>
      </c>
      <c r="D26" s="6">
        <v>88.41</v>
      </c>
      <c r="E26" s="7">
        <f>AVERAGE(B26:D26)</f>
        <v>88.98</v>
      </c>
      <c r="F26" s="8">
        <f>SUM(E27:E28)</f>
        <v>9.586666666666666</v>
      </c>
      <c r="G26" s="9">
        <f>STDEV(B26:D26)</f>
        <v>5.7562053472752339</v>
      </c>
      <c r="H26" s="19">
        <f>TTEST(E32:E33,E37:E38,2,1)</f>
        <v>0.27665371207361755</v>
      </c>
      <c r="J26" s="6" t="s">
        <v>0</v>
      </c>
      <c r="K26" s="6">
        <v>93.18</v>
      </c>
      <c r="L26" s="6">
        <v>81.459999999999994</v>
      </c>
      <c r="M26" s="6">
        <v>88.7</v>
      </c>
      <c r="N26" s="7">
        <f>AVERAGE(K26:M26)</f>
        <v>87.779999999999987</v>
      </c>
      <c r="O26" s="8">
        <f>SUM(N27:N28)</f>
        <v>11.336666666666668</v>
      </c>
      <c r="P26" s="9">
        <f>STDEV(K26:M26)</f>
        <v>5.9139157924339845</v>
      </c>
      <c r="Q26" s="19">
        <f>TTEST(N32:N33,N37:N38,2,1)</f>
        <v>0.59706590197735288</v>
      </c>
    </row>
    <row r="27" spans="1:17" x14ac:dyDescent="0.25">
      <c r="A27" s="6" t="s">
        <v>1</v>
      </c>
      <c r="B27" s="6">
        <v>0.8</v>
      </c>
      <c r="C27" s="6">
        <v>15.21</v>
      </c>
      <c r="D27" s="6">
        <v>0.16</v>
      </c>
      <c r="E27" s="7">
        <f t="shared" ref="E27:E44" si="7">AVERAGE(B27:D27)</f>
        <v>5.3900000000000006</v>
      </c>
      <c r="F27" s="12"/>
      <c r="G27" s="9">
        <f>STDEV(B27:D27)</f>
        <v>8.5103877702487782</v>
      </c>
      <c r="H27" s="20"/>
      <c r="J27" s="6" t="s">
        <v>1</v>
      </c>
      <c r="K27" s="6">
        <v>2.81</v>
      </c>
      <c r="L27" s="6">
        <v>8.2200000000000006</v>
      </c>
      <c r="M27" s="6">
        <v>9.32</v>
      </c>
      <c r="N27" s="7">
        <f t="shared" ref="N27:N44" si="8">AVERAGE(K27:M27)</f>
        <v>6.7833333333333341</v>
      </c>
      <c r="O27" s="12"/>
      <c r="P27" s="9">
        <f>STDEV(K27:M27)</f>
        <v>3.4846855429627124</v>
      </c>
      <c r="Q27" s="20"/>
    </row>
    <row r="28" spans="1:17" x14ac:dyDescent="0.25">
      <c r="A28" s="6" t="s">
        <v>2</v>
      </c>
      <c r="B28" s="6">
        <v>3.43</v>
      </c>
      <c r="C28" s="6">
        <v>1.24</v>
      </c>
      <c r="D28" s="6">
        <v>7.92</v>
      </c>
      <c r="E28" s="7">
        <f t="shared" si="7"/>
        <v>4.1966666666666663</v>
      </c>
      <c r="F28" s="12"/>
      <c r="G28" s="9">
        <f>STDEV(B28:D28)</f>
        <v>3.4053536282350079</v>
      </c>
      <c r="H28" s="20"/>
      <c r="J28" s="6" t="s">
        <v>2</v>
      </c>
      <c r="K28" s="6">
        <v>3.65</v>
      </c>
      <c r="L28" s="6">
        <v>8.11</v>
      </c>
      <c r="M28" s="6">
        <v>1.9</v>
      </c>
      <c r="N28" s="7">
        <f t="shared" si="8"/>
        <v>4.5533333333333337</v>
      </c>
      <c r="O28" s="12"/>
      <c r="P28" s="9">
        <f>STDEV(K28:M28)</f>
        <v>3.2020358107512377</v>
      </c>
      <c r="Q28" s="20"/>
    </row>
    <row r="29" spans="1:17" x14ac:dyDescent="0.25">
      <c r="A29" s="6" t="s">
        <v>3</v>
      </c>
      <c r="B29" s="6">
        <v>0.78</v>
      </c>
      <c r="C29" s="6">
        <v>0.02</v>
      </c>
      <c r="D29" s="6">
        <v>3.52</v>
      </c>
      <c r="E29" s="7">
        <f t="shared" si="7"/>
        <v>1.4400000000000002</v>
      </c>
      <c r="F29" s="13"/>
      <c r="G29" s="9">
        <f>STDEV(B29:D29)</f>
        <v>1.8409780009549273</v>
      </c>
      <c r="H29" s="20"/>
      <c r="J29" s="6" t="s">
        <v>3</v>
      </c>
      <c r="K29" s="6">
        <v>0.35</v>
      </c>
      <c r="L29" s="6">
        <v>2.21</v>
      </c>
      <c r="M29" s="6">
        <v>7.0000000000000007E-2</v>
      </c>
      <c r="N29" s="7">
        <f t="shared" si="8"/>
        <v>0.87666666666666659</v>
      </c>
      <c r="O29" s="13"/>
      <c r="P29" s="9">
        <f>STDEV(K29:M29)</f>
        <v>1.1631566245924636</v>
      </c>
      <c r="Q29" s="20"/>
    </row>
    <row r="30" spans="1:17" x14ac:dyDescent="0.25">
      <c r="A30" s="2" t="s">
        <v>4</v>
      </c>
      <c r="B30" s="14"/>
      <c r="C30" s="15"/>
      <c r="D30" s="15"/>
      <c r="E30" s="15"/>
      <c r="F30" s="15"/>
      <c r="G30" s="16"/>
      <c r="H30" s="20"/>
      <c r="J30" s="2" t="s">
        <v>4</v>
      </c>
      <c r="K30" s="14"/>
      <c r="L30" s="15"/>
      <c r="M30" s="15"/>
      <c r="N30" s="15"/>
      <c r="O30" s="15"/>
      <c r="P30" s="16"/>
      <c r="Q30" s="20"/>
    </row>
    <row r="31" spans="1:17" x14ac:dyDescent="0.25">
      <c r="A31" s="6" t="s">
        <v>0</v>
      </c>
      <c r="B31" s="6">
        <v>90.85</v>
      </c>
      <c r="C31" s="6">
        <v>45.77</v>
      </c>
      <c r="D31" s="6">
        <v>77.3</v>
      </c>
      <c r="E31" s="7">
        <f t="shared" si="7"/>
        <v>71.306666666666672</v>
      </c>
      <c r="F31" s="8">
        <f>SUM(E32:E33)</f>
        <v>25.433333333333334</v>
      </c>
      <c r="G31" s="9">
        <f>STDEV(B31:D31)</f>
        <v>23.129886150461964</v>
      </c>
      <c r="H31" s="20"/>
      <c r="J31" s="6" t="s">
        <v>0</v>
      </c>
      <c r="K31" s="6">
        <v>70.44</v>
      </c>
      <c r="L31" s="6">
        <v>84.14</v>
      </c>
      <c r="M31" s="6">
        <v>93.37</v>
      </c>
      <c r="N31" s="7">
        <f t="shared" si="8"/>
        <v>82.649999999999991</v>
      </c>
      <c r="O31" s="8">
        <f>SUM(N32:N33)</f>
        <v>13.066666666666666</v>
      </c>
      <c r="P31" s="9">
        <f>STDEV(K31:M31)</f>
        <v>11.537387052535003</v>
      </c>
      <c r="Q31" s="20"/>
    </row>
    <row r="32" spans="1:17" x14ac:dyDescent="0.25">
      <c r="A32" s="6" t="s">
        <v>1</v>
      </c>
      <c r="B32" s="6">
        <v>3.2</v>
      </c>
      <c r="C32" s="6">
        <v>50.1</v>
      </c>
      <c r="D32" s="6">
        <v>1.05</v>
      </c>
      <c r="E32" s="7">
        <f t="shared" si="7"/>
        <v>18.116666666666667</v>
      </c>
      <c r="F32" s="12"/>
      <c r="G32" s="9">
        <f>STDEV(B32:D32)</f>
        <v>27.719232192348571</v>
      </c>
      <c r="H32" s="20"/>
      <c r="J32" s="6" t="s">
        <v>1</v>
      </c>
      <c r="K32" s="6">
        <v>3.38</v>
      </c>
      <c r="L32" s="6">
        <v>5.33</v>
      </c>
      <c r="M32" s="6">
        <v>4.08</v>
      </c>
      <c r="N32" s="7">
        <f t="shared" si="8"/>
        <v>4.2633333333333336</v>
      </c>
      <c r="O32" s="12"/>
      <c r="P32" s="9">
        <f>STDEV(K32:M32)</f>
        <v>0.98784276751582456</v>
      </c>
      <c r="Q32" s="20"/>
    </row>
    <row r="33" spans="1:17" x14ac:dyDescent="0.25">
      <c r="A33" s="6" t="s">
        <v>2</v>
      </c>
      <c r="B33" s="6">
        <v>3.84</v>
      </c>
      <c r="C33" s="6">
        <v>4.04</v>
      </c>
      <c r="D33" s="6">
        <v>14.07</v>
      </c>
      <c r="E33" s="7">
        <f t="shared" si="7"/>
        <v>7.3166666666666664</v>
      </c>
      <c r="F33" s="12"/>
      <c r="G33" s="9">
        <f>STDEV(B33:D33)</f>
        <v>5.8494130759703866</v>
      </c>
      <c r="H33" s="20"/>
      <c r="J33" s="6" t="s">
        <v>2</v>
      </c>
      <c r="K33" s="6">
        <v>14.36</v>
      </c>
      <c r="L33" s="6">
        <v>9.59</v>
      </c>
      <c r="M33" s="6">
        <v>2.46</v>
      </c>
      <c r="N33" s="7">
        <f t="shared" si="8"/>
        <v>8.8033333333333328</v>
      </c>
      <c r="O33" s="12"/>
      <c r="P33" s="9">
        <f>STDEV(K33:M33)</f>
        <v>5.9888757987900627</v>
      </c>
      <c r="Q33" s="20"/>
    </row>
    <row r="34" spans="1:17" x14ac:dyDescent="0.25">
      <c r="A34" s="6" t="s">
        <v>3</v>
      </c>
      <c r="B34" s="6">
        <v>2.1</v>
      </c>
      <c r="C34" s="6">
        <v>0.09</v>
      </c>
      <c r="D34" s="6">
        <v>7.58</v>
      </c>
      <c r="E34" s="7">
        <f t="shared" si="7"/>
        <v>3.2566666666666664</v>
      </c>
      <c r="F34" s="13"/>
      <c r="G34" s="9">
        <f>STDEV(B34:D34)</f>
        <v>3.8766523358863814</v>
      </c>
      <c r="H34" s="20"/>
      <c r="J34" s="6" t="s">
        <v>3</v>
      </c>
      <c r="K34" s="6">
        <v>11.82</v>
      </c>
      <c r="L34" s="6">
        <v>0.94</v>
      </c>
      <c r="M34" s="6">
        <v>0.09</v>
      </c>
      <c r="N34" s="7">
        <f t="shared" si="8"/>
        <v>4.2833333333333332</v>
      </c>
      <c r="O34" s="13"/>
      <c r="P34" s="9">
        <f>STDEV(K34:M34)</f>
        <v>6.5407670294341891</v>
      </c>
      <c r="Q34" s="20"/>
    </row>
    <row r="35" spans="1:17" x14ac:dyDescent="0.25">
      <c r="A35" s="2" t="s">
        <v>5</v>
      </c>
      <c r="B35" s="2"/>
      <c r="C35" s="2"/>
      <c r="D35" s="2"/>
      <c r="E35" s="2"/>
      <c r="F35" s="21"/>
      <c r="G35" s="22"/>
      <c r="H35" s="20"/>
      <c r="J35" s="2" t="s">
        <v>5</v>
      </c>
      <c r="K35" s="14"/>
      <c r="L35" s="15"/>
      <c r="M35" s="15"/>
      <c r="N35" s="15"/>
      <c r="O35" s="15"/>
      <c r="P35" s="16"/>
      <c r="Q35" s="20"/>
    </row>
    <row r="36" spans="1:17" x14ac:dyDescent="0.25">
      <c r="A36" s="6" t="s">
        <v>0</v>
      </c>
      <c r="B36" s="6">
        <v>93.12</v>
      </c>
      <c r="C36" s="6">
        <v>64.94</v>
      </c>
      <c r="D36" s="6">
        <v>85.15</v>
      </c>
      <c r="E36" s="7">
        <f t="shared" si="7"/>
        <v>81.070000000000007</v>
      </c>
      <c r="F36" s="8">
        <f>SUM(E37:E38)</f>
        <v>16.923333333333332</v>
      </c>
      <c r="G36" s="9">
        <f>STDEV(B36:D36)</f>
        <v>14.526283075859416</v>
      </c>
      <c r="H36" s="20"/>
      <c r="J36" s="6" t="s">
        <v>0</v>
      </c>
      <c r="K36" s="6">
        <v>69.98</v>
      </c>
      <c r="L36" s="6">
        <v>81.180000000000007</v>
      </c>
      <c r="M36" s="6">
        <v>86.04</v>
      </c>
      <c r="N36" s="7">
        <f t="shared" si="8"/>
        <v>79.066666666666677</v>
      </c>
      <c r="O36" s="8">
        <f>SUM(N37:N38)</f>
        <v>20.189999999999998</v>
      </c>
      <c r="P36" s="9">
        <f>STDEV(K36:M36)</f>
        <v>8.2359294152714391</v>
      </c>
      <c r="Q36" s="20"/>
    </row>
    <row r="37" spans="1:17" x14ac:dyDescent="0.25">
      <c r="A37" s="6" t="s">
        <v>1</v>
      </c>
      <c r="B37" s="6">
        <v>2.5099999999999998</v>
      </c>
      <c r="C37" s="6">
        <v>32.1</v>
      </c>
      <c r="D37" s="6">
        <v>1.05</v>
      </c>
      <c r="E37" s="7">
        <f t="shared" si="7"/>
        <v>11.886666666666665</v>
      </c>
      <c r="F37" s="12"/>
      <c r="G37" s="9">
        <f>STDEV(B37:D37)</f>
        <v>17.520474689155353</v>
      </c>
      <c r="H37" s="20"/>
      <c r="J37" s="6" t="s">
        <v>1</v>
      </c>
      <c r="K37" s="6">
        <v>15.92</v>
      </c>
      <c r="L37" s="6">
        <v>10.119999999999999</v>
      </c>
      <c r="M37" s="6">
        <v>12</v>
      </c>
      <c r="N37" s="7">
        <f t="shared" si="8"/>
        <v>12.68</v>
      </c>
      <c r="O37" s="12"/>
      <c r="P37" s="9">
        <f>STDEV(K37:M37)</f>
        <v>2.9591890781090684</v>
      </c>
      <c r="Q37" s="20"/>
    </row>
    <row r="38" spans="1:17" x14ac:dyDescent="0.25">
      <c r="A38" s="6" t="s">
        <v>2</v>
      </c>
      <c r="B38" s="6">
        <v>2.59</v>
      </c>
      <c r="C38" s="6">
        <v>2.84</v>
      </c>
      <c r="D38" s="6">
        <v>9.68</v>
      </c>
      <c r="E38" s="7">
        <f t="shared" si="7"/>
        <v>5.0366666666666662</v>
      </c>
      <c r="F38" s="12"/>
      <c r="G38" s="9">
        <f>STDEV(B38:D38)</f>
        <v>4.023186962264286</v>
      </c>
      <c r="H38" s="20"/>
      <c r="J38" s="6" t="s">
        <v>2</v>
      </c>
      <c r="K38" s="6">
        <v>13.46</v>
      </c>
      <c r="L38" s="6">
        <v>7.26</v>
      </c>
      <c r="M38" s="6">
        <v>1.81</v>
      </c>
      <c r="N38" s="7">
        <f t="shared" si="8"/>
        <v>7.5099999999999989</v>
      </c>
      <c r="O38" s="12"/>
      <c r="P38" s="9">
        <f>STDEV(K38:M38)</f>
        <v>5.8290222164613539</v>
      </c>
      <c r="Q38" s="20"/>
    </row>
    <row r="39" spans="1:17" x14ac:dyDescent="0.25">
      <c r="A39" s="6" t="s">
        <v>3</v>
      </c>
      <c r="B39" s="6">
        <v>1.77</v>
      </c>
      <c r="C39" s="6">
        <v>0.12</v>
      </c>
      <c r="D39" s="6">
        <v>4.12</v>
      </c>
      <c r="E39" s="7">
        <f t="shared" si="7"/>
        <v>2.0033333333333334</v>
      </c>
      <c r="F39" s="13"/>
      <c r="G39" s="9">
        <f>STDEV(B39:D39)</f>
        <v>2.0101824129499626</v>
      </c>
      <c r="H39" s="20"/>
      <c r="J39" s="6" t="s">
        <v>3</v>
      </c>
      <c r="K39" s="6">
        <v>0.64</v>
      </c>
      <c r="L39" s="6">
        <v>1.44</v>
      </c>
      <c r="M39" s="6">
        <v>0.15</v>
      </c>
      <c r="N39" s="7">
        <f t="shared" si="8"/>
        <v>0.74333333333333329</v>
      </c>
      <c r="O39" s="13"/>
      <c r="P39" s="9">
        <f>STDEV(K39:M39)</f>
        <v>0.65117841897081741</v>
      </c>
      <c r="Q39" s="20"/>
    </row>
    <row r="40" spans="1:17" x14ac:dyDescent="0.25">
      <c r="A40" s="2" t="s">
        <v>6</v>
      </c>
      <c r="B40" s="14"/>
      <c r="C40" s="15"/>
      <c r="D40" s="15"/>
      <c r="E40" s="15"/>
      <c r="F40" s="15"/>
      <c r="G40" s="16"/>
      <c r="H40" s="20"/>
      <c r="J40" s="2" t="s">
        <v>6</v>
      </c>
      <c r="K40" s="14"/>
      <c r="L40" s="15"/>
      <c r="M40" s="15"/>
      <c r="N40" s="15"/>
      <c r="O40" s="15"/>
      <c r="P40" s="16"/>
      <c r="Q40" s="20"/>
    </row>
    <row r="41" spans="1:17" x14ac:dyDescent="0.25">
      <c r="A41" s="6" t="s">
        <v>0</v>
      </c>
      <c r="B41" s="6">
        <v>59.72</v>
      </c>
      <c r="C41" s="6">
        <v>42.66</v>
      </c>
      <c r="D41" s="6">
        <v>31.95</v>
      </c>
      <c r="E41" s="7">
        <f t="shared" si="7"/>
        <v>44.776666666666664</v>
      </c>
      <c r="F41" s="8">
        <f>SUM(E42:E43)</f>
        <v>28.053333333333335</v>
      </c>
      <c r="G41" s="9">
        <f>STDEV(B41:D41)</f>
        <v>14.005478689903242</v>
      </c>
      <c r="H41" s="20"/>
      <c r="J41" s="6" t="s">
        <v>0</v>
      </c>
      <c r="K41" s="6">
        <v>79.959999999999994</v>
      </c>
      <c r="L41" s="6">
        <v>63.86</v>
      </c>
      <c r="M41" s="6">
        <v>74.44</v>
      </c>
      <c r="N41" s="7">
        <f t="shared" si="8"/>
        <v>72.75333333333333</v>
      </c>
      <c r="O41" s="8">
        <f>SUM(N42:N43)</f>
        <v>26.816666666666663</v>
      </c>
      <c r="P41" s="9">
        <f>STDEV(K41:M41)</f>
        <v>8.1814505641318451</v>
      </c>
      <c r="Q41" s="20"/>
    </row>
    <row r="42" spans="1:17" x14ac:dyDescent="0.25">
      <c r="A42" s="6" t="s">
        <v>1</v>
      </c>
      <c r="B42" s="6">
        <v>6.32</v>
      </c>
      <c r="C42" s="6">
        <v>2.93</v>
      </c>
      <c r="D42" s="6">
        <v>12.82</v>
      </c>
      <c r="E42" s="7">
        <f t="shared" si="7"/>
        <v>7.3566666666666665</v>
      </c>
      <c r="F42" s="12"/>
      <c r="G42" s="9">
        <f>STDEV(B42:D42)</f>
        <v>5.0258365804444276</v>
      </c>
      <c r="H42" s="20"/>
      <c r="J42" s="6" t="s">
        <v>1</v>
      </c>
      <c r="K42" s="6">
        <v>7.56</v>
      </c>
      <c r="L42" s="6">
        <v>18.739999999999998</v>
      </c>
      <c r="M42" s="6">
        <v>17.46</v>
      </c>
      <c r="N42" s="7">
        <f t="shared" si="8"/>
        <v>14.586666666666666</v>
      </c>
      <c r="O42" s="12"/>
      <c r="P42" s="9">
        <f>STDEV(K42:M42)</f>
        <v>6.118834311642483</v>
      </c>
      <c r="Q42" s="20"/>
    </row>
    <row r="43" spans="1:17" x14ac:dyDescent="0.25">
      <c r="A43" s="6" t="s">
        <v>2</v>
      </c>
      <c r="B43" s="6">
        <v>14.07</v>
      </c>
      <c r="C43" s="6">
        <v>18.350000000000001</v>
      </c>
      <c r="D43" s="6">
        <v>29.67</v>
      </c>
      <c r="E43" s="7">
        <f t="shared" si="7"/>
        <v>20.696666666666669</v>
      </c>
      <c r="F43" s="12"/>
      <c r="G43" s="9">
        <f>STDEV(B43:D43)</f>
        <v>8.0604052834416073</v>
      </c>
      <c r="H43" s="20"/>
      <c r="J43" s="6" t="s">
        <v>2</v>
      </c>
      <c r="K43" s="6">
        <v>11.96</v>
      </c>
      <c r="L43" s="6">
        <v>16.63</v>
      </c>
      <c r="M43" s="6">
        <v>8.1</v>
      </c>
      <c r="N43" s="7">
        <f t="shared" si="8"/>
        <v>12.229999999999999</v>
      </c>
      <c r="O43" s="12"/>
      <c r="P43" s="9">
        <f>STDEV(K43:M43)</f>
        <v>4.27140492110032</v>
      </c>
      <c r="Q43" s="20"/>
    </row>
    <row r="44" spans="1:17" x14ac:dyDescent="0.25">
      <c r="A44" s="6" t="s">
        <v>3</v>
      </c>
      <c r="B44" s="6">
        <v>19.89</v>
      </c>
      <c r="C44" s="6">
        <v>36.049999999999997</v>
      </c>
      <c r="D44" s="6">
        <v>25.55</v>
      </c>
      <c r="E44" s="7">
        <f t="shared" si="7"/>
        <v>27.16333333333333</v>
      </c>
      <c r="F44" s="13"/>
      <c r="G44" s="9">
        <f>STDEV(B44:D44)</f>
        <v>8.199910568618014</v>
      </c>
      <c r="H44" s="23"/>
      <c r="J44" s="6" t="s">
        <v>3</v>
      </c>
      <c r="K44" s="6">
        <v>0.51</v>
      </c>
      <c r="L44" s="6">
        <v>0.77</v>
      </c>
      <c r="M44" s="6">
        <v>0</v>
      </c>
      <c r="N44" s="7">
        <f t="shared" si="8"/>
        <v>0.42666666666666669</v>
      </c>
      <c r="O44" s="13"/>
      <c r="P44" s="9">
        <f>STDEV(K44:M44)</f>
        <v>0.39170567181665022</v>
      </c>
      <c r="Q44" s="23"/>
    </row>
  </sheetData>
  <mergeCells count="31">
    <mergeCell ref="K12:P12"/>
    <mergeCell ref="F13:F16"/>
    <mergeCell ref="O13:O16"/>
    <mergeCell ref="B17:G17"/>
    <mergeCell ref="F3:F6"/>
    <mergeCell ref="H3:H21"/>
    <mergeCell ref="O3:O6"/>
    <mergeCell ref="K17:P17"/>
    <mergeCell ref="F18:F21"/>
    <mergeCell ref="O18:O21"/>
    <mergeCell ref="F26:F29"/>
    <mergeCell ref="H26:H44"/>
    <mergeCell ref="O26:O29"/>
    <mergeCell ref="Q26:Q44"/>
    <mergeCell ref="B30:G30"/>
    <mergeCell ref="K30:P30"/>
    <mergeCell ref="F31:F34"/>
    <mergeCell ref="O31:O34"/>
    <mergeCell ref="K35:P35"/>
    <mergeCell ref="Q3:Q21"/>
    <mergeCell ref="B7:G7"/>
    <mergeCell ref="K7:P7"/>
    <mergeCell ref="F8:F11"/>
    <mergeCell ref="O8:O11"/>
    <mergeCell ref="B12:G12"/>
    <mergeCell ref="F36:F39"/>
    <mergeCell ref="O36:O39"/>
    <mergeCell ref="B40:G40"/>
    <mergeCell ref="K40:P40"/>
    <mergeCell ref="F41:F44"/>
    <mergeCell ref="O41:O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2018-09-24T04:39:29Z</dcterms:created>
  <dcterms:modified xsi:type="dcterms:W3CDTF">2018-09-24T04:55:26Z</dcterms:modified>
</cp:coreProperties>
</file>