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egarhinus\"/>
    </mc:Choice>
  </mc:AlternateContent>
  <xr:revisionPtr revIDLastSave="0" documentId="8_{1B6A5715-1128-4019-8D5E-BFFBE6A3EF00}" xr6:coauthVersionLast="40" xr6:coauthVersionMax="40" xr10:uidLastSave="{00000000-0000-0000-0000-000000000000}"/>
  <bookViews>
    <workbookView xWindow="0" yWindow="0" windowWidth="17256" windowHeight="5580" activeTab="1" xr2:uid="{00000000-000D-0000-FFFF-FFFF00000000}"/>
  </bookViews>
  <sheets>
    <sheet name="HF" sheetId="6" r:id="rId1"/>
    <sheet name="TF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5" l="1"/>
  <c r="F2" i="6"/>
  <c r="F7" i="5" l="1"/>
  <c r="F36" i="5" l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39" i="5"/>
  <c r="F40" i="5"/>
  <c r="F3" i="5" l="1"/>
  <c r="F4" i="5"/>
  <c r="F5" i="5"/>
  <c r="F6" i="5"/>
  <c r="F8" i="5"/>
  <c r="F9" i="5"/>
  <c r="F10" i="5"/>
  <c r="F11" i="5"/>
  <c r="F12" i="5"/>
  <c r="F13" i="5"/>
  <c r="F14" i="5"/>
  <c r="F15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7" i="5"/>
  <c r="F38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2" i="5"/>
  <c r="F93" i="5"/>
  <c r="F92" i="5"/>
  <c r="F91" i="5"/>
  <c r="F90" i="5"/>
  <c r="F89" i="5"/>
  <c r="F88" i="5"/>
  <c r="F87" i="5"/>
  <c r="F86" i="5"/>
  <c r="F85" i="5"/>
  <c r="F84" i="5"/>
  <c r="F83" i="5"/>
  <c r="F82" i="5"/>
  <c r="F27" i="6"/>
  <c r="F26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Davide Foffa</author>
  </authors>
  <commentList>
    <comment ref="D3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Davide Foffa:</t>
        </r>
        <r>
          <rPr>
            <sz val="9"/>
            <color indexed="81"/>
            <rFont val="Tahoma"/>
            <family val="2"/>
          </rPr>
          <t xml:space="preserve">
and 355 L</t>
        </r>
      </text>
    </comment>
    <comment ref="E36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Davide Foffa:</t>
        </r>
        <r>
          <rPr>
            <sz val="9"/>
            <color indexed="81"/>
            <rFont val="Tahoma"/>
            <family val="2"/>
          </rPr>
          <t xml:space="preserve">
213 L
</t>
        </r>
      </text>
    </comment>
  </commentList>
</comments>
</file>

<file path=xl/sharedStrings.xml><?xml version="1.0" encoding="utf-8"?>
<sst xmlns="http://schemas.openxmlformats.org/spreadsheetml/2006/main" count="527" uniqueCount="184">
  <si>
    <t>Taxon</t>
  </si>
  <si>
    <t>‘Steneosaurus’ gracilirostris</t>
  </si>
  <si>
    <t>Aeolodon priscus</t>
  </si>
  <si>
    <t>Platysuchus multiscobiculatus</t>
  </si>
  <si>
    <t>‘Steneosarus’ bollensis</t>
  </si>
  <si>
    <t>Steneosarus edwardsi</t>
  </si>
  <si>
    <t>NHMUK PV R 3806</t>
  </si>
  <si>
    <t>PETMG R178</t>
  </si>
  <si>
    <t>CAMSM J.1420</t>
  </si>
  <si>
    <t>NHMUK PV OR 14792</t>
  </si>
  <si>
    <t>MNHN.F.CNJ 78</t>
  </si>
  <si>
    <t>NHMUK PV R 3168</t>
  </si>
  <si>
    <t>SMNS 9930</t>
  </si>
  <si>
    <t>specimen</t>
  </si>
  <si>
    <t>SMNS 18672</t>
  </si>
  <si>
    <t xml:space="preserve">SMNS 51984; </t>
  </si>
  <si>
    <t>GPIT-RE-9427</t>
  </si>
  <si>
    <t>NHMUK PV R 2032</t>
  </si>
  <si>
    <t>NHMUK PV R 3014</t>
  </si>
  <si>
    <t>NHMUK PV R 3015</t>
  </si>
  <si>
    <t>MOZ-PV 5787</t>
  </si>
  <si>
    <t>BRSMG Cd7203</t>
  </si>
  <si>
    <t>Pelagosaurus typus</t>
  </si>
  <si>
    <t>Anteophthalmosuchus hooleyi</t>
  </si>
  <si>
    <t>IRSNB R47</t>
  </si>
  <si>
    <t>Borealosuchus wilsoni</t>
  </si>
  <si>
    <t>USNM 12990</t>
  </si>
  <si>
    <t>Boverisuchus vorax</t>
  </si>
  <si>
    <t>USNM 12957</t>
  </si>
  <si>
    <t>Navajosuchus mooki</t>
  </si>
  <si>
    <t>AMNH 6780</t>
  </si>
  <si>
    <t>Wannaganosuchus brachymanus</t>
  </si>
  <si>
    <t>SMM P76.28.246</t>
  </si>
  <si>
    <t>Alligator prenasalis</t>
  </si>
  <si>
    <t>YPM PU 13799</t>
  </si>
  <si>
    <t>Tsoabichi greenriverensis</t>
  </si>
  <si>
    <t>FMNH unnumbered</t>
  </si>
  <si>
    <t>Alligator mississippiensis</t>
  </si>
  <si>
    <t>Alligator sinensis</t>
  </si>
  <si>
    <t>Caiman crocodilus</t>
  </si>
  <si>
    <t>Caiman latirostris</t>
  </si>
  <si>
    <t>Melanosuchus niger</t>
  </si>
  <si>
    <t>Paleosuchus palpebrosus</t>
  </si>
  <si>
    <t>Crocodylus acutus</t>
  </si>
  <si>
    <t>Crocodylus moreletii</t>
  </si>
  <si>
    <t>Crocodylus rhombifer</t>
  </si>
  <si>
    <t>Gavialis gangeticus</t>
  </si>
  <si>
    <t>Mecistops cataphractus</t>
  </si>
  <si>
    <t>Osteolaemus tetrapsis</t>
  </si>
  <si>
    <t>Tomistoma schlegelii</t>
  </si>
  <si>
    <t>Caiman yacare</t>
  </si>
  <si>
    <t>Ty. lythrodectikos</t>
  </si>
  <si>
    <t>GLAHM V</t>
  </si>
  <si>
    <t>NHMUK PV R 2617</t>
  </si>
  <si>
    <t>My. nasutus</t>
  </si>
  <si>
    <t>Humerus</t>
  </si>
  <si>
    <t>Femur</t>
  </si>
  <si>
    <t>H:F</t>
  </si>
  <si>
    <t>Tibia</t>
  </si>
  <si>
    <t>S leedsi</t>
  </si>
  <si>
    <t>NHMUK PV R 2619</t>
  </si>
  <si>
    <t>S. leedsi</t>
  </si>
  <si>
    <t>NHMUK PV R 2074</t>
  </si>
  <si>
    <t>S. hulkei</t>
  </si>
  <si>
    <t>NHMUK PV R 3701</t>
  </si>
  <si>
    <t>S. durobrivensis</t>
  </si>
  <si>
    <t>NHMUK PV R 2076</t>
  </si>
  <si>
    <t>NHMUK PV R 3169</t>
  </si>
  <si>
    <t>L. obtusidens</t>
  </si>
  <si>
    <t>Hua 1999</t>
  </si>
  <si>
    <t>M. Mosae</t>
  </si>
  <si>
    <t>NHMUK PV R 2051</t>
  </si>
  <si>
    <t>Me. superciliosus</t>
  </si>
  <si>
    <t>NHMUK PV R 2033</t>
  </si>
  <si>
    <t>NHMUK PV R 2054</t>
  </si>
  <si>
    <t>NHMUK PV R 2049</t>
  </si>
  <si>
    <t>Gr. leedsi</t>
  </si>
  <si>
    <t>NHMUK PV R 2618</t>
  </si>
  <si>
    <t>M. brachyrhynchus</t>
  </si>
  <si>
    <t>MLP 72-IV-7-1 Herrera et al. (2013)</t>
  </si>
  <si>
    <t>Cr. araucanensis</t>
  </si>
  <si>
    <t>MLP 73-II-27-1 Herrera et al. (2013)</t>
  </si>
  <si>
    <t>Cr. lithographicus</t>
  </si>
  <si>
    <t>To. carpenteri</t>
  </si>
  <si>
    <t>T:F</t>
  </si>
  <si>
    <t>Pelagosaurus</t>
  </si>
  <si>
    <t>Tel</t>
  </si>
  <si>
    <t>Met</t>
  </si>
  <si>
    <t xml:space="preserve">MMG BwJ 565; </t>
  </si>
  <si>
    <t>AMNH 31563</t>
    <phoneticPr fontId="1"/>
  </si>
  <si>
    <t>UF 35129</t>
  </si>
  <si>
    <t>BMNH 1954.1.7.30</t>
    <phoneticPr fontId="1"/>
  </si>
  <si>
    <t>USNM 292078</t>
    <phoneticPr fontId="1"/>
  </si>
  <si>
    <t>AMNH 20584</t>
    <phoneticPr fontId="1"/>
  </si>
  <si>
    <t>FMNH 13062</t>
    <phoneticPr fontId="1"/>
  </si>
  <si>
    <t>AMNH 97300</t>
    <phoneticPr fontId="1"/>
  </si>
  <si>
    <t>FMNH 9150</t>
    <phoneticPr fontId="1"/>
  </si>
  <si>
    <t>MCZ 4043 (Mook 1921)</t>
    <phoneticPr fontId="1"/>
  </si>
  <si>
    <t>Melanosuchus niger</t>
    <phoneticPr fontId="1"/>
  </si>
  <si>
    <t>MCZ 2854a</t>
  </si>
  <si>
    <t>MCZ 4981</t>
  </si>
  <si>
    <t>UF 72914</t>
  </si>
  <si>
    <t>AMNH 93812</t>
    <phoneticPr fontId="1"/>
  </si>
  <si>
    <t>Paleosuchus palpebrosus</t>
    <phoneticPr fontId="1"/>
  </si>
  <si>
    <t>AMNH 97326</t>
    <phoneticPr fontId="1"/>
  </si>
  <si>
    <t>AMNH 66391</t>
    <phoneticPr fontId="1"/>
  </si>
  <si>
    <t>Paleosuchus trigonatus</t>
    <phoneticPr fontId="1"/>
  </si>
  <si>
    <t>ZSM 149/1911</t>
    <phoneticPr fontId="1"/>
  </si>
  <si>
    <t>FMNH 22030</t>
    <phoneticPr fontId="1"/>
  </si>
  <si>
    <t>Crocodylus acutus</t>
    <phoneticPr fontId="1"/>
  </si>
  <si>
    <t>UF 56580</t>
  </si>
  <si>
    <t>NTM R25705</t>
    <phoneticPr fontId="1"/>
  </si>
  <si>
    <t>Crocodylus johnsoni</t>
    <phoneticPr fontId="1"/>
  </si>
  <si>
    <t>QM J58446</t>
    <phoneticPr fontId="1"/>
  </si>
  <si>
    <t>UF 54813</t>
  </si>
  <si>
    <t>UF 99071</t>
  </si>
  <si>
    <t>BMNH 1969.1565</t>
    <phoneticPr fontId="1"/>
  </si>
  <si>
    <t>Crocodylus niloticus</t>
    <phoneticPr fontId="1"/>
  </si>
  <si>
    <t>USNM 42150</t>
    <phoneticPr fontId="1"/>
  </si>
  <si>
    <t>Crocodylus nilocitus</t>
    <phoneticPr fontId="1"/>
  </si>
  <si>
    <t>USNM 211292</t>
    <phoneticPr fontId="1"/>
  </si>
  <si>
    <t>Crocodylus novaeguineae</t>
    <phoneticPr fontId="1"/>
  </si>
  <si>
    <t>FMNH 51691</t>
    <phoneticPr fontId="1"/>
  </si>
  <si>
    <t>Crocodylus palustris</t>
    <phoneticPr fontId="1"/>
  </si>
  <si>
    <t>ZSM 2534/0</t>
    <phoneticPr fontId="1"/>
  </si>
  <si>
    <t>NTM R16036</t>
    <phoneticPr fontId="1"/>
  </si>
  <si>
    <t>Crocodylus porosus</t>
    <phoneticPr fontId="1"/>
  </si>
  <si>
    <t>QM J48126</t>
    <phoneticPr fontId="1"/>
  </si>
  <si>
    <t>AMNH 57773</t>
    <phoneticPr fontId="1"/>
  </si>
  <si>
    <t>Crocodylus rhombifer</t>
    <phoneticPr fontId="1"/>
  </si>
  <si>
    <t>UF 45189</t>
  </si>
  <si>
    <t>AMNH 110145</t>
  </si>
  <si>
    <t>UF 118998</t>
  </si>
  <si>
    <t>IRSNB 5233</t>
    <phoneticPr fontId="1"/>
  </si>
  <si>
    <t>Mecistops cataphractus</t>
    <phoneticPr fontId="1"/>
  </si>
  <si>
    <t>MCZ 175004</t>
  </si>
  <si>
    <t>BMNH 1983.1130</t>
    <phoneticPr fontId="1"/>
  </si>
  <si>
    <t>Osteolaemus tetraspis</t>
    <phoneticPr fontId="1"/>
  </si>
  <si>
    <t>UF 99068</t>
  </si>
  <si>
    <t>MCZ 12459</t>
  </si>
  <si>
    <t>UF 107493</t>
  </si>
  <si>
    <t>MPSC-R1137</t>
  </si>
  <si>
    <r>
      <t>Susisuchus</t>
    </r>
    <r>
      <rPr>
        <sz val="9"/>
        <color theme="1"/>
        <rFont val="Arial"/>
        <family val="2"/>
      </rPr>
      <t xml:space="preserve"> sp.</t>
    </r>
  </si>
  <si>
    <t>MGP-PD 27567</t>
    <phoneticPr fontId="1"/>
  </si>
  <si>
    <t>Boverisuchus bolcensis</t>
  </si>
  <si>
    <t>HLMD ME 8008</t>
  </si>
  <si>
    <t>Allognathosuchus gracilis</t>
    <phoneticPr fontId="1"/>
  </si>
  <si>
    <t>AMNH 3219</t>
  </si>
  <si>
    <t>Necrosuchus ionensis</t>
  </si>
  <si>
    <t>fossil</t>
  </si>
  <si>
    <t>MGP-PD 27568</t>
  </si>
  <si>
    <r>
      <t>Asiatosuchus</t>
    </r>
    <r>
      <rPr>
        <sz val="9"/>
        <color theme="1"/>
        <rFont val="Arial"/>
        <family val="2"/>
      </rPr>
      <t xml:space="preserve"> sp.  (ht Crocodylus vicetinus)</t>
    </r>
  </si>
  <si>
    <t>extant</t>
  </si>
  <si>
    <t>SMSN 17758</t>
  </si>
  <si>
    <t>NHB M62 2516</t>
  </si>
  <si>
    <t>MNHN 1883-14</t>
  </si>
  <si>
    <t>UH1</t>
  </si>
  <si>
    <t>NHMUK PV R 2075</t>
  </si>
  <si>
    <t>S. durobrivensis (HT)</t>
  </si>
  <si>
    <t>NHMUK PV R 2865</t>
  </si>
  <si>
    <t>GPIT Re 1193/2</t>
  </si>
  <si>
    <t>GPIT Re 1193/3</t>
  </si>
  <si>
    <t>NHMUS M597 1904</t>
  </si>
  <si>
    <t>NHMUS no number (4)</t>
  </si>
  <si>
    <t>SMNS 51957</t>
  </si>
  <si>
    <t>SMNS 58876</t>
  </si>
  <si>
    <t>SMNS 59736</t>
  </si>
  <si>
    <t>SMNS 849</t>
  </si>
  <si>
    <t>NHMUK PV R2619</t>
  </si>
  <si>
    <t>NHMUK PV R 1086</t>
  </si>
  <si>
    <t>Alligator</t>
  </si>
  <si>
    <t>Caiman</t>
  </si>
  <si>
    <t>Melanosuchus</t>
  </si>
  <si>
    <t>Paleosuchus</t>
  </si>
  <si>
    <t>Crocodylus</t>
  </si>
  <si>
    <t>Gavialis</t>
  </si>
  <si>
    <t>Mecistops</t>
  </si>
  <si>
    <t>Osteolaemus</t>
  </si>
  <si>
    <t>Tomistoma</t>
  </si>
  <si>
    <t>Magyarosuchus</t>
  </si>
  <si>
    <t>basal metriorhynchoids</t>
  </si>
  <si>
    <t>MNHN.F.CNJ 79</t>
  </si>
  <si>
    <t>teleosauroids</t>
  </si>
  <si>
    <t>metriorhynchids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</si>
</sst>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 "/>
  </numFmts>
  <fonts count="12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28"/>
      <scheme val="minor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>
      <alignment vertical="center"/>
    </xf>
  </cellStyleXfs>
  <cellXfs count="36">
    <xf numFmtId="0" fontId="0" fillId="0" borderId="0" xfId="0"/>
    <xf numFmtId="0" fontId="5" fillId="0" borderId="0" xfId="0" applyFont="1" applyBorder="1" applyAlignment="1">
      <alignment vertical="top"/>
    </xf>
    <xf numFmtId="0" fontId="5" fillId="0" borderId="0" xfId="0" applyFont="1" applyBorder="1"/>
    <xf numFmtId="0" fontId="6" fillId="0" borderId="0" xfId="0" applyFont="1" applyBorder="1" applyAlignment="1">
      <alignment vertical="top" wrapText="1"/>
    </xf>
    <xf numFmtId="0" fontId="0" fillId="0" borderId="0" xfId="0" applyFont="1" applyBorder="1"/>
    <xf numFmtId="0" fontId="7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0" fillId="2" borderId="0" xfId="0" applyFont="1" applyFill="1" applyBorder="1"/>
    <xf numFmtId="0" fontId="8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/>
    <xf numFmtId="0" fontId="7" fillId="0" borderId="0" xfId="0" applyFont="1" applyBorder="1"/>
    <xf numFmtId="0" fontId="5" fillId="0" borderId="0" xfId="0" applyFont="1" applyFill="1" applyBorder="1"/>
    <xf numFmtId="0" fontId="0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8950347850261"/>
          <c:y val="7.4359686939585043E-2"/>
          <c:w val="0.62186784497682468"/>
          <c:h val="0.82965131110947576"/>
        </c:manualLayout>
      </c:layout>
      <c:scatterChart>
        <c:scatterStyle val="lineMarker"/>
        <c:varyColors val="0"/>
        <c:ser>
          <c:idx val="0"/>
          <c:order val="0"/>
          <c:tx>
            <c:strRef>
              <c:f>HF!$A$5</c:f>
              <c:strCache>
                <c:ptCount val="1"/>
                <c:pt idx="0">
                  <c:v>teleosauroids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0070C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8.4895916789026193E-2"/>
                  <c:y val="-4.5965090325835775E-2"/>
                </c:manualLayout>
              </c:layout>
              <c:numFmt formatCode="General" sourceLinked="0"/>
            </c:trendlineLbl>
          </c:trendline>
          <c:xVal>
            <c:numRef>
              <c:f>HF!$E$2:$E$25</c:f>
              <c:numCache>
                <c:formatCode>General</c:formatCode>
                <c:ptCount val="24"/>
                <c:pt idx="0">
                  <c:v>250</c:v>
                </c:pt>
                <c:pt idx="1">
                  <c:v>165.66</c:v>
                </c:pt>
                <c:pt idx="2">
                  <c:v>394.42</c:v>
                </c:pt>
                <c:pt idx="3">
                  <c:v>400</c:v>
                </c:pt>
                <c:pt idx="4">
                  <c:v>205</c:v>
                </c:pt>
                <c:pt idx="5">
                  <c:v>150.4</c:v>
                </c:pt>
                <c:pt idx="6">
                  <c:v>138</c:v>
                </c:pt>
                <c:pt idx="7">
                  <c:v>220.23</c:v>
                </c:pt>
                <c:pt idx="8">
                  <c:v>197.35</c:v>
                </c:pt>
                <c:pt idx="9">
                  <c:v>469.15</c:v>
                </c:pt>
                <c:pt idx="10">
                  <c:v>213.15</c:v>
                </c:pt>
                <c:pt idx="11">
                  <c:v>345</c:v>
                </c:pt>
                <c:pt idx="12">
                  <c:v>395</c:v>
                </c:pt>
                <c:pt idx="13">
                  <c:v>205</c:v>
                </c:pt>
                <c:pt idx="14">
                  <c:v>180</c:v>
                </c:pt>
                <c:pt idx="15">
                  <c:v>270</c:v>
                </c:pt>
                <c:pt idx="16">
                  <c:v>230</c:v>
                </c:pt>
                <c:pt idx="17">
                  <c:v>230</c:v>
                </c:pt>
                <c:pt idx="18">
                  <c:v>225</c:v>
                </c:pt>
                <c:pt idx="19">
                  <c:v>300</c:v>
                </c:pt>
                <c:pt idx="20">
                  <c:v>250</c:v>
                </c:pt>
                <c:pt idx="21">
                  <c:v>429.59000000000003</c:v>
                </c:pt>
                <c:pt idx="22">
                  <c:v>320</c:v>
                </c:pt>
                <c:pt idx="23">
                  <c:v>456</c:v>
                </c:pt>
              </c:numCache>
            </c:numRef>
          </c:xVal>
          <c:yVal>
            <c:numRef>
              <c:f>HF!$D$2:$D$25</c:f>
              <c:numCache>
                <c:formatCode>General</c:formatCode>
                <c:ptCount val="24"/>
                <c:pt idx="0">
                  <c:v>90</c:v>
                </c:pt>
                <c:pt idx="1">
                  <c:v>113.48</c:v>
                </c:pt>
                <c:pt idx="2">
                  <c:v>199.76</c:v>
                </c:pt>
                <c:pt idx="3">
                  <c:v>211</c:v>
                </c:pt>
                <c:pt idx="4">
                  <c:v>140</c:v>
                </c:pt>
                <c:pt idx="5">
                  <c:v>109</c:v>
                </c:pt>
                <c:pt idx="6">
                  <c:v>105</c:v>
                </c:pt>
                <c:pt idx="7">
                  <c:v>118.59</c:v>
                </c:pt>
                <c:pt idx="8">
                  <c:v>129.20999999999998</c:v>
                </c:pt>
                <c:pt idx="9">
                  <c:v>204.46</c:v>
                </c:pt>
                <c:pt idx="10">
                  <c:v>136.31</c:v>
                </c:pt>
                <c:pt idx="11">
                  <c:v>205</c:v>
                </c:pt>
                <c:pt idx="12">
                  <c:v>227</c:v>
                </c:pt>
                <c:pt idx="13">
                  <c:v>120</c:v>
                </c:pt>
                <c:pt idx="14">
                  <c:v>109</c:v>
                </c:pt>
                <c:pt idx="15">
                  <c:v>162</c:v>
                </c:pt>
                <c:pt idx="16">
                  <c:v>139.4</c:v>
                </c:pt>
                <c:pt idx="17">
                  <c:v>139</c:v>
                </c:pt>
                <c:pt idx="18">
                  <c:v>130</c:v>
                </c:pt>
                <c:pt idx="19">
                  <c:v>128</c:v>
                </c:pt>
                <c:pt idx="20">
                  <c:v>102</c:v>
                </c:pt>
                <c:pt idx="21">
                  <c:v>205.98</c:v>
                </c:pt>
                <c:pt idx="22">
                  <c:v>123</c:v>
                </c:pt>
                <c:pt idx="23">
                  <c:v>192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58A-4119-A852-00B4C2C34155}"/>
            </c:ext>
          </c:extLst>
        </c:ser>
        <c:ser>
          <c:idx val="1"/>
          <c:order val="1"/>
          <c:tx>
            <c:strRef>
              <c:f>HF!$A$28</c:f>
              <c:strCache>
                <c:ptCount val="1"/>
                <c:pt idx="0">
                  <c:v>metriorhynchids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C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0.10051187261410276"/>
                  <c:y val="0.11033923551323138"/>
                </c:manualLayout>
              </c:layout>
              <c:numFmt formatCode="General" sourceLinked="0"/>
            </c:trendlineLbl>
          </c:trendline>
          <c:xVal>
            <c:numRef>
              <c:f>HF!$E$28:$E$36</c:f>
              <c:numCache>
                <c:formatCode>General</c:formatCode>
                <c:ptCount val="9"/>
                <c:pt idx="0">
                  <c:v>250</c:v>
                </c:pt>
                <c:pt idx="1">
                  <c:v>193</c:v>
                </c:pt>
                <c:pt idx="2">
                  <c:v>210</c:v>
                </c:pt>
                <c:pt idx="3">
                  <c:v>178</c:v>
                </c:pt>
                <c:pt idx="4">
                  <c:v>350</c:v>
                </c:pt>
                <c:pt idx="5">
                  <c:v>170</c:v>
                </c:pt>
                <c:pt idx="6">
                  <c:v>150</c:v>
                </c:pt>
                <c:pt idx="7">
                  <c:v>205</c:v>
                </c:pt>
                <c:pt idx="8">
                  <c:v>258</c:v>
                </c:pt>
              </c:numCache>
            </c:numRef>
          </c:xVal>
          <c:yVal>
            <c:numRef>
              <c:f>HF!$D$28:$D$36</c:f>
              <c:numCache>
                <c:formatCode>General</c:formatCode>
                <c:ptCount val="9"/>
                <c:pt idx="0">
                  <c:v>79</c:v>
                </c:pt>
                <c:pt idx="1">
                  <c:v>58</c:v>
                </c:pt>
                <c:pt idx="2">
                  <c:v>52</c:v>
                </c:pt>
                <c:pt idx="3">
                  <c:v>43</c:v>
                </c:pt>
                <c:pt idx="4">
                  <c:v>115</c:v>
                </c:pt>
                <c:pt idx="5">
                  <c:v>45</c:v>
                </c:pt>
                <c:pt idx="6">
                  <c:v>31</c:v>
                </c:pt>
                <c:pt idx="7">
                  <c:v>64</c:v>
                </c:pt>
                <c:pt idx="8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58A-4119-A852-00B4C2C34155}"/>
            </c:ext>
          </c:extLst>
        </c:ser>
        <c:ser>
          <c:idx val="2"/>
          <c:order val="2"/>
          <c:tx>
            <c:strRef>
              <c:f>HF!$C$26</c:f>
              <c:strCache>
                <c:ptCount val="1"/>
                <c:pt idx="0">
                  <c:v>Pelagosaurus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HF!$E$26:$E$27</c:f>
              <c:numCache>
                <c:formatCode>General</c:formatCode>
                <c:ptCount val="2"/>
                <c:pt idx="0">
                  <c:v>101</c:v>
                </c:pt>
                <c:pt idx="1">
                  <c:v>107</c:v>
                </c:pt>
              </c:numCache>
            </c:numRef>
          </c:xVal>
          <c:yVal>
            <c:numRef>
              <c:f>HF!$D$26:$D$27</c:f>
              <c:numCache>
                <c:formatCode>General</c:formatCode>
                <c:ptCount val="2"/>
                <c:pt idx="0">
                  <c:v>58.5</c:v>
                </c:pt>
                <c:pt idx="1">
                  <c:v>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58A-4119-A852-00B4C2C34155}"/>
            </c:ext>
          </c:extLst>
        </c:ser>
        <c:ser>
          <c:idx val="3"/>
          <c:order val="3"/>
          <c:tx>
            <c:v>extant</c:v>
          </c:tx>
          <c:spPr>
            <a:ln w="28575">
              <a:noFill/>
            </a:ln>
          </c:spPr>
          <c:trendline>
            <c:spPr>
              <a:ln w="19050">
                <a:solidFill>
                  <a:schemeClr val="accent4">
                    <a:lumMod val="40000"/>
                    <a:lumOff val="60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HF!$E$37:$E$75</c:f>
              <c:numCache>
                <c:formatCode>General</c:formatCode>
                <c:ptCount val="39"/>
                <c:pt idx="0">
                  <c:v>208.2</c:v>
                </c:pt>
                <c:pt idx="1">
                  <c:v>247.8</c:v>
                </c:pt>
                <c:pt idx="2">
                  <c:v>164.1</c:v>
                </c:pt>
                <c:pt idx="3">
                  <c:v>147.08000000000001</c:v>
                </c:pt>
                <c:pt idx="4">
                  <c:v>165.7</c:v>
                </c:pt>
                <c:pt idx="5">
                  <c:v>98.550000000000011</c:v>
                </c:pt>
                <c:pt idx="6" formatCode="0.0_ ">
                  <c:v>153.9</c:v>
                </c:pt>
                <c:pt idx="7" formatCode="0.0_ ">
                  <c:v>182.2</c:v>
                </c:pt>
                <c:pt idx="8" formatCode="0.0_ ">
                  <c:v>115.3</c:v>
                </c:pt>
                <c:pt idx="9" formatCode="0.0_ ">
                  <c:v>79.099999999999994</c:v>
                </c:pt>
                <c:pt idx="10" formatCode="0.0_ ">
                  <c:v>190.2</c:v>
                </c:pt>
                <c:pt idx="11" formatCode="0.0_ ">
                  <c:v>166.5</c:v>
                </c:pt>
                <c:pt idx="12" formatCode="0.0_ ">
                  <c:v>91</c:v>
                </c:pt>
                <c:pt idx="13" formatCode="0.0_ ">
                  <c:v>101.7</c:v>
                </c:pt>
                <c:pt idx="14" formatCode="0.0_ ">
                  <c:v>76.900000000000006</c:v>
                </c:pt>
                <c:pt idx="15" formatCode="0.0_ ">
                  <c:v>71.400000000000006</c:v>
                </c:pt>
                <c:pt idx="16" formatCode="0.0_ ">
                  <c:v>238.19</c:v>
                </c:pt>
                <c:pt idx="17" formatCode="0.0_ ">
                  <c:v>248.9</c:v>
                </c:pt>
                <c:pt idx="18" formatCode="0.0_ ">
                  <c:v>152.68</c:v>
                </c:pt>
                <c:pt idx="19" formatCode="0.0_ ">
                  <c:v>120.74</c:v>
                </c:pt>
                <c:pt idx="20" formatCode="0.0_ ">
                  <c:v>168.3</c:v>
                </c:pt>
                <c:pt idx="21" formatCode="0.0_ ">
                  <c:v>110.7</c:v>
                </c:pt>
                <c:pt idx="22" formatCode="0.0_ ">
                  <c:v>295.3</c:v>
                </c:pt>
                <c:pt idx="23" formatCode="0.0_ ">
                  <c:v>201.2</c:v>
                </c:pt>
                <c:pt idx="24" formatCode="0.0_ ">
                  <c:v>55.17</c:v>
                </c:pt>
                <c:pt idx="25" formatCode="0.0_ ">
                  <c:v>149.6</c:v>
                </c:pt>
                <c:pt idx="26" formatCode="0.0_ ">
                  <c:v>130.5</c:v>
                </c:pt>
                <c:pt idx="27" formatCode="0.0_ ">
                  <c:v>360.5</c:v>
                </c:pt>
                <c:pt idx="28" formatCode="0.0_ ">
                  <c:v>317</c:v>
                </c:pt>
                <c:pt idx="29" formatCode="0.0_ ">
                  <c:v>157.19999999999999</c:v>
                </c:pt>
                <c:pt idx="30" formatCode="0.0_ ">
                  <c:v>189.6</c:v>
                </c:pt>
                <c:pt idx="31" formatCode="0.0_ ">
                  <c:v>189.9</c:v>
                </c:pt>
                <c:pt idx="32" formatCode="0.0_ ">
                  <c:v>217.5</c:v>
                </c:pt>
                <c:pt idx="33" formatCode="0.0_ ">
                  <c:v>176.3</c:v>
                </c:pt>
                <c:pt idx="34" formatCode="0.0_ ">
                  <c:v>72.099999999999994</c:v>
                </c:pt>
                <c:pt idx="35" formatCode="0.0_ ">
                  <c:v>105.7</c:v>
                </c:pt>
                <c:pt idx="36" formatCode="0.0_ ">
                  <c:v>122.6</c:v>
                </c:pt>
                <c:pt idx="37" formatCode="0.0_ ">
                  <c:v>221.1</c:v>
                </c:pt>
                <c:pt idx="38" formatCode="0.0_ ">
                  <c:v>209.4</c:v>
                </c:pt>
              </c:numCache>
            </c:numRef>
          </c:xVal>
          <c:yVal>
            <c:numRef>
              <c:f>HF!$D$37:$D$75</c:f>
              <c:numCache>
                <c:formatCode>General</c:formatCode>
                <c:ptCount val="39"/>
                <c:pt idx="0">
                  <c:v>192.59999999999997</c:v>
                </c:pt>
                <c:pt idx="1">
                  <c:v>231.6</c:v>
                </c:pt>
                <c:pt idx="2">
                  <c:v>148.30000000000001</c:v>
                </c:pt>
                <c:pt idx="3">
                  <c:v>122.32</c:v>
                </c:pt>
                <c:pt idx="4">
                  <c:v>150.6</c:v>
                </c:pt>
                <c:pt idx="5">
                  <c:v>79.314999999999998</c:v>
                </c:pt>
                <c:pt idx="6" formatCode="0.0_ ">
                  <c:v>122.4</c:v>
                </c:pt>
                <c:pt idx="7" formatCode="0.0_ ">
                  <c:v>172.2</c:v>
                </c:pt>
                <c:pt idx="8" formatCode="0.0_ ">
                  <c:v>91.9</c:v>
                </c:pt>
                <c:pt idx="9" formatCode="0.0_ ">
                  <c:v>63.4</c:v>
                </c:pt>
                <c:pt idx="10" formatCode="0.0_ ">
                  <c:v>149.4</c:v>
                </c:pt>
                <c:pt idx="11" formatCode="0.0_ ">
                  <c:v>134.19999999999999</c:v>
                </c:pt>
                <c:pt idx="12" formatCode="0.0_ ">
                  <c:v>71.2</c:v>
                </c:pt>
                <c:pt idx="13" formatCode="0.0_ ">
                  <c:v>78.599999999999994</c:v>
                </c:pt>
                <c:pt idx="14" formatCode="0.0_ ">
                  <c:v>60.4</c:v>
                </c:pt>
                <c:pt idx="15" formatCode="0.0_ ">
                  <c:v>57.3</c:v>
                </c:pt>
                <c:pt idx="16" formatCode="0.0_ ">
                  <c:v>228.87</c:v>
                </c:pt>
                <c:pt idx="17" formatCode="0.0_ ">
                  <c:v>233.3</c:v>
                </c:pt>
                <c:pt idx="18" formatCode="0.0_ ">
                  <c:v>135.38999999999999</c:v>
                </c:pt>
                <c:pt idx="19" formatCode="0.0_ ">
                  <c:v>108.21</c:v>
                </c:pt>
                <c:pt idx="20" formatCode="0.0_ ">
                  <c:v>152.19999999999999</c:v>
                </c:pt>
                <c:pt idx="21" formatCode="0.0_ ">
                  <c:v>107</c:v>
                </c:pt>
                <c:pt idx="22" formatCode="0.0_ ">
                  <c:v>251.5</c:v>
                </c:pt>
                <c:pt idx="23" formatCode="0.0_ ">
                  <c:v>175</c:v>
                </c:pt>
                <c:pt idx="24" formatCode="0.0_ ">
                  <c:v>44.95</c:v>
                </c:pt>
                <c:pt idx="25" formatCode="0.0_ ">
                  <c:v>141.30000000000001</c:v>
                </c:pt>
                <c:pt idx="26" formatCode="0.0_ ">
                  <c:v>114.3</c:v>
                </c:pt>
                <c:pt idx="27" formatCode="0.0_ ">
                  <c:v>320.5</c:v>
                </c:pt>
                <c:pt idx="28" formatCode="0.0_ ">
                  <c:v>285</c:v>
                </c:pt>
                <c:pt idx="29" formatCode="0.0_ ">
                  <c:v>128.30000000000001</c:v>
                </c:pt>
                <c:pt idx="30" formatCode="0.0_ ">
                  <c:v>144.30000000000001</c:v>
                </c:pt>
                <c:pt idx="31" formatCode="0.0_ ">
                  <c:v>164</c:v>
                </c:pt>
                <c:pt idx="32" formatCode="0.0_ ">
                  <c:v>188.5</c:v>
                </c:pt>
                <c:pt idx="33" formatCode="0.0_ ">
                  <c:v>146.5</c:v>
                </c:pt>
                <c:pt idx="34" formatCode="0.0_ ">
                  <c:v>61.6</c:v>
                </c:pt>
                <c:pt idx="35" formatCode="0.0_ ">
                  <c:v>89.3</c:v>
                </c:pt>
                <c:pt idx="36" formatCode="0.0_ ">
                  <c:v>108.2</c:v>
                </c:pt>
                <c:pt idx="37" formatCode="0.0_ ">
                  <c:v>181.5</c:v>
                </c:pt>
                <c:pt idx="38" formatCode="0.0_ 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58A-4119-A852-00B4C2C34155}"/>
            </c:ext>
          </c:extLst>
        </c:ser>
        <c:ser>
          <c:idx val="4"/>
          <c:order val="4"/>
          <c:tx>
            <c:strRef>
              <c:f>HF!$A$37</c:f>
              <c:strCache>
                <c:ptCount val="1"/>
                <c:pt idx="0">
                  <c:v>Alligator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HF!$E$37:$E$40</c:f>
              <c:numCache>
                <c:formatCode>General</c:formatCode>
                <c:ptCount val="4"/>
                <c:pt idx="0">
                  <c:v>208.2</c:v>
                </c:pt>
                <c:pt idx="1">
                  <c:v>247.8</c:v>
                </c:pt>
                <c:pt idx="2">
                  <c:v>164.1</c:v>
                </c:pt>
                <c:pt idx="3">
                  <c:v>147.08000000000001</c:v>
                </c:pt>
              </c:numCache>
            </c:numRef>
          </c:xVal>
          <c:yVal>
            <c:numRef>
              <c:f>HF!$D$37:$D$40</c:f>
              <c:numCache>
                <c:formatCode>General</c:formatCode>
                <c:ptCount val="4"/>
                <c:pt idx="0">
                  <c:v>192.59999999999997</c:v>
                </c:pt>
                <c:pt idx="1">
                  <c:v>231.6</c:v>
                </c:pt>
                <c:pt idx="2">
                  <c:v>148.30000000000001</c:v>
                </c:pt>
                <c:pt idx="3">
                  <c:v>122.32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58A-4119-A852-00B4C2C34155}"/>
            </c:ext>
          </c:extLst>
        </c:ser>
        <c:ser>
          <c:idx val="5"/>
          <c:order val="5"/>
          <c:tx>
            <c:strRef>
              <c:f>HF!$A$41</c:f>
              <c:strCache>
                <c:ptCount val="1"/>
                <c:pt idx="0">
                  <c:v>Caiman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HF!$E$41:$E$46</c:f>
              <c:numCache>
                <c:formatCode>General</c:formatCode>
                <c:ptCount val="6"/>
                <c:pt idx="0">
                  <c:v>165.7</c:v>
                </c:pt>
                <c:pt idx="1">
                  <c:v>98.550000000000011</c:v>
                </c:pt>
                <c:pt idx="2" formatCode="0.0_ ">
                  <c:v>153.9</c:v>
                </c:pt>
                <c:pt idx="3" formatCode="0.0_ ">
                  <c:v>182.2</c:v>
                </c:pt>
                <c:pt idx="4" formatCode="0.0_ ">
                  <c:v>115.3</c:v>
                </c:pt>
                <c:pt idx="5" formatCode="0.0_ ">
                  <c:v>79.099999999999994</c:v>
                </c:pt>
              </c:numCache>
            </c:numRef>
          </c:xVal>
          <c:yVal>
            <c:numRef>
              <c:f>HF!$D$41:$D$46</c:f>
              <c:numCache>
                <c:formatCode>General</c:formatCode>
                <c:ptCount val="6"/>
                <c:pt idx="0">
                  <c:v>150.6</c:v>
                </c:pt>
                <c:pt idx="1">
                  <c:v>79.314999999999998</c:v>
                </c:pt>
                <c:pt idx="2" formatCode="0.0_ ">
                  <c:v>122.4</c:v>
                </c:pt>
                <c:pt idx="3" formatCode="0.0_ ">
                  <c:v>172.2</c:v>
                </c:pt>
                <c:pt idx="4" formatCode="0.0_ ">
                  <c:v>91.9</c:v>
                </c:pt>
                <c:pt idx="5" formatCode="0.0_ ">
                  <c:v>63.4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358A-4119-A852-00B4C2C34155}"/>
            </c:ext>
          </c:extLst>
        </c:ser>
        <c:ser>
          <c:idx val="6"/>
          <c:order val="6"/>
          <c:tx>
            <c:strRef>
              <c:f>HF!$A$47</c:f>
              <c:strCache>
                <c:ptCount val="1"/>
                <c:pt idx="0">
                  <c:v>Melanosuchus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HF!$E$47:$E$48</c:f>
              <c:numCache>
                <c:formatCode>0.0_ </c:formatCode>
                <c:ptCount val="2"/>
                <c:pt idx="0">
                  <c:v>190.2</c:v>
                </c:pt>
                <c:pt idx="1">
                  <c:v>166.5</c:v>
                </c:pt>
              </c:numCache>
            </c:numRef>
          </c:xVal>
          <c:yVal>
            <c:numRef>
              <c:f>HF!$D$47:$D$48</c:f>
              <c:numCache>
                <c:formatCode>0.0_ </c:formatCode>
                <c:ptCount val="2"/>
                <c:pt idx="0">
                  <c:v>149.4</c:v>
                </c:pt>
                <c:pt idx="1">
                  <c:v>134.19999999999999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58A-4119-A852-00B4C2C34155}"/>
            </c:ext>
          </c:extLst>
        </c:ser>
        <c:ser>
          <c:idx val="7"/>
          <c:order val="7"/>
          <c:tx>
            <c:strRef>
              <c:f>HF!$A$49</c:f>
              <c:strCache>
                <c:ptCount val="1"/>
                <c:pt idx="0">
                  <c:v>Paleosuchus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HF!$D$49:$D$52</c:f>
              <c:numCache>
                <c:formatCode>0.0_ </c:formatCode>
                <c:ptCount val="4"/>
                <c:pt idx="0">
                  <c:v>71.2</c:v>
                </c:pt>
                <c:pt idx="1">
                  <c:v>78.599999999999994</c:v>
                </c:pt>
                <c:pt idx="2">
                  <c:v>60.4</c:v>
                </c:pt>
                <c:pt idx="3">
                  <c:v>57.3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A-358A-4119-A852-00B4C2C34155}"/>
            </c:ext>
          </c:extLst>
        </c:ser>
        <c:ser>
          <c:idx val="8"/>
          <c:order val="8"/>
          <c:tx>
            <c:strRef>
              <c:f>HF!$A$53</c:f>
              <c:strCache>
                <c:ptCount val="1"/>
                <c:pt idx="0">
                  <c:v>Crocodylus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HF!$E$53:$E$67</c:f>
              <c:numCache>
                <c:formatCode>0.0_ </c:formatCode>
                <c:ptCount val="15"/>
                <c:pt idx="0">
                  <c:v>238.19</c:v>
                </c:pt>
                <c:pt idx="1">
                  <c:v>248.9</c:v>
                </c:pt>
                <c:pt idx="2">
                  <c:v>152.68</c:v>
                </c:pt>
                <c:pt idx="3">
                  <c:v>120.74</c:v>
                </c:pt>
                <c:pt idx="4">
                  <c:v>168.3</c:v>
                </c:pt>
                <c:pt idx="5">
                  <c:v>110.7</c:v>
                </c:pt>
                <c:pt idx="6">
                  <c:v>295.3</c:v>
                </c:pt>
                <c:pt idx="7">
                  <c:v>201.2</c:v>
                </c:pt>
                <c:pt idx="8">
                  <c:v>55.17</c:v>
                </c:pt>
                <c:pt idx="9">
                  <c:v>149.6</c:v>
                </c:pt>
                <c:pt idx="10">
                  <c:v>130.5</c:v>
                </c:pt>
                <c:pt idx="11">
                  <c:v>360.5</c:v>
                </c:pt>
                <c:pt idx="12">
                  <c:v>317</c:v>
                </c:pt>
                <c:pt idx="13">
                  <c:v>157.19999999999999</c:v>
                </c:pt>
                <c:pt idx="14">
                  <c:v>189.6</c:v>
                </c:pt>
              </c:numCache>
            </c:numRef>
          </c:xVal>
          <c:yVal>
            <c:numRef>
              <c:f>HF!$D$53:$D$67</c:f>
              <c:numCache>
                <c:formatCode>0.0_ </c:formatCode>
                <c:ptCount val="15"/>
                <c:pt idx="0">
                  <c:v>228.87</c:v>
                </c:pt>
                <c:pt idx="1">
                  <c:v>233.3</c:v>
                </c:pt>
                <c:pt idx="2">
                  <c:v>135.38999999999999</c:v>
                </c:pt>
                <c:pt idx="3">
                  <c:v>108.21</c:v>
                </c:pt>
                <c:pt idx="4">
                  <c:v>152.19999999999999</c:v>
                </c:pt>
                <c:pt idx="5">
                  <c:v>107</c:v>
                </c:pt>
                <c:pt idx="6">
                  <c:v>251.5</c:v>
                </c:pt>
                <c:pt idx="7">
                  <c:v>175</c:v>
                </c:pt>
                <c:pt idx="8">
                  <c:v>44.95</c:v>
                </c:pt>
                <c:pt idx="9">
                  <c:v>141.30000000000001</c:v>
                </c:pt>
                <c:pt idx="10">
                  <c:v>114.3</c:v>
                </c:pt>
                <c:pt idx="11">
                  <c:v>320.5</c:v>
                </c:pt>
                <c:pt idx="12">
                  <c:v>285</c:v>
                </c:pt>
                <c:pt idx="13">
                  <c:v>128.30000000000001</c:v>
                </c:pt>
                <c:pt idx="14">
                  <c:v>144.30000000000001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58A-4119-A852-00B4C2C34155}"/>
            </c:ext>
          </c:extLst>
        </c:ser>
        <c:ser>
          <c:idx val="9"/>
          <c:order val="9"/>
          <c:tx>
            <c:strRef>
              <c:f>HF!$A$68</c:f>
              <c:strCache>
                <c:ptCount val="1"/>
                <c:pt idx="0">
                  <c:v>Gavialis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HF!$E$68:$E$69</c:f>
              <c:numCache>
                <c:formatCode>0.0_ </c:formatCode>
                <c:ptCount val="2"/>
                <c:pt idx="0">
                  <c:v>189.9</c:v>
                </c:pt>
                <c:pt idx="1">
                  <c:v>217.5</c:v>
                </c:pt>
              </c:numCache>
            </c:numRef>
          </c:xVal>
          <c:yVal>
            <c:numRef>
              <c:f>HF!$D$68:$D$69</c:f>
              <c:numCache>
                <c:formatCode>0.0_ </c:formatCode>
                <c:ptCount val="2"/>
                <c:pt idx="0">
                  <c:v>164</c:v>
                </c:pt>
                <c:pt idx="1">
                  <c:v>188.5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58A-4119-A852-00B4C2C34155}"/>
            </c:ext>
          </c:extLst>
        </c:ser>
        <c:ser>
          <c:idx val="10"/>
          <c:order val="10"/>
          <c:tx>
            <c:strRef>
              <c:f>HF!$A$70</c:f>
              <c:strCache>
                <c:ptCount val="1"/>
                <c:pt idx="0">
                  <c:v>Mecistops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HF!$E$70:$E$71</c:f>
              <c:numCache>
                <c:formatCode>0.0_ </c:formatCode>
                <c:ptCount val="2"/>
                <c:pt idx="0">
                  <c:v>176.3</c:v>
                </c:pt>
                <c:pt idx="1">
                  <c:v>72.099999999999994</c:v>
                </c:pt>
              </c:numCache>
            </c:numRef>
          </c:xVal>
          <c:yVal>
            <c:numRef>
              <c:f>HF!$D$70:$D$71</c:f>
              <c:numCache>
                <c:formatCode>0.0_ </c:formatCode>
                <c:ptCount val="2"/>
                <c:pt idx="0">
                  <c:v>146.5</c:v>
                </c:pt>
                <c:pt idx="1">
                  <c:v>61.6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358A-4119-A852-00B4C2C34155}"/>
            </c:ext>
          </c:extLst>
        </c:ser>
        <c:ser>
          <c:idx val="11"/>
          <c:order val="11"/>
          <c:tx>
            <c:strRef>
              <c:f>HF!$A$72</c:f>
              <c:strCache>
                <c:ptCount val="1"/>
                <c:pt idx="0">
                  <c:v>Osteolaemus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HF!$E$72:$E$73</c:f>
              <c:numCache>
                <c:formatCode>0.0_ </c:formatCode>
                <c:ptCount val="2"/>
                <c:pt idx="0">
                  <c:v>105.7</c:v>
                </c:pt>
                <c:pt idx="1">
                  <c:v>122.6</c:v>
                </c:pt>
              </c:numCache>
            </c:numRef>
          </c:xVal>
          <c:yVal>
            <c:numRef>
              <c:f>HF!$D$72:$D$73</c:f>
              <c:numCache>
                <c:formatCode>0.0_ </c:formatCode>
                <c:ptCount val="2"/>
                <c:pt idx="0">
                  <c:v>89.3</c:v>
                </c:pt>
                <c:pt idx="1">
                  <c:v>108.2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58A-4119-A852-00B4C2C34155}"/>
            </c:ext>
          </c:extLst>
        </c:ser>
        <c:ser>
          <c:idx val="12"/>
          <c:order val="12"/>
          <c:tx>
            <c:strRef>
              <c:f>HF!$A$74</c:f>
              <c:strCache>
                <c:ptCount val="1"/>
                <c:pt idx="0">
                  <c:v>Tomistoma</c:v>
                </c:pt>
              </c:strCache>
            </c:strRef>
          </c:tx>
          <c:spPr>
            <a:ln w="28575">
              <a:noFill/>
            </a:ln>
          </c:spPr>
          <c:xVal>
            <c:numRef>
              <c:f>HF!$E$74:$E$75</c:f>
              <c:numCache>
                <c:formatCode>0.0_ </c:formatCode>
                <c:ptCount val="2"/>
                <c:pt idx="0">
                  <c:v>221.1</c:v>
                </c:pt>
                <c:pt idx="1">
                  <c:v>209.4</c:v>
                </c:pt>
              </c:numCache>
            </c:numRef>
          </c:xVal>
          <c:yVal>
            <c:numRef>
              <c:f>HF!$D$74:$D$75</c:f>
              <c:numCache>
                <c:formatCode>0.0_ </c:formatCode>
                <c:ptCount val="2"/>
                <c:pt idx="0">
                  <c:v>181.5</c:v>
                </c:pt>
                <c:pt idx="1">
                  <c:v>190.5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58A-4119-A852-00B4C2C34155}"/>
            </c:ext>
          </c:extLst>
        </c:ser>
        <c:ser>
          <c:idx val="13"/>
          <c:order val="13"/>
          <c:tx>
            <c:strRef>
              <c:f>HF!$A$76</c:f>
              <c:strCache>
                <c:ptCount val="1"/>
                <c:pt idx="0">
                  <c:v>fossil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4.3586615162491953E-2"/>
                  <c:y val="-2.9011208168283169E-2"/>
                </c:manualLayout>
              </c:layout>
              <c:numFmt formatCode="General" sourceLinked="0"/>
            </c:trendlineLbl>
          </c:trendline>
          <c:xVal>
            <c:numRef>
              <c:f>HF!$E$76:$E$82</c:f>
              <c:numCache>
                <c:formatCode>0.0_ </c:formatCode>
                <c:ptCount val="7"/>
                <c:pt idx="0">
                  <c:v>201</c:v>
                </c:pt>
                <c:pt idx="1">
                  <c:v>219.7</c:v>
                </c:pt>
                <c:pt idx="2">
                  <c:v>202.4</c:v>
                </c:pt>
                <c:pt idx="3">
                  <c:v>179.8</c:v>
                </c:pt>
                <c:pt idx="4">
                  <c:v>97</c:v>
                </c:pt>
                <c:pt idx="5">
                  <c:v>120</c:v>
                </c:pt>
                <c:pt idx="6">
                  <c:v>45.7</c:v>
                </c:pt>
              </c:numCache>
            </c:numRef>
          </c:xVal>
          <c:yVal>
            <c:numRef>
              <c:f>HF!$D$76:$D$82</c:f>
              <c:numCache>
                <c:formatCode>0.0_ </c:formatCode>
                <c:ptCount val="7"/>
                <c:pt idx="0">
                  <c:v>208</c:v>
                </c:pt>
                <c:pt idx="1">
                  <c:v>191.9</c:v>
                </c:pt>
                <c:pt idx="2">
                  <c:v>143.69999999999999</c:v>
                </c:pt>
                <c:pt idx="3">
                  <c:v>133.4</c:v>
                </c:pt>
                <c:pt idx="4">
                  <c:v>75</c:v>
                </c:pt>
                <c:pt idx="5">
                  <c:v>97.5</c:v>
                </c:pt>
                <c:pt idx="6">
                  <c:v>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806-4C8F-9DE2-A08291613A99}"/>
            </c:ext>
          </c:extLst>
        </c:ser>
        <c:ser>
          <c:idx val="14"/>
          <c:order val="14"/>
          <c:tx>
            <c:v>Thalattosuchia</c:v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9.3548642026122838E-3"/>
                  <c:y val="0.16692689483031728"/>
                </c:manualLayout>
              </c:layout>
              <c:numFmt formatCode="General" sourceLinked="0"/>
            </c:trendlineLbl>
          </c:trendline>
          <c:xVal>
            <c:numRef>
              <c:f>HF!$E$2:$E$36</c:f>
              <c:numCache>
                <c:formatCode>General</c:formatCode>
                <c:ptCount val="35"/>
                <c:pt idx="0">
                  <c:v>250</c:v>
                </c:pt>
                <c:pt idx="1">
                  <c:v>165.66</c:v>
                </c:pt>
                <c:pt idx="2">
                  <c:v>394.42</c:v>
                </c:pt>
                <c:pt idx="3">
                  <c:v>400</c:v>
                </c:pt>
                <c:pt idx="4">
                  <c:v>205</c:v>
                </c:pt>
                <c:pt idx="5">
                  <c:v>150.4</c:v>
                </c:pt>
                <c:pt idx="6">
                  <c:v>138</c:v>
                </c:pt>
                <c:pt idx="7">
                  <c:v>220.23</c:v>
                </c:pt>
                <c:pt idx="8">
                  <c:v>197.35</c:v>
                </c:pt>
                <c:pt idx="9">
                  <c:v>469.15</c:v>
                </c:pt>
                <c:pt idx="10">
                  <c:v>213.15</c:v>
                </c:pt>
                <c:pt idx="11">
                  <c:v>345</c:v>
                </c:pt>
                <c:pt idx="12">
                  <c:v>395</c:v>
                </c:pt>
                <c:pt idx="13">
                  <c:v>205</c:v>
                </c:pt>
                <c:pt idx="14">
                  <c:v>180</c:v>
                </c:pt>
                <c:pt idx="15">
                  <c:v>270</c:v>
                </c:pt>
                <c:pt idx="16">
                  <c:v>230</c:v>
                </c:pt>
                <c:pt idx="17">
                  <c:v>230</c:v>
                </c:pt>
                <c:pt idx="18">
                  <c:v>225</c:v>
                </c:pt>
                <c:pt idx="19">
                  <c:v>300</c:v>
                </c:pt>
                <c:pt idx="20">
                  <c:v>250</c:v>
                </c:pt>
                <c:pt idx="21">
                  <c:v>429.59000000000003</c:v>
                </c:pt>
                <c:pt idx="22">
                  <c:v>320</c:v>
                </c:pt>
                <c:pt idx="23">
                  <c:v>456</c:v>
                </c:pt>
                <c:pt idx="24">
                  <c:v>101</c:v>
                </c:pt>
                <c:pt idx="25">
                  <c:v>107</c:v>
                </c:pt>
                <c:pt idx="26">
                  <c:v>250</c:v>
                </c:pt>
                <c:pt idx="27">
                  <c:v>193</c:v>
                </c:pt>
                <c:pt idx="28">
                  <c:v>210</c:v>
                </c:pt>
                <c:pt idx="29">
                  <c:v>178</c:v>
                </c:pt>
                <c:pt idx="30">
                  <c:v>350</c:v>
                </c:pt>
                <c:pt idx="31">
                  <c:v>170</c:v>
                </c:pt>
                <c:pt idx="32">
                  <c:v>150</c:v>
                </c:pt>
                <c:pt idx="33">
                  <c:v>205</c:v>
                </c:pt>
                <c:pt idx="34">
                  <c:v>258</c:v>
                </c:pt>
              </c:numCache>
            </c:numRef>
          </c:xVal>
          <c:yVal>
            <c:numRef>
              <c:f>HF!$D$2:$D$36</c:f>
              <c:numCache>
                <c:formatCode>General</c:formatCode>
                <c:ptCount val="35"/>
                <c:pt idx="0">
                  <c:v>90</c:v>
                </c:pt>
                <c:pt idx="1">
                  <c:v>113.48</c:v>
                </c:pt>
                <c:pt idx="2">
                  <c:v>199.76</c:v>
                </c:pt>
                <c:pt idx="3">
                  <c:v>211</c:v>
                </c:pt>
                <c:pt idx="4">
                  <c:v>140</c:v>
                </c:pt>
                <c:pt idx="5">
                  <c:v>109</c:v>
                </c:pt>
                <c:pt idx="6">
                  <c:v>105</c:v>
                </c:pt>
                <c:pt idx="7">
                  <c:v>118.59</c:v>
                </c:pt>
                <c:pt idx="8">
                  <c:v>129.20999999999998</c:v>
                </c:pt>
                <c:pt idx="9">
                  <c:v>204.46</c:v>
                </c:pt>
                <c:pt idx="10">
                  <c:v>136.31</c:v>
                </c:pt>
                <c:pt idx="11">
                  <c:v>205</c:v>
                </c:pt>
                <c:pt idx="12">
                  <c:v>227</c:v>
                </c:pt>
                <c:pt idx="13">
                  <c:v>120</c:v>
                </c:pt>
                <c:pt idx="14">
                  <c:v>109</c:v>
                </c:pt>
                <c:pt idx="15">
                  <c:v>162</c:v>
                </c:pt>
                <c:pt idx="16">
                  <c:v>139.4</c:v>
                </c:pt>
                <c:pt idx="17">
                  <c:v>139</c:v>
                </c:pt>
                <c:pt idx="18">
                  <c:v>130</c:v>
                </c:pt>
                <c:pt idx="19">
                  <c:v>128</c:v>
                </c:pt>
                <c:pt idx="20">
                  <c:v>102</c:v>
                </c:pt>
                <c:pt idx="21">
                  <c:v>205.98</c:v>
                </c:pt>
                <c:pt idx="22">
                  <c:v>123</c:v>
                </c:pt>
                <c:pt idx="23">
                  <c:v>192</c:v>
                </c:pt>
                <c:pt idx="24">
                  <c:v>58.5</c:v>
                </c:pt>
                <c:pt idx="25">
                  <c:v>67</c:v>
                </c:pt>
                <c:pt idx="26">
                  <c:v>79</c:v>
                </c:pt>
                <c:pt idx="27">
                  <c:v>58</c:v>
                </c:pt>
                <c:pt idx="28">
                  <c:v>52</c:v>
                </c:pt>
                <c:pt idx="29">
                  <c:v>43</c:v>
                </c:pt>
                <c:pt idx="30">
                  <c:v>115</c:v>
                </c:pt>
                <c:pt idx="31">
                  <c:v>45</c:v>
                </c:pt>
                <c:pt idx="32">
                  <c:v>31</c:v>
                </c:pt>
                <c:pt idx="33">
                  <c:v>64</c:v>
                </c:pt>
                <c:pt idx="34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C17-4D4B-8323-102C2B249D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531328"/>
        <c:axId val="68533248"/>
      </c:scatterChart>
      <c:valAx>
        <c:axId val="68531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Femur</a:t>
                </a:r>
                <a:r>
                  <a:rPr lang="en-GB" baseline="0"/>
                  <a:t> length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8533248"/>
        <c:crosses val="autoZero"/>
        <c:crossBetween val="midCat"/>
      </c:valAx>
      <c:valAx>
        <c:axId val="685332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Humerus</a:t>
                </a:r>
                <a:r>
                  <a:rPr lang="en-GB" baseline="0"/>
                  <a:t> length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68531328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18950347850261"/>
          <c:y val="7.4359686939585043E-2"/>
          <c:w val="0.62186784497682468"/>
          <c:h val="0.82965131110947576"/>
        </c:manualLayout>
      </c:layout>
      <c:scatterChart>
        <c:scatterStyle val="lineMarker"/>
        <c:varyColors val="0"/>
        <c:ser>
          <c:idx val="1"/>
          <c:order val="0"/>
          <c:tx>
            <c:strRef>
              <c:f>TF!$A$41</c:f>
              <c:strCache>
                <c:ptCount val="1"/>
                <c:pt idx="0">
                  <c:v>Met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C0000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6.1703244541240855E-2"/>
                  <c:y val="0.15045074986928408"/>
                </c:manualLayout>
              </c:layout>
              <c:numFmt formatCode="General" sourceLinked="0"/>
            </c:trendlineLbl>
          </c:trendline>
          <c:xVal>
            <c:numRef>
              <c:f>TF!$D$37:$D$42</c:f>
              <c:numCache>
                <c:formatCode>General</c:formatCode>
                <c:ptCount val="6"/>
                <c:pt idx="0">
                  <c:v>254</c:v>
                </c:pt>
                <c:pt idx="1">
                  <c:v>260</c:v>
                </c:pt>
                <c:pt idx="2">
                  <c:v>226</c:v>
                </c:pt>
                <c:pt idx="3">
                  <c:v>170</c:v>
                </c:pt>
                <c:pt idx="4">
                  <c:v>178</c:v>
                </c:pt>
                <c:pt idx="5">
                  <c:v>205</c:v>
                </c:pt>
              </c:numCache>
            </c:numRef>
          </c:xVal>
          <c:yVal>
            <c:numRef>
              <c:f>TF!$E$37:$E$42</c:f>
              <c:numCache>
                <c:formatCode>General</c:formatCode>
                <c:ptCount val="6"/>
                <c:pt idx="0">
                  <c:v>83</c:v>
                </c:pt>
                <c:pt idx="1">
                  <c:v>89</c:v>
                </c:pt>
                <c:pt idx="2">
                  <c:v>72</c:v>
                </c:pt>
                <c:pt idx="3">
                  <c:v>73</c:v>
                </c:pt>
                <c:pt idx="4">
                  <c:v>68</c:v>
                </c:pt>
                <c:pt idx="5">
                  <c:v>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B48-4F67-9B70-C04734A6D1D4}"/>
            </c:ext>
          </c:extLst>
        </c:ser>
        <c:ser>
          <c:idx val="2"/>
          <c:order val="1"/>
          <c:tx>
            <c:strRef>
              <c:f>TF!$A$3</c:f>
              <c:strCache>
                <c:ptCount val="1"/>
                <c:pt idx="0">
                  <c:v>teleosauroids</c:v>
                </c:pt>
              </c:strCache>
            </c:strRef>
          </c:tx>
          <c:spPr>
            <a:ln w="28575">
              <a:noFill/>
            </a:ln>
          </c:spPr>
          <c:trendline>
            <c:spPr>
              <a:ln w="19050">
                <a:solidFill>
                  <a:srgbClr val="92D050"/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1.2851883774268475E-2"/>
                  <c:y val="0.27426114663012469"/>
                </c:manualLayout>
              </c:layout>
              <c:numFmt formatCode="General" sourceLinked="0"/>
            </c:trendlineLbl>
          </c:trendline>
          <c:xVal>
            <c:numRef>
              <c:f>TF!$D$2:$D$32</c:f>
              <c:numCache>
                <c:formatCode>General</c:formatCode>
                <c:ptCount val="31"/>
                <c:pt idx="0">
                  <c:v>68</c:v>
                </c:pt>
                <c:pt idx="1">
                  <c:v>250</c:v>
                </c:pt>
                <c:pt idx="2">
                  <c:v>165.66</c:v>
                </c:pt>
                <c:pt idx="3">
                  <c:v>394.42</c:v>
                </c:pt>
                <c:pt idx="4">
                  <c:v>400</c:v>
                </c:pt>
                <c:pt idx="5">
                  <c:v>205</c:v>
                </c:pt>
                <c:pt idx="6">
                  <c:v>150.4</c:v>
                </c:pt>
                <c:pt idx="7">
                  <c:v>138</c:v>
                </c:pt>
                <c:pt idx="8">
                  <c:v>220.23</c:v>
                </c:pt>
                <c:pt idx="9">
                  <c:v>197.35</c:v>
                </c:pt>
                <c:pt idx="10">
                  <c:v>469.15</c:v>
                </c:pt>
                <c:pt idx="11">
                  <c:v>213.15</c:v>
                </c:pt>
                <c:pt idx="12">
                  <c:v>300</c:v>
                </c:pt>
                <c:pt idx="13">
                  <c:v>250</c:v>
                </c:pt>
                <c:pt idx="14">
                  <c:v>429.59000000000003</c:v>
                </c:pt>
                <c:pt idx="15">
                  <c:v>320</c:v>
                </c:pt>
                <c:pt idx="16">
                  <c:v>385</c:v>
                </c:pt>
                <c:pt idx="17">
                  <c:v>330</c:v>
                </c:pt>
                <c:pt idx="18">
                  <c:v>355</c:v>
                </c:pt>
                <c:pt idx="19">
                  <c:v>417</c:v>
                </c:pt>
                <c:pt idx="20">
                  <c:v>248</c:v>
                </c:pt>
                <c:pt idx="21">
                  <c:v>456</c:v>
                </c:pt>
                <c:pt idx="22">
                  <c:v>442</c:v>
                </c:pt>
                <c:pt idx="23">
                  <c:v>345</c:v>
                </c:pt>
                <c:pt idx="24">
                  <c:v>395</c:v>
                </c:pt>
                <c:pt idx="25">
                  <c:v>205</c:v>
                </c:pt>
                <c:pt idx="26">
                  <c:v>180</c:v>
                </c:pt>
                <c:pt idx="27">
                  <c:v>270</c:v>
                </c:pt>
                <c:pt idx="28">
                  <c:v>230</c:v>
                </c:pt>
                <c:pt idx="29">
                  <c:v>230</c:v>
                </c:pt>
                <c:pt idx="30">
                  <c:v>225</c:v>
                </c:pt>
              </c:numCache>
            </c:numRef>
          </c:xVal>
          <c:yVal>
            <c:numRef>
              <c:f>TF!$E$2:$E$32</c:f>
              <c:numCache>
                <c:formatCode>General</c:formatCode>
                <c:ptCount val="31"/>
                <c:pt idx="0">
                  <c:v>27</c:v>
                </c:pt>
                <c:pt idx="1">
                  <c:v>116</c:v>
                </c:pt>
                <c:pt idx="2">
                  <c:v>113.82</c:v>
                </c:pt>
                <c:pt idx="3">
                  <c:v>201</c:v>
                </c:pt>
                <c:pt idx="4">
                  <c:v>200</c:v>
                </c:pt>
                <c:pt idx="5">
                  <c:v>125</c:v>
                </c:pt>
                <c:pt idx="6">
                  <c:v>92.6</c:v>
                </c:pt>
                <c:pt idx="7">
                  <c:v>96.2</c:v>
                </c:pt>
                <c:pt idx="8">
                  <c:v>131.51</c:v>
                </c:pt>
                <c:pt idx="9">
                  <c:v>112.10000000000001</c:v>
                </c:pt>
                <c:pt idx="10">
                  <c:v>225.57</c:v>
                </c:pt>
                <c:pt idx="11">
                  <c:v>136.94999999999999</c:v>
                </c:pt>
                <c:pt idx="12">
                  <c:v>150</c:v>
                </c:pt>
                <c:pt idx="13">
                  <c:v>115</c:v>
                </c:pt>
                <c:pt idx="14">
                  <c:v>219.7</c:v>
                </c:pt>
                <c:pt idx="15">
                  <c:v>139</c:v>
                </c:pt>
                <c:pt idx="16">
                  <c:v>176</c:v>
                </c:pt>
                <c:pt idx="17">
                  <c:v>153</c:v>
                </c:pt>
                <c:pt idx="18">
                  <c:v>171</c:v>
                </c:pt>
                <c:pt idx="19">
                  <c:v>197</c:v>
                </c:pt>
                <c:pt idx="20">
                  <c:v>113</c:v>
                </c:pt>
                <c:pt idx="21">
                  <c:v>213</c:v>
                </c:pt>
                <c:pt idx="22">
                  <c:v>182</c:v>
                </c:pt>
                <c:pt idx="23">
                  <c:v>200</c:v>
                </c:pt>
                <c:pt idx="24">
                  <c:v>210</c:v>
                </c:pt>
                <c:pt idx="25">
                  <c:v>113</c:v>
                </c:pt>
                <c:pt idx="26">
                  <c:v>105</c:v>
                </c:pt>
                <c:pt idx="27">
                  <c:v>165</c:v>
                </c:pt>
                <c:pt idx="28">
                  <c:v>123</c:v>
                </c:pt>
                <c:pt idx="29">
                  <c:v>123</c:v>
                </c:pt>
                <c:pt idx="30">
                  <c:v>127.5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B48-4F67-9B70-C04734A6D1D4}"/>
            </c:ext>
          </c:extLst>
        </c:ser>
        <c:ser>
          <c:idx val="0"/>
          <c:order val="2"/>
          <c:tx>
            <c:strRef>
              <c:f>TF!$A$43</c:f>
              <c:strCache>
                <c:ptCount val="1"/>
                <c:pt idx="0">
                  <c:v>extant</c:v>
                </c:pt>
              </c:strCache>
            </c:strRef>
          </c:tx>
          <c:spPr>
            <a:ln w="28575">
              <a:noFill/>
            </a:ln>
          </c:spPr>
          <c:marker>
            <c:spPr>
              <a:solidFill>
                <a:schemeClr val="accent4">
                  <a:lumMod val="40000"/>
                  <a:lumOff val="60000"/>
                </a:schemeClr>
              </a:solidFill>
            </c:spPr>
          </c:marker>
          <c:trendline>
            <c:spPr>
              <a:ln w="19050">
                <a:solidFill>
                  <a:schemeClr val="accent4">
                    <a:lumMod val="40000"/>
                    <a:lumOff val="60000"/>
                  </a:schemeClr>
                </a:solidFill>
                <a:prstDash val="sysDash"/>
              </a:ln>
            </c:spPr>
            <c:trendlineType val="linear"/>
            <c:dispRSqr val="1"/>
            <c:dispEq val="1"/>
            <c:trendlineLbl>
              <c:layout>
                <c:manualLayout>
                  <c:x val="-6.9422752692364628E-2"/>
                  <c:y val="-3.9294307668555004E-2"/>
                </c:manualLayout>
              </c:layout>
              <c:numFmt formatCode="General" sourceLinked="0"/>
            </c:trendlineLbl>
          </c:trendline>
          <c:xVal>
            <c:numRef>
              <c:f>TF!$D$43:$D$81</c:f>
              <c:numCache>
                <c:formatCode>General</c:formatCode>
                <c:ptCount val="39"/>
                <c:pt idx="0">
                  <c:v>208.2</c:v>
                </c:pt>
                <c:pt idx="1">
                  <c:v>247.8</c:v>
                </c:pt>
                <c:pt idx="2">
                  <c:v>164.1</c:v>
                </c:pt>
                <c:pt idx="3">
                  <c:v>147.08000000000001</c:v>
                </c:pt>
                <c:pt idx="4">
                  <c:v>165.7</c:v>
                </c:pt>
                <c:pt idx="5">
                  <c:v>98.550000000000011</c:v>
                </c:pt>
                <c:pt idx="6" formatCode="0.0_ ">
                  <c:v>153.9</c:v>
                </c:pt>
                <c:pt idx="7" formatCode="0.0_ ">
                  <c:v>182.2</c:v>
                </c:pt>
                <c:pt idx="8" formatCode="0.0_ ">
                  <c:v>115.3</c:v>
                </c:pt>
                <c:pt idx="9" formatCode="0.0_ ">
                  <c:v>79.099999999999994</c:v>
                </c:pt>
                <c:pt idx="10" formatCode="0.0_ ">
                  <c:v>190.2</c:v>
                </c:pt>
                <c:pt idx="11" formatCode="0.0_ ">
                  <c:v>166.5</c:v>
                </c:pt>
                <c:pt idx="12" formatCode="0.0_ ">
                  <c:v>91</c:v>
                </c:pt>
                <c:pt idx="13" formatCode="0.0_ ">
                  <c:v>101.7</c:v>
                </c:pt>
                <c:pt idx="14" formatCode="0.0_ ">
                  <c:v>76.900000000000006</c:v>
                </c:pt>
                <c:pt idx="15" formatCode="0.0_ ">
                  <c:v>71.400000000000006</c:v>
                </c:pt>
                <c:pt idx="16" formatCode="0.0_ ">
                  <c:v>238.19</c:v>
                </c:pt>
                <c:pt idx="17" formatCode="0.0_ ">
                  <c:v>248.9</c:v>
                </c:pt>
                <c:pt idx="18" formatCode="0.0_ ">
                  <c:v>152.68</c:v>
                </c:pt>
                <c:pt idx="19" formatCode="0.0_ ">
                  <c:v>120.74</c:v>
                </c:pt>
                <c:pt idx="20" formatCode="0.0_ ">
                  <c:v>168.3</c:v>
                </c:pt>
                <c:pt idx="21" formatCode="0.0_ ">
                  <c:v>110.7</c:v>
                </c:pt>
                <c:pt idx="22" formatCode="0.0_ ">
                  <c:v>295.3</c:v>
                </c:pt>
                <c:pt idx="23" formatCode="0.0_ ">
                  <c:v>201.2</c:v>
                </c:pt>
                <c:pt idx="24" formatCode="0.0_ ">
                  <c:v>55.17</c:v>
                </c:pt>
                <c:pt idx="25" formatCode="0.0_ ">
                  <c:v>149.6</c:v>
                </c:pt>
                <c:pt idx="26" formatCode="0.0_ ">
                  <c:v>130.5</c:v>
                </c:pt>
                <c:pt idx="27" formatCode="0.0_ ">
                  <c:v>360.5</c:v>
                </c:pt>
                <c:pt idx="28" formatCode="0.0_ ">
                  <c:v>317</c:v>
                </c:pt>
                <c:pt idx="29" formatCode="0.0_ ">
                  <c:v>157.19999999999999</c:v>
                </c:pt>
                <c:pt idx="30" formatCode="0.0_ ">
                  <c:v>189.6</c:v>
                </c:pt>
                <c:pt idx="31" formatCode="0.0_ ">
                  <c:v>189.9</c:v>
                </c:pt>
                <c:pt idx="32" formatCode="0.0_ ">
                  <c:v>217.5</c:v>
                </c:pt>
                <c:pt idx="33" formatCode="0.0_ ">
                  <c:v>176.3</c:v>
                </c:pt>
                <c:pt idx="34" formatCode="0.0_ ">
                  <c:v>72.099999999999994</c:v>
                </c:pt>
                <c:pt idx="35" formatCode="0.0_ ">
                  <c:v>105.7</c:v>
                </c:pt>
                <c:pt idx="36" formatCode="0.0_ ">
                  <c:v>122.6</c:v>
                </c:pt>
                <c:pt idx="37" formatCode="0.0_ ">
                  <c:v>221.1</c:v>
                </c:pt>
                <c:pt idx="38" formatCode="0.0_ ">
                  <c:v>209.4</c:v>
                </c:pt>
              </c:numCache>
            </c:numRef>
          </c:xVal>
          <c:yVal>
            <c:numRef>
              <c:f>TF!$E$43:$E$81</c:f>
              <c:numCache>
                <c:formatCode>0.0_ </c:formatCode>
                <c:ptCount val="39"/>
                <c:pt idx="0">
                  <c:v>162.19999999999999</c:v>
                </c:pt>
                <c:pt idx="1">
                  <c:v>182.2</c:v>
                </c:pt>
                <c:pt idx="2">
                  <c:v>128.6</c:v>
                </c:pt>
                <c:pt idx="3">
                  <c:v>113.74</c:v>
                </c:pt>
                <c:pt idx="4">
                  <c:v>132</c:v>
                </c:pt>
                <c:pt idx="5">
                  <c:v>78.935000000000002</c:v>
                </c:pt>
                <c:pt idx="6">
                  <c:v>120.7</c:v>
                </c:pt>
                <c:pt idx="7">
                  <c:v>138.035</c:v>
                </c:pt>
                <c:pt idx="8">
                  <c:v>91.1</c:v>
                </c:pt>
                <c:pt idx="9">
                  <c:v>63.9</c:v>
                </c:pt>
                <c:pt idx="10">
                  <c:v>152</c:v>
                </c:pt>
                <c:pt idx="11">
                  <c:v>130.1</c:v>
                </c:pt>
                <c:pt idx="12">
                  <c:v>74</c:v>
                </c:pt>
                <c:pt idx="13">
                  <c:v>81</c:v>
                </c:pt>
                <c:pt idx="14">
                  <c:v>60.8</c:v>
                </c:pt>
                <c:pt idx="15">
                  <c:v>57.8</c:v>
                </c:pt>
                <c:pt idx="16">
                  <c:v>180.78</c:v>
                </c:pt>
                <c:pt idx="17">
                  <c:v>184.5</c:v>
                </c:pt>
                <c:pt idx="18">
                  <c:v>110.35</c:v>
                </c:pt>
                <c:pt idx="19">
                  <c:v>88.34</c:v>
                </c:pt>
                <c:pt idx="20">
                  <c:v>123.7</c:v>
                </c:pt>
                <c:pt idx="21">
                  <c:v>86.2</c:v>
                </c:pt>
                <c:pt idx="22">
                  <c:v>193</c:v>
                </c:pt>
                <c:pt idx="23">
                  <c:v>163.9</c:v>
                </c:pt>
                <c:pt idx="24">
                  <c:v>43.1</c:v>
                </c:pt>
                <c:pt idx="25">
                  <c:v>116.4</c:v>
                </c:pt>
                <c:pt idx="26">
                  <c:v>95.5</c:v>
                </c:pt>
                <c:pt idx="27">
                  <c:v>241.5</c:v>
                </c:pt>
                <c:pt idx="28">
                  <c:v>212.2</c:v>
                </c:pt>
                <c:pt idx="29">
                  <c:v>115</c:v>
                </c:pt>
                <c:pt idx="30">
                  <c:v>127.8</c:v>
                </c:pt>
                <c:pt idx="31">
                  <c:v>137.6</c:v>
                </c:pt>
                <c:pt idx="32">
                  <c:v>176.9</c:v>
                </c:pt>
                <c:pt idx="33">
                  <c:v>130.9</c:v>
                </c:pt>
                <c:pt idx="34">
                  <c:v>56.5</c:v>
                </c:pt>
                <c:pt idx="35">
                  <c:v>84.3</c:v>
                </c:pt>
                <c:pt idx="36">
                  <c:v>97.5</c:v>
                </c:pt>
                <c:pt idx="37">
                  <c:v>157.80000000000001</c:v>
                </c:pt>
                <c:pt idx="38">
                  <c:v>155.1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B48-4F67-9B70-C04734A6D1D4}"/>
            </c:ext>
          </c:extLst>
        </c:ser>
        <c:ser>
          <c:idx val="3"/>
          <c:order val="3"/>
          <c:tx>
            <c:strRef>
              <c:f>TF!$A$33</c:f>
              <c:strCache>
                <c:ptCount val="1"/>
                <c:pt idx="0">
                  <c:v>basal metriorhynchoids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chemeClr val="accent1"/>
              </a:solidFill>
            </c:spPr>
          </c:marker>
          <c:xVal>
            <c:numRef>
              <c:f>TF!$D$33:$D$36</c:f>
              <c:numCache>
                <c:formatCode>General</c:formatCode>
                <c:ptCount val="4"/>
                <c:pt idx="0">
                  <c:v>101</c:v>
                </c:pt>
                <c:pt idx="1">
                  <c:v>107</c:v>
                </c:pt>
                <c:pt idx="2">
                  <c:v>98</c:v>
                </c:pt>
                <c:pt idx="3">
                  <c:v>360</c:v>
                </c:pt>
              </c:numCache>
            </c:numRef>
          </c:xVal>
          <c:yVal>
            <c:numRef>
              <c:f>TF!$E$33:$E$36</c:f>
              <c:numCache>
                <c:formatCode>General</c:formatCode>
                <c:ptCount val="4"/>
                <c:pt idx="0">
                  <c:v>52</c:v>
                </c:pt>
                <c:pt idx="1">
                  <c:v>60</c:v>
                </c:pt>
                <c:pt idx="2">
                  <c:v>60</c:v>
                </c:pt>
                <c:pt idx="3">
                  <c:v>213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3B48-4F67-9B70-C04734A6D1D4}"/>
            </c:ext>
          </c:extLst>
        </c:ser>
        <c:ser>
          <c:idx val="4"/>
          <c:order val="4"/>
          <c:tx>
            <c:strRef>
              <c:f>TF!$A$82</c:f>
              <c:strCache>
                <c:ptCount val="1"/>
                <c:pt idx="0">
                  <c:v>fossil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TF!$D$82:$D$93</c:f>
              <c:numCache>
                <c:formatCode>0.0_ </c:formatCode>
                <c:ptCount val="12"/>
                <c:pt idx="0">
                  <c:v>201</c:v>
                </c:pt>
                <c:pt idx="1">
                  <c:v>37.6</c:v>
                </c:pt>
                <c:pt idx="2">
                  <c:v>219.7</c:v>
                </c:pt>
                <c:pt idx="3">
                  <c:v>202.4</c:v>
                </c:pt>
                <c:pt idx="4">
                  <c:v>160</c:v>
                </c:pt>
                <c:pt idx="5">
                  <c:v>47</c:v>
                </c:pt>
                <c:pt idx="6">
                  <c:v>179.8</c:v>
                </c:pt>
                <c:pt idx="7">
                  <c:v>97</c:v>
                </c:pt>
                <c:pt idx="8">
                  <c:v>120</c:v>
                </c:pt>
                <c:pt idx="9">
                  <c:v>153.19999999999999</c:v>
                </c:pt>
                <c:pt idx="10">
                  <c:v>45.7</c:v>
                </c:pt>
                <c:pt idx="11">
                  <c:v>170</c:v>
                </c:pt>
              </c:numCache>
            </c:numRef>
          </c:xVal>
          <c:yVal>
            <c:numRef>
              <c:f>TF!$E$82:$E$93</c:f>
              <c:numCache>
                <c:formatCode>0.0_ </c:formatCode>
                <c:ptCount val="12"/>
                <c:pt idx="0">
                  <c:v>144</c:v>
                </c:pt>
                <c:pt idx="1">
                  <c:v>37.799999999999997</c:v>
                </c:pt>
                <c:pt idx="2">
                  <c:v>160.30000000000001</c:v>
                </c:pt>
                <c:pt idx="3">
                  <c:v>151.80000000000001</c:v>
                </c:pt>
                <c:pt idx="4">
                  <c:v>120</c:v>
                </c:pt>
                <c:pt idx="5">
                  <c:v>41</c:v>
                </c:pt>
                <c:pt idx="6">
                  <c:v>125.8</c:v>
                </c:pt>
                <c:pt idx="7">
                  <c:v>78.099999999999994</c:v>
                </c:pt>
                <c:pt idx="8">
                  <c:v>89.1</c:v>
                </c:pt>
                <c:pt idx="9">
                  <c:v>124.7</c:v>
                </c:pt>
                <c:pt idx="10">
                  <c:v>41</c:v>
                </c:pt>
                <c:pt idx="11">
                  <c:v>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5F98-4C70-B1CF-599B11EAD8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862336"/>
        <c:axId val="70877184"/>
      </c:scatterChart>
      <c:valAx>
        <c:axId val="70862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Femur</a:t>
                </a:r>
                <a:r>
                  <a:rPr lang="en-GB" baseline="0"/>
                  <a:t> length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0877184"/>
        <c:crosses val="autoZero"/>
        <c:crossBetween val="midCat"/>
      </c:valAx>
      <c:valAx>
        <c:axId val="7087718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GB" baseline="0"/>
                  <a:t>Tibia length</a:t>
                </a:r>
                <a:endParaRPr lang="en-GB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70862336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252750</xdr:colOff>
      <xdr:row>6</xdr:row>
      <xdr:rowOff>196849</xdr:rowOff>
    </xdr:from>
    <xdr:to>
      <xdr:col>20</xdr:col>
      <xdr:colOff>81492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466725</xdr:colOff>
      <xdr:row>6</xdr:row>
      <xdr:rowOff>95250</xdr:rowOff>
    </xdr:from>
    <xdr:to>
      <xdr:col>19</xdr:col>
      <xdr:colOff>25400</xdr:colOff>
      <xdr:row>29</xdr:row>
      <xdr:rowOff>2442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91"/>
  <sheetViews>
    <sheetView zoomScale="80" zoomScaleNormal="80" workbookViewId="0">
      <pane ySplit="1" topLeftCell="A2" activePane="bottomLeft" state="frozen"/>
      <selection pane="bottomLeft" activeCell="H2" sqref="H2:T6"/>
    </sheetView>
  </sheetViews>
  <sheetFormatPr defaultColWidth="9.109375" defaultRowHeight="14.4"/>
  <cols>
    <col min="1" max="1" width="9.109375" style="4"/>
    <col min="2" max="2" width="32" style="6" bestFit="1" customWidth="1"/>
    <col min="3" max="3" width="34.88671875" style="5" customWidth="1"/>
    <col min="4" max="5" width="15.5546875" style="4" customWidth="1"/>
    <col min="6" max="6" width="15.109375" style="4" customWidth="1"/>
    <col min="7" max="16384" width="9.109375" style="4"/>
  </cols>
  <sheetData>
    <row r="1" spans="1:8" s="2" customFormat="1">
      <c r="B1" s="6" t="s">
        <v>13</v>
      </c>
      <c r="C1" s="1" t="s">
        <v>0</v>
      </c>
      <c r="D1" s="2" t="s">
        <v>55</v>
      </c>
      <c r="E1" s="2" t="s">
        <v>56</v>
      </c>
      <c r="F1" s="2" t="s">
        <v>57</v>
      </c>
    </row>
    <row r="2" spans="1:8" s="2" customFormat="1" ht="16.2">
      <c r="B2" s="2" t="s">
        <v>181</v>
      </c>
      <c r="C2" s="34" t="s">
        <v>2</v>
      </c>
      <c r="D2" s="2">
        <v>90</v>
      </c>
      <c r="E2" s="2">
        <v>250</v>
      </c>
      <c r="F2" s="2">
        <f t="shared" ref="F2:F33" si="0">D2/E2</f>
        <v>0.36</v>
      </c>
    </row>
    <row r="3" spans="1:8" ht="15.6">
      <c r="A3" s="4" t="s">
        <v>86</v>
      </c>
      <c r="B3" s="4" t="s">
        <v>9</v>
      </c>
      <c r="C3" s="3" t="s">
        <v>1</v>
      </c>
      <c r="D3" s="4">
        <v>113.48</v>
      </c>
      <c r="E3" s="4">
        <v>165.66</v>
      </c>
      <c r="F3" s="4">
        <f t="shared" si="0"/>
        <v>0.68501750573463727</v>
      </c>
    </row>
    <row r="4" spans="1:8">
      <c r="A4" s="4" t="s">
        <v>182</v>
      </c>
      <c r="B4" s="4" t="s">
        <v>8</v>
      </c>
      <c r="C4" s="11" t="s">
        <v>54</v>
      </c>
      <c r="D4" s="4">
        <v>199.76</v>
      </c>
      <c r="E4" s="4">
        <v>394.42</v>
      </c>
      <c r="F4" s="4">
        <f t="shared" si="0"/>
        <v>0.50646518939201857</v>
      </c>
    </row>
    <row r="5" spans="1:8">
      <c r="A5" s="4" t="s">
        <v>182</v>
      </c>
      <c r="B5" s="4" t="s">
        <v>53</v>
      </c>
      <c r="C5" s="11" t="s">
        <v>54</v>
      </c>
      <c r="D5" s="4">
        <v>211</v>
      </c>
      <c r="E5" s="4">
        <v>400</v>
      </c>
      <c r="F5" s="4">
        <f t="shared" si="0"/>
        <v>0.52749999999999997</v>
      </c>
    </row>
    <row r="6" spans="1:8" ht="15.6">
      <c r="A6" s="4" t="s">
        <v>182</v>
      </c>
      <c r="B6" s="4" t="s">
        <v>12</v>
      </c>
      <c r="C6" s="3" t="s">
        <v>3</v>
      </c>
      <c r="D6" s="4">
        <v>140</v>
      </c>
      <c r="E6" s="4">
        <v>205</v>
      </c>
      <c r="F6" s="4">
        <f t="shared" si="0"/>
        <v>0.68292682926829273</v>
      </c>
    </row>
    <row r="7" spans="1:8" ht="15.6">
      <c r="A7" s="4" t="s">
        <v>182</v>
      </c>
      <c r="B7" s="4" t="s">
        <v>156</v>
      </c>
      <c r="C7" s="3" t="s">
        <v>3</v>
      </c>
      <c r="D7" s="4">
        <v>109</v>
      </c>
      <c r="E7" s="4">
        <v>150.4</v>
      </c>
      <c r="F7" s="4">
        <f t="shared" si="0"/>
        <v>0.72473404255319152</v>
      </c>
    </row>
    <row r="8" spans="1:8" ht="15.6">
      <c r="A8" s="4" t="s">
        <v>182</v>
      </c>
      <c r="B8" s="4" t="s">
        <v>156</v>
      </c>
      <c r="C8" s="3" t="s">
        <v>3</v>
      </c>
      <c r="D8" s="4">
        <v>105</v>
      </c>
      <c r="E8" s="4">
        <v>138</v>
      </c>
      <c r="F8" s="4">
        <f t="shared" si="0"/>
        <v>0.76086956521739135</v>
      </c>
      <c r="H8" s="4">
        <v>90</v>
      </c>
    </row>
    <row r="9" spans="1:8" ht="15.6">
      <c r="A9" s="4" t="s">
        <v>182</v>
      </c>
      <c r="B9" s="4" t="s">
        <v>88</v>
      </c>
      <c r="C9" s="3" t="s">
        <v>4</v>
      </c>
      <c r="D9" s="4">
        <v>118.59</v>
      </c>
      <c r="E9" s="4">
        <v>220.23</v>
      </c>
      <c r="F9" s="4">
        <f t="shared" si="0"/>
        <v>0.53848249557281025</v>
      </c>
    </row>
    <row r="10" spans="1:8" ht="15.6">
      <c r="A10" s="4" t="s">
        <v>182</v>
      </c>
      <c r="B10" s="8" t="s">
        <v>14</v>
      </c>
      <c r="C10" s="3" t="s">
        <v>4</v>
      </c>
      <c r="D10" s="4">
        <v>129.20999999999998</v>
      </c>
      <c r="E10" s="4">
        <v>197.35</v>
      </c>
      <c r="F10" s="4">
        <f t="shared" si="0"/>
        <v>0.65472510767671643</v>
      </c>
    </row>
    <row r="11" spans="1:8" ht="15.6">
      <c r="A11" s="4" t="s">
        <v>182</v>
      </c>
      <c r="B11" s="8" t="s">
        <v>16</v>
      </c>
      <c r="C11" s="3" t="s">
        <v>4</v>
      </c>
      <c r="D11" s="4">
        <v>204.46</v>
      </c>
      <c r="E11" s="4">
        <v>469.15</v>
      </c>
      <c r="F11" s="4">
        <f t="shared" si="0"/>
        <v>0.4358094426089737</v>
      </c>
    </row>
    <row r="12" spans="1:8" ht="15.6">
      <c r="A12" s="4" t="s">
        <v>182</v>
      </c>
      <c r="B12" s="8" t="s">
        <v>15</v>
      </c>
      <c r="C12" s="3" t="s">
        <v>4</v>
      </c>
      <c r="D12" s="4">
        <v>136.31</v>
      </c>
      <c r="E12" s="4">
        <v>213.15</v>
      </c>
      <c r="F12" s="4">
        <f t="shared" si="0"/>
        <v>0.6395026976307765</v>
      </c>
    </row>
    <row r="13" spans="1:8" ht="15.6">
      <c r="A13" s="4" t="s">
        <v>182</v>
      </c>
      <c r="B13" s="4" t="s">
        <v>160</v>
      </c>
      <c r="C13" s="3" t="s">
        <v>4</v>
      </c>
      <c r="D13" s="4">
        <v>205</v>
      </c>
      <c r="E13" s="4">
        <v>345</v>
      </c>
      <c r="F13" s="4">
        <f t="shared" si="0"/>
        <v>0.59420289855072461</v>
      </c>
    </row>
    <row r="14" spans="1:8" ht="15.6">
      <c r="A14" s="4" t="s">
        <v>182</v>
      </c>
      <c r="B14" s="4" t="s">
        <v>161</v>
      </c>
      <c r="C14" s="3" t="s">
        <v>4</v>
      </c>
      <c r="D14" s="4">
        <v>227</v>
      </c>
      <c r="E14" s="4">
        <v>395</v>
      </c>
      <c r="F14" s="4">
        <f t="shared" si="0"/>
        <v>0.57468354430379742</v>
      </c>
    </row>
    <row r="15" spans="1:8" ht="15.6">
      <c r="A15" s="4" t="s">
        <v>182</v>
      </c>
      <c r="B15" s="4" t="s">
        <v>162</v>
      </c>
      <c r="C15" s="3" t="s">
        <v>4</v>
      </c>
      <c r="D15" s="4">
        <v>120</v>
      </c>
      <c r="E15" s="4">
        <v>205</v>
      </c>
      <c r="F15" s="4">
        <f t="shared" si="0"/>
        <v>0.58536585365853655</v>
      </c>
    </row>
    <row r="16" spans="1:8" ht="15.6">
      <c r="A16" s="4" t="s">
        <v>182</v>
      </c>
      <c r="B16" s="4" t="s">
        <v>163</v>
      </c>
      <c r="C16" s="3" t="s">
        <v>4</v>
      </c>
      <c r="D16" s="4">
        <v>109</v>
      </c>
      <c r="E16" s="4">
        <v>180</v>
      </c>
      <c r="F16" s="4">
        <f t="shared" si="0"/>
        <v>0.60555555555555551</v>
      </c>
    </row>
    <row r="17" spans="1:6" ht="15.6">
      <c r="A17" s="4" t="s">
        <v>182</v>
      </c>
      <c r="B17" s="4" t="s">
        <v>164</v>
      </c>
      <c r="C17" s="3" t="s">
        <v>4</v>
      </c>
      <c r="D17" s="4">
        <v>162</v>
      </c>
      <c r="E17" s="4">
        <v>270</v>
      </c>
      <c r="F17" s="4">
        <f t="shared" si="0"/>
        <v>0.6</v>
      </c>
    </row>
    <row r="18" spans="1:6" s="10" customFormat="1" ht="15.6">
      <c r="A18" s="4" t="s">
        <v>182</v>
      </c>
      <c r="B18" s="4" t="s">
        <v>165</v>
      </c>
      <c r="C18" s="3" t="s">
        <v>4</v>
      </c>
      <c r="D18" s="4">
        <v>139.4</v>
      </c>
      <c r="E18" s="4">
        <v>230</v>
      </c>
      <c r="F18" s="4">
        <f t="shared" si="0"/>
        <v>0.60608695652173916</v>
      </c>
    </row>
    <row r="19" spans="1:6" ht="15.6">
      <c r="A19" s="4" t="s">
        <v>182</v>
      </c>
      <c r="B19" s="4" t="s">
        <v>166</v>
      </c>
      <c r="C19" s="3" t="s">
        <v>4</v>
      </c>
      <c r="D19" s="4">
        <v>139</v>
      </c>
      <c r="E19" s="4">
        <v>230</v>
      </c>
      <c r="F19" s="4">
        <f t="shared" si="0"/>
        <v>0.60434782608695647</v>
      </c>
    </row>
    <row r="20" spans="1:6" ht="15.6">
      <c r="A20" s="4" t="s">
        <v>182</v>
      </c>
      <c r="B20" s="4" t="s">
        <v>167</v>
      </c>
      <c r="C20" s="3" t="s">
        <v>4</v>
      </c>
      <c r="D20" s="4">
        <v>130</v>
      </c>
      <c r="E20" s="4">
        <v>225</v>
      </c>
      <c r="F20" s="4">
        <f t="shared" si="0"/>
        <v>0.57777777777777772</v>
      </c>
    </row>
    <row r="21" spans="1:6" s="10" customFormat="1">
      <c r="A21" s="4" t="s">
        <v>182</v>
      </c>
      <c r="B21" s="10" t="s">
        <v>6</v>
      </c>
      <c r="C21" s="17" t="s">
        <v>59</v>
      </c>
      <c r="D21" s="10">
        <v>128</v>
      </c>
      <c r="E21" s="10">
        <v>300</v>
      </c>
      <c r="F21" s="4">
        <f t="shared" si="0"/>
        <v>0.42666666666666669</v>
      </c>
    </row>
    <row r="22" spans="1:6">
      <c r="A22" s="4" t="s">
        <v>182</v>
      </c>
      <c r="B22" s="4" t="s">
        <v>168</v>
      </c>
      <c r="C22" s="17" t="s">
        <v>59</v>
      </c>
      <c r="D22" s="10">
        <v>102</v>
      </c>
      <c r="E22" s="10">
        <v>250</v>
      </c>
      <c r="F22" s="4">
        <f t="shared" si="0"/>
        <v>0.40799999999999997</v>
      </c>
    </row>
    <row r="23" spans="1:6" ht="15.6">
      <c r="A23" s="4" t="s">
        <v>182</v>
      </c>
      <c r="B23" s="4" t="s">
        <v>7</v>
      </c>
      <c r="C23" s="3" t="s">
        <v>5</v>
      </c>
      <c r="D23" s="4">
        <v>205.98</v>
      </c>
      <c r="E23" s="4">
        <v>429.59000000000003</v>
      </c>
      <c r="F23" s="4">
        <f t="shared" si="0"/>
        <v>0.47948043483321301</v>
      </c>
    </row>
    <row r="24" spans="1:6">
      <c r="A24" s="4" t="s">
        <v>182</v>
      </c>
      <c r="B24" s="10" t="s">
        <v>64</v>
      </c>
      <c r="C24" s="17" t="s">
        <v>158</v>
      </c>
      <c r="D24" s="10">
        <v>123</v>
      </c>
      <c r="E24" s="10">
        <v>320</v>
      </c>
      <c r="F24" s="4">
        <f t="shared" si="0"/>
        <v>0.38437500000000002</v>
      </c>
    </row>
    <row r="25" spans="1:6">
      <c r="A25" s="4" t="s">
        <v>182</v>
      </c>
      <c r="B25" s="4" t="s">
        <v>11</v>
      </c>
      <c r="C25" s="11" t="s">
        <v>68</v>
      </c>
      <c r="D25" s="4">
        <v>192</v>
      </c>
      <c r="E25" s="4">
        <v>456</v>
      </c>
      <c r="F25" s="4">
        <f t="shared" si="0"/>
        <v>0.42105263157894735</v>
      </c>
    </row>
    <row r="26" spans="1:6">
      <c r="A26" s="4" t="s">
        <v>180</v>
      </c>
      <c r="B26" s="4" t="s">
        <v>154</v>
      </c>
      <c r="C26" s="11" t="s">
        <v>85</v>
      </c>
      <c r="D26" s="4">
        <v>58.5</v>
      </c>
      <c r="E26" s="4">
        <v>101</v>
      </c>
      <c r="F26" s="4">
        <f t="shared" si="0"/>
        <v>0.57920792079207917</v>
      </c>
    </row>
    <row r="27" spans="1:6">
      <c r="A27" s="4" t="s">
        <v>180</v>
      </c>
      <c r="B27" s="4" t="s">
        <v>153</v>
      </c>
      <c r="C27" s="11" t="s">
        <v>22</v>
      </c>
      <c r="D27" s="4">
        <v>67</v>
      </c>
      <c r="E27" s="4">
        <v>107</v>
      </c>
      <c r="F27" s="4">
        <f t="shared" si="0"/>
        <v>0.62616822429906538</v>
      </c>
    </row>
    <row r="28" spans="1:6">
      <c r="A28" s="4" t="s">
        <v>183</v>
      </c>
      <c r="B28" s="6" t="s">
        <v>17</v>
      </c>
      <c r="C28" s="11" t="s">
        <v>72</v>
      </c>
      <c r="D28" s="4">
        <v>79</v>
      </c>
      <c r="E28" s="4">
        <v>250</v>
      </c>
      <c r="F28" s="4">
        <f t="shared" si="0"/>
        <v>0.316</v>
      </c>
    </row>
    <row r="29" spans="1:6">
      <c r="A29" s="4" t="s">
        <v>183</v>
      </c>
      <c r="B29" s="4" t="s">
        <v>71</v>
      </c>
      <c r="C29" s="11" t="s">
        <v>72</v>
      </c>
      <c r="D29" s="4">
        <v>58</v>
      </c>
      <c r="E29" s="4">
        <v>193</v>
      </c>
      <c r="F29" s="4">
        <f t="shared" si="0"/>
        <v>0.30051813471502592</v>
      </c>
    </row>
    <row r="30" spans="1:6">
      <c r="A30" s="4" t="s">
        <v>183</v>
      </c>
      <c r="B30" s="4" t="s">
        <v>19</v>
      </c>
      <c r="C30" s="11" t="s">
        <v>76</v>
      </c>
      <c r="D30" s="4">
        <v>52</v>
      </c>
      <c r="E30" s="4">
        <v>210</v>
      </c>
      <c r="F30" s="4">
        <f t="shared" si="0"/>
        <v>0.24761904761904763</v>
      </c>
    </row>
    <row r="31" spans="1:6">
      <c r="A31" s="4" t="s">
        <v>183</v>
      </c>
      <c r="B31" s="4" t="s">
        <v>18</v>
      </c>
      <c r="C31" s="11" t="s">
        <v>76</v>
      </c>
      <c r="D31" s="4">
        <v>43</v>
      </c>
      <c r="E31" s="4">
        <v>178</v>
      </c>
      <c r="F31" s="4">
        <f t="shared" si="0"/>
        <v>0.24157303370786518</v>
      </c>
    </row>
    <row r="32" spans="1:6">
      <c r="A32" s="4" t="s">
        <v>183</v>
      </c>
      <c r="B32" s="4" t="s">
        <v>21</v>
      </c>
      <c r="C32" s="11" t="s">
        <v>83</v>
      </c>
      <c r="D32" s="4">
        <v>115</v>
      </c>
      <c r="E32" s="4">
        <v>350</v>
      </c>
      <c r="F32" s="4">
        <f t="shared" si="0"/>
        <v>0.32857142857142857</v>
      </c>
    </row>
    <row r="33" spans="1:18" s="6" customFormat="1">
      <c r="A33" s="4" t="s">
        <v>183</v>
      </c>
      <c r="B33" s="4" t="s">
        <v>79</v>
      </c>
      <c r="C33" s="11" t="s">
        <v>80</v>
      </c>
      <c r="D33" s="4">
        <v>45</v>
      </c>
      <c r="E33" s="4">
        <v>170</v>
      </c>
      <c r="F33" s="4">
        <f t="shared" si="0"/>
        <v>0.26470588235294118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s="6" customFormat="1">
      <c r="A34" s="4" t="s">
        <v>183</v>
      </c>
      <c r="B34" s="4" t="s">
        <v>81</v>
      </c>
      <c r="C34" s="11" t="s">
        <v>80</v>
      </c>
      <c r="D34" s="4">
        <v>31</v>
      </c>
      <c r="E34" s="4">
        <v>150</v>
      </c>
      <c r="F34" s="4">
        <f t="shared" ref="F34:F65" si="1">D34/E34</f>
        <v>0.20666666666666667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s="6" customFormat="1">
      <c r="A35" s="4" t="s">
        <v>183</v>
      </c>
      <c r="B35" s="6" t="s">
        <v>20</v>
      </c>
      <c r="C35" s="5" t="s">
        <v>82</v>
      </c>
      <c r="D35" s="4">
        <v>64</v>
      </c>
      <c r="E35" s="4">
        <v>205</v>
      </c>
      <c r="F35" s="4">
        <f t="shared" si="1"/>
        <v>0.31219512195121951</v>
      </c>
    </row>
    <row r="36" spans="1:18" s="6" customFormat="1">
      <c r="A36" s="4" t="s">
        <v>183</v>
      </c>
      <c r="B36" s="6" t="s">
        <v>52</v>
      </c>
      <c r="C36" s="11" t="s">
        <v>51</v>
      </c>
      <c r="D36" s="4">
        <v>87</v>
      </c>
      <c r="E36" s="4">
        <v>258</v>
      </c>
      <c r="F36" s="4">
        <f t="shared" si="1"/>
        <v>0.33720930232558138</v>
      </c>
    </row>
    <row r="37" spans="1:18" s="6" customFormat="1">
      <c r="A37" s="5" t="s">
        <v>170</v>
      </c>
      <c r="B37" s="20" t="s">
        <v>89</v>
      </c>
      <c r="C37" s="5" t="s">
        <v>37</v>
      </c>
      <c r="D37" s="4">
        <v>192.59999999999997</v>
      </c>
      <c r="E37" s="4">
        <v>208.2</v>
      </c>
      <c r="F37" s="4">
        <f t="shared" si="1"/>
        <v>0.92507204610950999</v>
      </c>
    </row>
    <row r="38" spans="1:18" s="6" customFormat="1">
      <c r="A38" s="5" t="s">
        <v>170</v>
      </c>
      <c r="B38" s="20" t="s">
        <v>90</v>
      </c>
      <c r="C38" s="5" t="s">
        <v>37</v>
      </c>
      <c r="D38" s="4">
        <v>231.6</v>
      </c>
      <c r="E38" s="4">
        <v>247.8</v>
      </c>
      <c r="F38" s="4">
        <f t="shared" si="1"/>
        <v>0.93462469733656173</v>
      </c>
    </row>
    <row r="39" spans="1:18">
      <c r="A39" s="5" t="s">
        <v>170</v>
      </c>
      <c r="B39" s="22" t="s">
        <v>91</v>
      </c>
      <c r="C39" s="5" t="s">
        <v>38</v>
      </c>
      <c r="D39" s="4">
        <v>148.30000000000001</v>
      </c>
      <c r="E39" s="4">
        <v>164.1</v>
      </c>
      <c r="F39" s="4">
        <f t="shared" si="1"/>
        <v>0.90371724558196231</v>
      </c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</row>
    <row r="40" spans="1:18">
      <c r="A40" s="5" t="s">
        <v>170</v>
      </c>
      <c r="B40" s="20" t="s">
        <v>92</v>
      </c>
      <c r="C40" s="5" t="s">
        <v>38</v>
      </c>
      <c r="D40" s="4">
        <v>122.32</v>
      </c>
      <c r="E40" s="4">
        <v>147.08000000000001</v>
      </c>
      <c r="F40" s="4">
        <f t="shared" si="1"/>
        <v>0.83165624150122375</v>
      </c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</row>
    <row r="41" spans="1:18">
      <c r="A41" s="5" t="s">
        <v>171</v>
      </c>
      <c r="B41" s="20" t="s">
        <v>93</v>
      </c>
      <c r="C41" s="5" t="s">
        <v>39</v>
      </c>
      <c r="D41" s="4">
        <v>150.6</v>
      </c>
      <c r="E41" s="4">
        <v>165.7</v>
      </c>
      <c r="F41" s="4">
        <f t="shared" si="1"/>
        <v>0.90887145443572726</v>
      </c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</row>
    <row r="42" spans="1:18">
      <c r="A42" s="5" t="s">
        <v>171</v>
      </c>
      <c r="B42" s="20" t="s">
        <v>94</v>
      </c>
      <c r="C42" s="5" t="s">
        <v>39</v>
      </c>
      <c r="D42" s="4">
        <v>79.314999999999998</v>
      </c>
      <c r="E42" s="4">
        <v>98.550000000000011</v>
      </c>
      <c r="F42" s="4">
        <f t="shared" si="1"/>
        <v>0.80481988838153207</v>
      </c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</row>
    <row r="43" spans="1:18" s="7" customFormat="1">
      <c r="A43" s="5" t="s">
        <v>171</v>
      </c>
      <c r="B43" s="20" t="s">
        <v>95</v>
      </c>
      <c r="C43" s="5" t="s">
        <v>50</v>
      </c>
      <c r="D43" s="21">
        <v>122.4</v>
      </c>
      <c r="E43" s="21">
        <v>153.9</v>
      </c>
      <c r="F43" s="4">
        <f t="shared" si="1"/>
        <v>0.79532163742690054</v>
      </c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</row>
    <row r="44" spans="1:18" s="7" customFormat="1">
      <c r="A44" s="5" t="s">
        <v>171</v>
      </c>
      <c r="B44" s="20" t="s">
        <v>96</v>
      </c>
      <c r="C44" s="5" t="s">
        <v>50</v>
      </c>
      <c r="D44" s="21">
        <v>172.2</v>
      </c>
      <c r="E44" s="21">
        <v>182.2</v>
      </c>
      <c r="F44" s="4">
        <f t="shared" si="1"/>
        <v>0.94511525795828755</v>
      </c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</row>
    <row r="45" spans="1:18" s="7" customFormat="1">
      <c r="A45" s="5" t="s">
        <v>171</v>
      </c>
      <c r="B45" s="20" t="s">
        <v>99</v>
      </c>
      <c r="C45" s="5" t="s">
        <v>40</v>
      </c>
      <c r="D45" s="21">
        <v>91.9</v>
      </c>
      <c r="E45" s="21">
        <v>115.3</v>
      </c>
      <c r="F45" s="4">
        <f t="shared" si="1"/>
        <v>0.79705117085862975</v>
      </c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>
      <c r="A46" s="5" t="s">
        <v>171</v>
      </c>
      <c r="B46" s="20" t="s">
        <v>100</v>
      </c>
      <c r="C46" s="5" t="s">
        <v>40</v>
      </c>
      <c r="D46" s="21">
        <v>63.4</v>
      </c>
      <c r="E46" s="21">
        <v>79.099999999999994</v>
      </c>
      <c r="F46" s="4">
        <f t="shared" si="1"/>
        <v>0.80151706700379266</v>
      </c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</row>
    <row r="47" spans="1:18">
      <c r="A47" s="5" t="s">
        <v>172</v>
      </c>
      <c r="B47" s="20" t="s">
        <v>97</v>
      </c>
      <c r="C47" s="23" t="s">
        <v>41</v>
      </c>
      <c r="D47" s="21">
        <v>149.4</v>
      </c>
      <c r="E47" s="21">
        <v>190.2</v>
      </c>
      <c r="F47" s="4">
        <f t="shared" si="1"/>
        <v>0.78548895899053639</v>
      </c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</row>
    <row r="48" spans="1:18">
      <c r="A48" s="5" t="s">
        <v>172</v>
      </c>
      <c r="B48" s="20" t="s">
        <v>101</v>
      </c>
      <c r="C48" s="23" t="s">
        <v>41</v>
      </c>
      <c r="D48" s="21">
        <v>134.19999999999999</v>
      </c>
      <c r="E48" s="21">
        <v>166.5</v>
      </c>
      <c r="F48" s="4">
        <f t="shared" si="1"/>
        <v>0.80600600600600592</v>
      </c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</row>
    <row r="49" spans="1:18">
      <c r="A49" s="5" t="s">
        <v>173</v>
      </c>
      <c r="B49" s="20" t="s">
        <v>102</v>
      </c>
      <c r="C49" s="23" t="s">
        <v>42</v>
      </c>
      <c r="D49" s="21">
        <v>71.2</v>
      </c>
      <c r="E49" s="21">
        <v>91</v>
      </c>
      <c r="F49" s="4">
        <f t="shared" si="1"/>
        <v>0.78241758241758241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</row>
    <row r="50" spans="1:18">
      <c r="A50" s="5" t="s">
        <v>173</v>
      </c>
      <c r="B50" s="20" t="s">
        <v>104</v>
      </c>
      <c r="C50" s="23" t="s">
        <v>103</v>
      </c>
      <c r="D50" s="21">
        <v>78.599999999999994</v>
      </c>
      <c r="E50" s="21">
        <v>101.7</v>
      </c>
      <c r="F50" s="4">
        <f t="shared" si="1"/>
        <v>0.7728613569321533</v>
      </c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</row>
    <row r="51" spans="1:18">
      <c r="A51" s="5" t="s">
        <v>173</v>
      </c>
      <c r="B51" s="20" t="s">
        <v>105</v>
      </c>
      <c r="C51" s="23" t="s">
        <v>106</v>
      </c>
      <c r="D51" s="21">
        <v>60.4</v>
      </c>
      <c r="E51" s="21">
        <v>76.900000000000006</v>
      </c>
      <c r="F51" s="4">
        <f t="shared" si="1"/>
        <v>0.78543563068920663</v>
      </c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</row>
    <row r="52" spans="1:18">
      <c r="A52" s="5" t="s">
        <v>173</v>
      </c>
      <c r="B52" s="20" t="s">
        <v>107</v>
      </c>
      <c r="C52" s="23" t="s">
        <v>106</v>
      </c>
      <c r="D52" s="21">
        <v>57.3</v>
      </c>
      <c r="E52" s="21">
        <v>71.400000000000006</v>
      </c>
      <c r="F52" s="4">
        <f t="shared" si="1"/>
        <v>0.80252100840336127</v>
      </c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</row>
    <row r="53" spans="1:18">
      <c r="A53" s="5" t="s">
        <v>174</v>
      </c>
      <c r="B53" s="20" t="s">
        <v>108</v>
      </c>
      <c r="C53" s="23" t="s">
        <v>43</v>
      </c>
      <c r="D53" s="21">
        <v>228.87</v>
      </c>
      <c r="E53" s="21">
        <v>238.19</v>
      </c>
      <c r="F53" s="4">
        <f t="shared" si="1"/>
        <v>0.9608715731139007</v>
      </c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</row>
    <row r="54" spans="1:18">
      <c r="A54" s="5" t="s">
        <v>174</v>
      </c>
      <c r="B54" s="20" t="s">
        <v>110</v>
      </c>
      <c r="C54" s="23" t="s">
        <v>43</v>
      </c>
      <c r="D54" s="21">
        <v>233.3</v>
      </c>
      <c r="E54" s="21">
        <v>248.9</v>
      </c>
      <c r="F54" s="4">
        <f t="shared" si="1"/>
        <v>0.93732422659702697</v>
      </c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</row>
    <row r="55" spans="1:18">
      <c r="A55" s="5" t="s">
        <v>174</v>
      </c>
      <c r="B55" s="20" t="s">
        <v>111</v>
      </c>
      <c r="C55" s="23" t="s">
        <v>112</v>
      </c>
      <c r="D55" s="21">
        <v>135.38999999999999</v>
      </c>
      <c r="E55" s="21">
        <v>152.68</v>
      </c>
      <c r="F55" s="4">
        <f t="shared" si="1"/>
        <v>0.88675661514278215</v>
      </c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</row>
    <row r="56" spans="1:18">
      <c r="A56" s="5" t="s">
        <v>174</v>
      </c>
      <c r="B56" s="20" t="s">
        <v>113</v>
      </c>
      <c r="C56" s="23" t="s">
        <v>112</v>
      </c>
      <c r="D56" s="21">
        <v>108.21</v>
      </c>
      <c r="E56" s="21">
        <v>120.74</v>
      </c>
      <c r="F56" s="4">
        <f t="shared" si="1"/>
        <v>0.89622328971343379</v>
      </c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</row>
    <row r="57" spans="1:18">
      <c r="A57" s="5" t="s">
        <v>174</v>
      </c>
      <c r="B57" s="20" t="s">
        <v>114</v>
      </c>
      <c r="C57" s="23" t="s">
        <v>44</v>
      </c>
      <c r="D57" s="21">
        <v>152.19999999999999</v>
      </c>
      <c r="E57" s="21">
        <v>168.3</v>
      </c>
      <c r="F57" s="4">
        <f t="shared" si="1"/>
        <v>0.90433749257278662</v>
      </c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</row>
    <row r="58" spans="1:18">
      <c r="A58" s="5" t="s">
        <v>174</v>
      </c>
      <c r="B58" s="20" t="s">
        <v>115</v>
      </c>
      <c r="C58" s="23" t="s">
        <v>44</v>
      </c>
      <c r="D58" s="21">
        <v>107</v>
      </c>
      <c r="E58" s="21">
        <v>110.7</v>
      </c>
      <c r="F58" s="4">
        <f t="shared" si="1"/>
        <v>0.96657633242999097</v>
      </c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</row>
    <row r="59" spans="1:18">
      <c r="A59" s="5" t="s">
        <v>174</v>
      </c>
      <c r="B59" s="22" t="s">
        <v>116</v>
      </c>
      <c r="C59" s="24" t="s">
        <v>117</v>
      </c>
      <c r="D59" s="21">
        <v>251.5</v>
      </c>
      <c r="E59" s="21">
        <v>295.3</v>
      </c>
      <c r="F59" s="4">
        <f t="shared" si="1"/>
        <v>0.85167626142905517</v>
      </c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</row>
    <row r="60" spans="1:18">
      <c r="A60" s="5" t="s">
        <v>174</v>
      </c>
      <c r="B60" s="20" t="s">
        <v>118</v>
      </c>
      <c r="C60" s="23" t="s">
        <v>119</v>
      </c>
      <c r="D60" s="21">
        <v>175</v>
      </c>
      <c r="E60" s="21">
        <v>201.2</v>
      </c>
      <c r="F60" s="4">
        <f t="shared" si="1"/>
        <v>0.86978131212723664</v>
      </c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</row>
    <row r="61" spans="1:18">
      <c r="A61" s="5" t="s">
        <v>174</v>
      </c>
      <c r="B61" s="20" t="s">
        <v>120</v>
      </c>
      <c r="C61" s="23" t="s">
        <v>121</v>
      </c>
      <c r="D61" s="21">
        <v>44.95</v>
      </c>
      <c r="E61" s="21">
        <v>55.17</v>
      </c>
      <c r="F61" s="4">
        <f t="shared" si="1"/>
        <v>0.81475439550480333</v>
      </c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</row>
    <row r="62" spans="1:18">
      <c r="A62" s="5" t="s">
        <v>174</v>
      </c>
      <c r="B62" s="20" t="s">
        <v>122</v>
      </c>
      <c r="C62" s="23" t="s">
        <v>123</v>
      </c>
      <c r="D62" s="21">
        <v>141.30000000000001</v>
      </c>
      <c r="E62" s="21">
        <v>149.6</v>
      </c>
      <c r="F62" s="4">
        <f t="shared" si="1"/>
        <v>0.94451871657754027</v>
      </c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</row>
    <row r="63" spans="1:18">
      <c r="A63" s="5" t="s">
        <v>174</v>
      </c>
      <c r="B63" s="20" t="s">
        <v>124</v>
      </c>
      <c r="C63" s="23" t="s">
        <v>123</v>
      </c>
      <c r="D63" s="21">
        <v>114.3</v>
      </c>
      <c r="E63" s="21">
        <v>130.5</v>
      </c>
      <c r="F63" s="4">
        <f t="shared" si="1"/>
        <v>0.87586206896551722</v>
      </c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</row>
    <row r="64" spans="1:18">
      <c r="A64" s="5" t="s">
        <v>174</v>
      </c>
      <c r="B64" s="20" t="s">
        <v>125</v>
      </c>
      <c r="C64" s="23" t="s">
        <v>126</v>
      </c>
      <c r="D64" s="21">
        <v>320.5</v>
      </c>
      <c r="E64" s="21">
        <v>360.5</v>
      </c>
      <c r="F64" s="4">
        <f t="shared" si="1"/>
        <v>0.88904299583911239</v>
      </c>
      <c r="G64" s="6"/>
      <c r="H64" s="6"/>
      <c r="N64" s="6"/>
      <c r="O64" s="6"/>
      <c r="P64" s="6"/>
      <c r="Q64" s="6"/>
      <c r="R64" s="6"/>
    </row>
    <row r="65" spans="1:19">
      <c r="A65" s="5" t="s">
        <v>174</v>
      </c>
      <c r="B65" s="20" t="s">
        <v>127</v>
      </c>
      <c r="C65" s="23" t="s">
        <v>126</v>
      </c>
      <c r="D65" s="21">
        <v>285</v>
      </c>
      <c r="E65" s="21">
        <v>317</v>
      </c>
      <c r="F65" s="4">
        <f t="shared" si="1"/>
        <v>0.89905362776025233</v>
      </c>
      <c r="G65" s="6"/>
      <c r="H65" s="6"/>
      <c r="N65" s="6"/>
      <c r="O65" s="6"/>
      <c r="P65" s="6"/>
      <c r="Q65" s="6"/>
      <c r="R65" s="6"/>
    </row>
    <row r="66" spans="1:19">
      <c r="A66" s="5" t="s">
        <v>174</v>
      </c>
      <c r="B66" s="20" t="s">
        <v>128</v>
      </c>
      <c r="C66" s="23" t="s">
        <v>129</v>
      </c>
      <c r="D66" s="21">
        <v>128.30000000000001</v>
      </c>
      <c r="E66" s="21">
        <v>157.19999999999999</v>
      </c>
      <c r="F66" s="4">
        <f t="shared" ref="F66:F69" si="2">D66/E66</f>
        <v>0.81615776081424951</v>
      </c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</row>
    <row r="67" spans="1:19">
      <c r="A67" s="5" t="s">
        <v>174</v>
      </c>
      <c r="B67" s="20" t="s">
        <v>130</v>
      </c>
      <c r="C67" s="23" t="s">
        <v>45</v>
      </c>
      <c r="D67" s="21">
        <v>144.30000000000001</v>
      </c>
      <c r="E67" s="21">
        <v>189.6</v>
      </c>
      <c r="F67" s="4">
        <f t="shared" si="2"/>
        <v>0.76107594936708867</v>
      </c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</row>
    <row r="68" spans="1:19">
      <c r="A68" s="5" t="s">
        <v>175</v>
      </c>
      <c r="B68" s="20" t="s">
        <v>131</v>
      </c>
      <c r="C68" s="23" t="s">
        <v>46</v>
      </c>
      <c r="D68" s="21">
        <v>164</v>
      </c>
      <c r="E68" s="21">
        <v>189.9</v>
      </c>
      <c r="F68" s="4">
        <f t="shared" si="2"/>
        <v>0.86361242759347023</v>
      </c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</row>
    <row r="69" spans="1:19">
      <c r="A69" s="5" t="s">
        <v>175</v>
      </c>
      <c r="B69" s="20" t="s">
        <v>132</v>
      </c>
      <c r="C69" s="23" t="s">
        <v>46</v>
      </c>
      <c r="D69" s="21">
        <v>188.5</v>
      </c>
      <c r="E69" s="21">
        <v>217.5</v>
      </c>
      <c r="F69" s="4">
        <f t="shared" si="2"/>
        <v>0.8666666666666667</v>
      </c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</row>
    <row r="70" spans="1:19">
      <c r="A70" s="5" t="s">
        <v>176</v>
      </c>
      <c r="B70" s="20" t="s">
        <v>133</v>
      </c>
      <c r="C70" s="23" t="s">
        <v>134</v>
      </c>
      <c r="D70" s="21">
        <v>146.5</v>
      </c>
      <c r="E70" s="21">
        <v>176.3</v>
      </c>
      <c r="F70" s="4">
        <f t="shared" ref="F70:F71" si="3">D70/E70</f>
        <v>0.83096993760635274</v>
      </c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</row>
    <row r="71" spans="1:19">
      <c r="A71" s="5" t="s">
        <v>176</v>
      </c>
      <c r="B71" s="20" t="s">
        <v>135</v>
      </c>
      <c r="C71" s="23" t="s">
        <v>47</v>
      </c>
      <c r="D71" s="21">
        <v>61.6</v>
      </c>
      <c r="E71" s="21">
        <v>72.099999999999994</v>
      </c>
      <c r="F71" s="4">
        <f t="shared" si="3"/>
        <v>0.85436893203883502</v>
      </c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</row>
    <row r="72" spans="1:19">
      <c r="A72" s="5" t="s">
        <v>177</v>
      </c>
      <c r="B72" s="22" t="s">
        <v>136</v>
      </c>
      <c r="C72" s="24" t="s">
        <v>137</v>
      </c>
      <c r="D72" s="21">
        <v>89.3</v>
      </c>
      <c r="E72" s="21">
        <v>105.7</v>
      </c>
      <c r="F72" s="4">
        <f>D72/E72</f>
        <v>0.84484389782403024</v>
      </c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</row>
    <row r="73" spans="1:19">
      <c r="A73" s="5" t="s">
        <v>177</v>
      </c>
      <c r="B73" s="20" t="s">
        <v>138</v>
      </c>
      <c r="C73" s="23" t="s">
        <v>48</v>
      </c>
      <c r="D73" s="21">
        <v>108.2</v>
      </c>
      <c r="E73" s="21">
        <v>122.6</v>
      </c>
      <c r="F73" s="4">
        <f>D73/E73</f>
        <v>0.88254486133768362</v>
      </c>
    </row>
    <row r="74" spans="1:19">
      <c r="A74" s="5" t="s">
        <v>178</v>
      </c>
      <c r="B74" s="20" t="s">
        <v>139</v>
      </c>
      <c r="C74" s="23" t="s">
        <v>49</v>
      </c>
      <c r="D74" s="21">
        <v>181.5</v>
      </c>
      <c r="E74" s="21">
        <v>221.1</v>
      </c>
      <c r="F74" s="4">
        <f>D74/E74</f>
        <v>0.82089552238805974</v>
      </c>
    </row>
    <row r="75" spans="1:19">
      <c r="A75" s="5" t="s">
        <v>178</v>
      </c>
      <c r="B75" s="20" t="s">
        <v>140</v>
      </c>
      <c r="C75" s="23" t="s">
        <v>49</v>
      </c>
      <c r="D75" s="21">
        <v>190.5</v>
      </c>
      <c r="E75" s="21">
        <v>209.4</v>
      </c>
      <c r="F75" s="4">
        <f>D75/E75</f>
        <v>0.9097421203438395</v>
      </c>
    </row>
    <row r="76" spans="1:19">
      <c r="A76" s="4" t="s">
        <v>149</v>
      </c>
      <c r="B76" s="29" t="s">
        <v>24</v>
      </c>
      <c r="C76" s="30" t="s">
        <v>23</v>
      </c>
      <c r="D76" s="25">
        <v>208</v>
      </c>
      <c r="E76" s="25">
        <v>201</v>
      </c>
      <c r="F76" s="4">
        <f t="shared" ref="F76:F78" si="4">D76/E76</f>
        <v>1.0348258706467661</v>
      </c>
    </row>
    <row r="77" spans="1:19">
      <c r="A77" s="4" t="s">
        <v>149</v>
      </c>
      <c r="B77" s="29" t="s">
        <v>26</v>
      </c>
      <c r="C77" s="30" t="s">
        <v>25</v>
      </c>
      <c r="D77" s="25">
        <v>191.9</v>
      </c>
      <c r="E77" s="25">
        <v>219.7</v>
      </c>
      <c r="F77" s="4">
        <f t="shared" si="4"/>
        <v>0.87346381429221676</v>
      </c>
    </row>
    <row r="78" spans="1:19">
      <c r="A78" s="4" t="s">
        <v>149</v>
      </c>
      <c r="B78" s="31" t="s">
        <v>28</v>
      </c>
      <c r="C78" s="32" t="s">
        <v>27</v>
      </c>
      <c r="D78" s="33">
        <v>143.69999999999999</v>
      </c>
      <c r="E78" s="33">
        <v>202.4</v>
      </c>
      <c r="F78" s="4">
        <f t="shared" si="4"/>
        <v>0.70998023715415015</v>
      </c>
    </row>
    <row r="79" spans="1:19">
      <c r="A79" s="4" t="s">
        <v>149</v>
      </c>
      <c r="B79" s="29" t="s">
        <v>30</v>
      </c>
      <c r="C79" s="30" t="s">
        <v>29</v>
      </c>
      <c r="D79" s="25">
        <v>133.4</v>
      </c>
      <c r="E79" s="25">
        <v>179.8</v>
      </c>
      <c r="F79" s="4">
        <f t="shared" ref="F79:F82" si="5">D79/E79</f>
        <v>0.74193548387096775</v>
      </c>
    </row>
    <row r="80" spans="1:19" s="9" customFormat="1" ht="14.25" customHeight="1">
      <c r="A80" s="4" t="s">
        <v>149</v>
      </c>
      <c r="B80" s="29" t="s">
        <v>32</v>
      </c>
      <c r="C80" s="30" t="s">
        <v>31</v>
      </c>
      <c r="D80" s="25">
        <v>75</v>
      </c>
      <c r="E80" s="25">
        <v>97</v>
      </c>
      <c r="F80" s="4">
        <f t="shared" si="5"/>
        <v>0.77319587628865982</v>
      </c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 spans="1:6">
      <c r="A81" s="4" t="s">
        <v>149</v>
      </c>
      <c r="B81" s="29" t="s">
        <v>34</v>
      </c>
      <c r="C81" s="30" t="s">
        <v>33</v>
      </c>
      <c r="D81" s="25">
        <v>97.5</v>
      </c>
      <c r="E81" s="25">
        <v>120</v>
      </c>
      <c r="F81" s="4">
        <f t="shared" si="5"/>
        <v>0.8125</v>
      </c>
    </row>
    <row r="82" spans="1:6">
      <c r="A82" s="4" t="s">
        <v>149</v>
      </c>
      <c r="B82" s="29" t="s">
        <v>36</v>
      </c>
      <c r="C82" s="30" t="s">
        <v>35</v>
      </c>
      <c r="D82" s="25">
        <v>29</v>
      </c>
      <c r="E82" s="25">
        <v>45.7</v>
      </c>
      <c r="F82" s="4">
        <f t="shared" si="5"/>
        <v>0.6345733041575492</v>
      </c>
    </row>
    <row r="83" spans="1:6">
      <c r="B83" s="4"/>
      <c r="C83" s="4"/>
    </row>
    <row r="84" spans="1:6">
      <c r="B84" s="4"/>
      <c r="C84" s="4"/>
    </row>
    <row r="85" spans="1:6">
      <c r="B85" s="4"/>
      <c r="C85" s="4"/>
    </row>
    <row r="86" spans="1:6">
      <c r="B86" s="4"/>
      <c r="C86" s="4"/>
    </row>
    <row r="87" spans="1:6">
      <c r="B87" s="4"/>
      <c r="C87" s="4"/>
    </row>
    <row r="88" spans="1:6">
      <c r="B88" s="4"/>
      <c r="C88" s="4"/>
    </row>
    <row r="89" spans="1:6">
      <c r="B89" s="4"/>
      <c r="C89" s="4"/>
    </row>
    <row r="90" spans="1:6">
      <c r="B90" s="4"/>
      <c r="C90" s="4"/>
    </row>
    <row r="91" spans="1:6">
      <c r="B91" s="4"/>
      <c r="C91" s="4"/>
    </row>
  </sheetData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07"/>
  <sheetViews>
    <sheetView tabSelected="1" zoomScale="80" zoomScaleNormal="8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D36" sqref="D36"/>
    </sheetView>
  </sheetViews>
  <sheetFormatPr defaultColWidth="9.109375" defaultRowHeight="14.4"/>
  <cols>
    <col min="1" max="1" width="9.109375" style="10"/>
    <col min="2" max="2" width="32" style="13" bestFit="1" customWidth="1"/>
    <col min="3" max="3" width="34.88671875" style="18" customWidth="1"/>
    <col min="4" max="5" width="15.5546875" style="10" customWidth="1"/>
    <col min="6" max="16384" width="9.109375" style="10"/>
  </cols>
  <sheetData>
    <row r="1" spans="1:6" s="12" customFormat="1">
      <c r="B1" s="13" t="s">
        <v>13</v>
      </c>
      <c r="C1" s="14" t="s">
        <v>0</v>
      </c>
      <c r="D1" s="12" t="s">
        <v>56</v>
      </c>
      <c r="E1" s="12" t="s">
        <v>58</v>
      </c>
      <c r="F1" s="12" t="s">
        <v>84</v>
      </c>
    </row>
    <row r="2" spans="1:6" s="12" customFormat="1" ht="16.2">
      <c r="A2" s="12" t="s">
        <v>182</v>
      </c>
      <c r="B2" s="14" t="s">
        <v>169</v>
      </c>
      <c r="C2" s="35" t="s">
        <v>2</v>
      </c>
      <c r="D2" s="12">
        <v>68</v>
      </c>
      <c r="E2" s="12">
        <v>27</v>
      </c>
      <c r="F2" s="12">
        <f>E2/D2</f>
        <v>0.39705882352941174</v>
      </c>
    </row>
    <row r="3" spans="1:6" s="12" customFormat="1" ht="16.2">
      <c r="A3" s="12" t="s">
        <v>182</v>
      </c>
      <c r="B3" s="12" t="s">
        <v>10</v>
      </c>
      <c r="C3" s="35" t="s">
        <v>2</v>
      </c>
      <c r="D3" s="12">
        <v>250</v>
      </c>
      <c r="E3" s="12">
        <v>116</v>
      </c>
      <c r="F3" s="12">
        <f t="shared" ref="F3:F50" si="0">E3/D3</f>
        <v>0.46400000000000002</v>
      </c>
    </row>
    <row r="4" spans="1:6" ht="15.6">
      <c r="A4" s="10" t="s">
        <v>182</v>
      </c>
      <c r="B4" s="10" t="s">
        <v>9</v>
      </c>
      <c r="C4" s="15" t="s">
        <v>1</v>
      </c>
      <c r="D4" s="10">
        <v>165.66</v>
      </c>
      <c r="E4" s="13">
        <v>113.82</v>
      </c>
      <c r="F4" s="10">
        <f t="shared" si="0"/>
        <v>0.68706990220934439</v>
      </c>
    </row>
    <row r="5" spans="1:6">
      <c r="A5" s="10" t="s">
        <v>182</v>
      </c>
      <c r="B5" s="10" t="s">
        <v>8</v>
      </c>
      <c r="C5" s="17" t="s">
        <v>54</v>
      </c>
      <c r="D5" s="10">
        <v>394.42</v>
      </c>
      <c r="E5" s="13">
        <v>201</v>
      </c>
      <c r="F5" s="10">
        <f t="shared" si="0"/>
        <v>0.50960904619441205</v>
      </c>
    </row>
    <row r="6" spans="1:6">
      <c r="A6" s="10" t="s">
        <v>182</v>
      </c>
      <c r="B6" s="10" t="s">
        <v>53</v>
      </c>
      <c r="C6" s="17" t="s">
        <v>54</v>
      </c>
      <c r="D6" s="10">
        <v>400</v>
      </c>
      <c r="E6" s="10">
        <v>200</v>
      </c>
      <c r="F6" s="10">
        <f t="shared" si="0"/>
        <v>0.5</v>
      </c>
    </row>
    <row r="7" spans="1:6" ht="15.6">
      <c r="A7" s="10" t="s">
        <v>182</v>
      </c>
      <c r="B7" s="10" t="s">
        <v>12</v>
      </c>
      <c r="C7" s="15" t="s">
        <v>3</v>
      </c>
      <c r="D7" s="10">
        <v>205</v>
      </c>
      <c r="E7" s="10">
        <v>125</v>
      </c>
      <c r="F7" s="10">
        <f t="shared" si="0"/>
        <v>0.6097560975609756</v>
      </c>
    </row>
    <row r="8" spans="1:6" ht="15.6">
      <c r="A8" s="10" t="s">
        <v>182</v>
      </c>
      <c r="B8" s="10" t="s">
        <v>156</v>
      </c>
      <c r="C8" s="15" t="s">
        <v>3</v>
      </c>
      <c r="D8" s="10">
        <v>150.4</v>
      </c>
      <c r="E8" s="10">
        <v>92.6</v>
      </c>
      <c r="F8" s="10">
        <f t="shared" si="0"/>
        <v>0.61569148936170204</v>
      </c>
    </row>
    <row r="9" spans="1:6" ht="15.6">
      <c r="A9" s="10" t="s">
        <v>182</v>
      </c>
      <c r="B9" s="10" t="s">
        <v>156</v>
      </c>
      <c r="C9" s="15" t="s">
        <v>3</v>
      </c>
      <c r="D9" s="10">
        <v>138</v>
      </c>
      <c r="E9" s="10">
        <v>96.2</v>
      </c>
      <c r="F9" s="10">
        <f t="shared" si="0"/>
        <v>0.69710144927536233</v>
      </c>
    </row>
    <row r="10" spans="1:6" ht="15.6">
      <c r="A10" s="10" t="s">
        <v>182</v>
      </c>
      <c r="B10" s="10" t="s">
        <v>88</v>
      </c>
      <c r="C10" s="15" t="s">
        <v>4</v>
      </c>
      <c r="D10" s="10">
        <v>220.23</v>
      </c>
      <c r="E10" s="13">
        <v>131.51</v>
      </c>
      <c r="F10" s="10">
        <f t="shared" si="0"/>
        <v>0.59714843572628618</v>
      </c>
    </row>
    <row r="11" spans="1:6" ht="15.6">
      <c r="A11" s="10" t="s">
        <v>182</v>
      </c>
      <c r="B11" s="16" t="s">
        <v>14</v>
      </c>
      <c r="C11" s="15" t="s">
        <v>4</v>
      </c>
      <c r="D11" s="10">
        <v>197.35</v>
      </c>
      <c r="E11" s="13">
        <v>112.10000000000001</v>
      </c>
      <c r="F11" s="10">
        <f t="shared" si="0"/>
        <v>0.56802634912591843</v>
      </c>
    </row>
    <row r="12" spans="1:6" ht="15.6">
      <c r="A12" s="10" t="s">
        <v>182</v>
      </c>
      <c r="B12" s="16" t="s">
        <v>16</v>
      </c>
      <c r="C12" s="15" t="s">
        <v>4</v>
      </c>
      <c r="D12" s="10">
        <v>469.15</v>
      </c>
      <c r="E12" s="13">
        <v>225.57</v>
      </c>
      <c r="F12" s="10">
        <f t="shared" si="0"/>
        <v>0.48080571245870191</v>
      </c>
    </row>
    <row r="13" spans="1:6" ht="15.6">
      <c r="A13" s="10" t="s">
        <v>182</v>
      </c>
      <c r="B13" s="16" t="s">
        <v>15</v>
      </c>
      <c r="C13" s="15" t="s">
        <v>4</v>
      </c>
      <c r="D13" s="10">
        <v>213.15</v>
      </c>
      <c r="E13" s="13">
        <v>136.94999999999999</v>
      </c>
      <c r="F13" s="10">
        <f t="shared" si="0"/>
        <v>0.64250527797325818</v>
      </c>
    </row>
    <row r="14" spans="1:6">
      <c r="A14" s="10" t="s">
        <v>182</v>
      </c>
      <c r="B14" s="10" t="s">
        <v>6</v>
      </c>
      <c r="C14" s="17" t="s">
        <v>59</v>
      </c>
      <c r="D14" s="10">
        <v>300</v>
      </c>
      <c r="E14" s="10">
        <v>150</v>
      </c>
      <c r="F14" s="10">
        <f t="shared" si="0"/>
        <v>0.5</v>
      </c>
    </row>
    <row r="15" spans="1:6">
      <c r="A15" s="10" t="s">
        <v>182</v>
      </c>
      <c r="B15" s="10" t="s">
        <v>60</v>
      </c>
      <c r="C15" s="17" t="s">
        <v>61</v>
      </c>
      <c r="D15" s="10">
        <v>250</v>
      </c>
      <c r="E15" s="10">
        <v>115</v>
      </c>
      <c r="F15" s="10">
        <f t="shared" si="0"/>
        <v>0.46</v>
      </c>
    </row>
    <row r="16" spans="1:6" ht="15.6">
      <c r="A16" s="10" t="s">
        <v>182</v>
      </c>
      <c r="B16" s="10" t="s">
        <v>7</v>
      </c>
      <c r="C16" s="15" t="s">
        <v>5</v>
      </c>
      <c r="D16" s="10">
        <v>429.59000000000003</v>
      </c>
      <c r="E16" s="10">
        <v>219.7</v>
      </c>
      <c r="F16" s="10">
        <f t="shared" si="0"/>
        <v>0.51141786354430963</v>
      </c>
    </row>
    <row r="17" spans="1:6">
      <c r="A17" s="10" t="s">
        <v>182</v>
      </c>
      <c r="B17" s="10" t="s">
        <v>64</v>
      </c>
      <c r="C17" s="17" t="s">
        <v>158</v>
      </c>
      <c r="D17" s="10">
        <v>320</v>
      </c>
      <c r="E17" s="10">
        <v>139</v>
      </c>
      <c r="F17" s="10">
        <f t="shared" si="0"/>
        <v>0.43437500000000001</v>
      </c>
    </row>
    <row r="18" spans="1:6">
      <c r="A18" s="10" t="s">
        <v>182</v>
      </c>
      <c r="B18" s="10" t="s">
        <v>159</v>
      </c>
      <c r="C18" s="17" t="s">
        <v>65</v>
      </c>
      <c r="D18" s="10">
        <v>385</v>
      </c>
      <c r="E18" s="10">
        <v>176</v>
      </c>
      <c r="F18" s="10">
        <f t="shared" si="0"/>
        <v>0.45714285714285713</v>
      </c>
    </row>
    <row r="19" spans="1:6">
      <c r="A19" s="10" t="s">
        <v>182</v>
      </c>
      <c r="B19" s="10" t="s">
        <v>157</v>
      </c>
      <c r="C19" s="17" t="s">
        <v>65</v>
      </c>
      <c r="D19" s="10">
        <v>330</v>
      </c>
      <c r="E19" s="10">
        <v>153</v>
      </c>
      <c r="F19" s="10">
        <f t="shared" si="0"/>
        <v>0.46363636363636362</v>
      </c>
    </row>
    <row r="20" spans="1:6">
      <c r="A20" s="10" t="s">
        <v>182</v>
      </c>
      <c r="B20" s="10" t="s">
        <v>66</v>
      </c>
      <c r="C20" s="17" t="s">
        <v>65</v>
      </c>
      <c r="D20" s="10">
        <v>355</v>
      </c>
      <c r="E20" s="10">
        <v>171</v>
      </c>
      <c r="F20" s="10">
        <f t="shared" si="0"/>
        <v>0.48169014084507045</v>
      </c>
    </row>
    <row r="21" spans="1:6">
      <c r="A21" s="10" t="s">
        <v>182</v>
      </c>
      <c r="B21" s="10" t="s">
        <v>67</v>
      </c>
      <c r="C21" s="17" t="s">
        <v>65</v>
      </c>
      <c r="D21" s="10">
        <v>417</v>
      </c>
      <c r="E21" s="10">
        <v>197</v>
      </c>
      <c r="F21" s="10">
        <f t="shared" si="0"/>
        <v>0.47242206235011991</v>
      </c>
    </row>
    <row r="22" spans="1:6">
      <c r="A22" s="10" t="s">
        <v>182</v>
      </c>
      <c r="B22" s="10" t="s">
        <v>62</v>
      </c>
      <c r="C22" s="17" t="s">
        <v>63</v>
      </c>
      <c r="D22" s="10">
        <v>248</v>
      </c>
      <c r="E22" s="10">
        <v>113</v>
      </c>
      <c r="F22" s="10">
        <f t="shared" si="0"/>
        <v>0.45564516129032256</v>
      </c>
    </row>
    <row r="23" spans="1:6">
      <c r="A23" s="10" t="s">
        <v>182</v>
      </c>
      <c r="B23" s="10" t="s">
        <v>11</v>
      </c>
      <c r="C23" s="17" t="s">
        <v>68</v>
      </c>
      <c r="D23" s="10">
        <v>456</v>
      </c>
      <c r="E23" s="10">
        <v>213</v>
      </c>
      <c r="F23" s="10">
        <f t="shared" si="0"/>
        <v>0.46710526315789475</v>
      </c>
    </row>
    <row r="24" spans="1:6">
      <c r="A24" s="10" t="s">
        <v>182</v>
      </c>
      <c r="B24" s="10" t="s">
        <v>69</v>
      </c>
      <c r="C24" s="17" t="s">
        <v>70</v>
      </c>
      <c r="D24" s="10">
        <v>442</v>
      </c>
      <c r="E24" s="10">
        <v>182</v>
      </c>
      <c r="F24" s="10">
        <f t="shared" si="0"/>
        <v>0.41176470588235292</v>
      </c>
    </row>
    <row r="25" spans="1:6" ht="15.6">
      <c r="A25" s="10" t="s">
        <v>182</v>
      </c>
      <c r="B25" s="10" t="s">
        <v>160</v>
      </c>
      <c r="C25" s="15" t="s">
        <v>4</v>
      </c>
      <c r="D25" s="10">
        <v>345</v>
      </c>
      <c r="E25" s="10">
        <v>200</v>
      </c>
      <c r="F25" s="10">
        <f t="shared" si="0"/>
        <v>0.57971014492753625</v>
      </c>
    </row>
    <row r="26" spans="1:6" ht="15.6">
      <c r="A26" s="10" t="s">
        <v>182</v>
      </c>
      <c r="B26" s="10" t="s">
        <v>161</v>
      </c>
      <c r="C26" s="15" t="s">
        <v>4</v>
      </c>
      <c r="D26" s="10">
        <v>395</v>
      </c>
      <c r="E26" s="10">
        <v>210</v>
      </c>
      <c r="F26" s="10">
        <f t="shared" si="0"/>
        <v>0.53164556962025311</v>
      </c>
    </row>
    <row r="27" spans="1:6" ht="15.6">
      <c r="A27" s="10" t="s">
        <v>182</v>
      </c>
      <c r="B27" s="10" t="s">
        <v>162</v>
      </c>
      <c r="C27" s="15" t="s">
        <v>4</v>
      </c>
      <c r="D27" s="10">
        <v>205</v>
      </c>
      <c r="E27" s="10">
        <v>113</v>
      </c>
      <c r="F27" s="10">
        <f t="shared" si="0"/>
        <v>0.551219512195122</v>
      </c>
    </row>
    <row r="28" spans="1:6" ht="15.6">
      <c r="A28" s="10" t="s">
        <v>182</v>
      </c>
      <c r="B28" s="10" t="s">
        <v>163</v>
      </c>
      <c r="C28" s="15" t="s">
        <v>4</v>
      </c>
      <c r="D28" s="10">
        <v>180</v>
      </c>
      <c r="E28" s="10">
        <v>105</v>
      </c>
      <c r="F28" s="10">
        <f t="shared" si="0"/>
        <v>0.58333333333333337</v>
      </c>
    </row>
    <row r="29" spans="1:6" ht="15.6">
      <c r="A29" s="10" t="s">
        <v>182</v>
      </c>
      <c r="B29" s="10" t="s">
        <v>164</v>
      </c>
      <c r="C29" s="15" t="s">
        <v>4</v>
      </c>
      <c r="D29" s="10">
        <v>270</v>
      </c>
      <c r="E29" s="10">
        <v>165</v>
      </c>
      <c r="F29" s="10">
        <f t="shared" si="0"/>
        <v>0.61111111111111116</v>
      </c>
    </row>
    <row r="30" spans="1:6" ht="15.6">
      <c r="A30" s="10" t="s">
        <v>182</v>
      </c>
      <c r="B30" s="10" t="s">
        <v>165</v>
      </c>
      <c r="C30" s="15" t="s">
        <v>4</v>
      </c>
      <c r="D30" s="10">
        <v>230</v>
      </c>
      <c r="E30" s="10">
        <v>123</v>
      </c>
      <c r="F30" s="10">
        <f t="shared" si="0"/>
        <v>0.5347826086956522</v>
      </c>
    </row>
    <row r="31" spans="1:6" ht="15.6">
      <c r="A31" s="10" t="s">
        <v>182</v>
      </c>
      <c r="B31" s="10" t="s">
        <v>166</v>
      </c>
      <c r="C31" s="15" t="s">
        <v>4</v>
      </c>
      <c r="D31" s="10">
        <v>230</v>
      </c>
      <c r="E31" s="10">
        <v>123</v>
      </c>
      <c r="F31" s="10">
        <f t="shared" si="0"/>
        <v>0.5347826086956522</v>
      </c>
    </row>
    <row r="32" spans="1:6" ht="15.6">
      <c r="A32" s="10" t="s">
        <v>182</v>
      </c>
      <c r="B32" s="10" t="s">
        <v>167</v>
      </c>
      <c r="C32" s="15" t="s">
        <v>4</v>
      </c>
      <c r="D32" s="10">
        <v>225</v>
      </c>
      <c r="E32" s="10">
        <v>127.5</v>
      </c>
      <c r="F32" s="10">
        <f t="shared" si="0"/>
        <v>0.56666666666666665</v>
      </c>
    </row>
    <row r="33" spans="1:18">
      <c r="A33" s="10" t="s">
        <v>180</v>
      </c>
      <c r="B33" s="10" t="s">
        <v>154</v>
      </c>
      <c r="C33" s="17" t="s">
        <v>22</v>
      </c>
      <c r="D33" s="10">
        <v>101</v>
      </c>
      <c r="E33" s="10">
        <v>52</v>
      </c>
      <c r="F33" s="10">
        <f t="shared" si="0"/>
        <v>0.51485148514851486</v>
      </c>
    </row>
    <row r="34" spans="1:18">
      <c r="A34" s="10" t="s">
        <v>180</v>
      </c>
      <c r="B34" s="10" t="s">
        <v>153</v>
      </c>
      <c r="C34" s="17" t="s">
        <v>22</v>
      </c>
      <c r="D34" s="10">
        <v>107</v>
      </c>
      <c r="E34" s="10">
        <v>60</v>
      </c>
      <c r="F34" s="10">
        <f t="shared" si="0"/>
        <v>0.56074766355140182</v>
      </c>
    </row>
    <row r="35" spans="1:18">
      <c r="A35" s="10" t="s">
        <v>180</v>
      </c>
      <c r="B35" s="10" t="s">
        <v>155</v>
      </c>
      <c r="C35" s="17" t="s">
        <v>22</v>
      </c>
      <c r="D35" s="10">
        <v>98</v>
      </c>
      <c r="E35" s="10">
        <v>60</v>
      </c>
      <c r="F35" s="10">
        <f t="shared" si="0"/>
        <v>0.61224489795918369</v>
      </c>
    </row>
    <row r="36" spans="1:18">
      <c r="A36" s="10" t="s">
        <v>180</v>
      </c>
      <c r="B36" s="10"/>
      <c r="C36" s="17" t="s">
        <v>179</v>
      </c>
      <c r="D36" s="10">
        <v>360</v>
      </c>
      <c r="E36" s="10">
        <v>213</v>
      </c>
      <c r="F36" s="10">
        <f t="shared" si="0"/>
        <v>0.59166666666666667</v>
      </c>
    </row>
    <row r="37" spans="1:18">
      <c r="A37" s="10" t="s">
        <v>183</v>
      </c>
      <c r="B37" s="10" t="s">
        <v>73</v>
      </c>
      <c r="C37" s="17" t="s">
        <v>72</v>
      </c>
      <c r="D37" s="10">
        <v>254</v>
      </c>
      <c r="E37" s="10">
        <v>83</v>
      </c>
      <c r="F37" s="10">
        <f t="shared" si="0"/>
        <v>0.32677165354330706</v>
      </c>
    </row>
    <row r="38" spans="1:18">
      <c r="A38" s="10" t="s">
        <v>87</v>
      </c>
      <c r="B38" s="10" t="s">
        <v>74</v>
      </c>
      <c r="C38" s="17" t="s">
        <v>72</v>
      </c>
      <c r="D38" s="10">
        <v>260</v>
      </c>
      <c r="E38" s="10">
        <v>89</v>
      </c>
      <c r="F38" s="10">
        <f t="shared" si="0"/>
        <v>0.34230769230769231</v>
      </c>
    </row>
    <row r="39" spans="1:18">
      <c r="A39" s="10" t="s">
        <v>87</v>
      </c>
      <c r="B39" s="10" t="s">
        <v>75</v>
      </c>
      <c r="C39" s="17" t="s">
        <v>72</v>
      </c>
      <c r="D39" s="10">
        <v>226</v>
      </c>
      <c r="E39" s="10">
        <v>72</v>
      </c>
      <c r="F39" s="10">
        <f t="shared" ref="F39:F40" si="1">E39/D39</f>
        <v>0.31858407079646017</v>
      </c>
    </row>
    <row r="40" spans="1:18">
      <c r="A40" s="10" t="s">
        <v>87</v>
      </c>
      <c r="B40" s="10" t="s">
        <v>77</v>
      </c>
      <c r="C40" s="17" t="s">
        <v>78</v>
      </c>
      <c r="D40" s="10">
        <v>170</v>
      </c>
      <c r="E40" s="10">
        <v>73</v>
      </c>
      <c r="F40" s="10">
        <f t="shared" si="1"/>
        <v>0.42941176470588233</v>
      </c>
    </row>
    <row r="41" spans="1:18">
      <c r="A41" s="10" t="s">
        <v>87</v>
      </c>
      <c r="B41" s="10" t="s">
        <v>18</v>
      </c>
      <c r="C41" s="17" t="s">
        <v>76</v>
      </c>
      <c r="D41" s="10">
        <v>178</v>
      </c>
      <c r="E41" s="10">
        <v>68</v>
      </c>
      <c r="F41" s="10">
        <f t="shared" si="0"/>
        <v>0.38202247191011235</v>
      </c>
    </row>
    <row r="42" spans="1:18">
      <c r="A42" s="10" t="s">
        <v>87</v>
      </c>
      <c r="B42" s="13" t="s">
        <v>20</v>
      </c>
      <c r="C42" s="18" t="s">
        <v>82</v>
      </c>
      <c r="D42" s="10">
        <v>205</v>
      </c>
      <c r="E42" s="10">
        <v>56</v>
      </c>
      <c r="F42" s="10">
        <f t="shared" si="0"/>
        <v>0.27317073170731709</v>
      </c>
    </row>
    <row r="43" spans="1:18" s="13" customFormat="1">
      <c r="A43" s="13" t="s">
        <v>152</v>
      </c>
      <c r="B43" s="20" t="s">
        <v>89</v>
      </c>
      <c r="C43" s="18" t="s">
        <v>37</v>
      </c>
      <c r="D43" s="10">
        <v>208.2</v>
      </c>
      <c r="E43" s="21">
        <v>162.19999999999999</v>
      </c>
      <c r="F43" s="10">
        <f t="shared" si="0"/>
        <v>0.77905859750240147</v>
      </c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13" customFormat="1">
      <c r="A44" s="13" t="s">
        <v>152</v>
      </c>
      <c r="B44" s="20" t="s">
        <v>90</v>
      </c>
      <c r="C44" s="18" t="s">
        <v>37</v>
      </c>
      <c r="D44" s="10">
        <v>247.8</v>
      </c>
      <c r="E44" s="21">
        <v>182.2</v>
      </c>
      <c r="F44" s="10">
        <f t="shared" si="0"/>
        <v>0.73527037933817585</v>
      </c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13" customFormat="1">
      <c r="A45" s="13" t="s">
        <v>152</v>
      </c>
      <c r="B45" s="22" t="s">
        <v>91</v>
      </c>
      <c r="C45" s="18" t="s">
        <v>38</v>
      </c>
      <c r="D45" s="10">
        <v>164.1</v>
      </c>
      <c r="E45" s="21">
        <v>128.6</v>
      </c>
      <c r="F45" s="10">
        <f t="shared" si="0"/>
        <v>0.7836684948202316</v>
      </c>
      <c r="H45" s="10"/>
    </row>
    <row r="46" spans="1:18" s="13" customFormat="1">
      <c r="A46" s="13" t="s">
        <v>152</v>
      </c>
      <c r="B46" s="20" t="s">
        <v>92</v>
      </c>
      <c r="C46" s="18" t="s">
        <v>38</v>
      </c>
      <c r="D46" s="10">
        <v>147.08000000000001</v>
      </c>
      <c r="E46" s="21">
        <v>113.74</v>
      </c>
      <c r="F46" s="10">
        <f t="shared" si="0"/>
        <v>0.77332064182757676</v>
      </c>
      <c r="H46" s="10"/>
    </row>
    <row r="47" spans="1:18" s="13" customFormat="1">
      <c r="A47" s="13" t="s">
        <v>152</v>
      </c>
      <c r="B47" s="20" t="s">
        <v>93</v>
      </c>
      <c r="C47" s="18" t="s">
        <v>39</v>
      </c>
      <c r="D47" s="10">
        <v>165.7</v>
      </c>
      <c r="E47" s="21">
        <v>132</v>
      </c>
      <c r="F47" s="10">
        <f t="shared" si="0"/>
        <v>0.79662039831019926</v>
      </c>
      <c r="H47" s="10"/>
    </row>
    <row r="48" spans="1:18" s="13" customFormat="1">
      <c r="A48" s="13" t="s">
        <v>152</v>
      </c>
      <c r="B48" s="20" t="s">
        <v>94</v>
      </c>
      <c r="C48" s="18" t="s">
        <v>39</v>
      </c>
      <c r="D48" s="10">
        <v>98.550000000000011</v>
      </c>
      <c r="E48" s="21">
        <v>78.935000000000002</v>
      </c>
      <c r="F48" s="10">
        <f t="shared" si="0"/>
        <v>0.80096397767630634</v>
      </c>
      <c r="H48" s="10"/>
    </row>
    <row r="49" spans="1:18">
      <c r="A49" s="13" t="s">
        <v>152</v>
      </c>
      <c r="B49" s="20" t="s">
        <v>95</v>
      </c>
      <c r="C49" s="18" t="s">
        <v>50</v>
      </c>
      <c r="D49" s="21">
        <v>153.9</v>
      </c>
      <c r="E49" s="21">
        <v>120.7</v>
      </c>
      <c r="F49" s="10">
        <f t="shared" si="0"/>
        <v>0.7842755035737492</v>
      </c>
      <c r="G49" s="13"/>
      <c r="I49" s="13"/>
      <c r="J49" s="13"/>
      <c r="K49" s="13"/>
      <c r="L49" s="13"/>
      <c r="M49" s="13"/>
      <c r="N49" s="13"/>
      <c r="O49" s="13"/>
      <c r="P49" s="13"/>
      <c r="Q49" s="13"/>
      <c r="R49" s="13"/>
    </row>
    <row r="50" spans="1:18">
      <c r="A50" s="13" t="s">
        <v>152</v>
      </c>
      <c r="B50" s="20" t="s">
        <v>96</v>
      </c>
      <c r="C50" s="18" t="s">
        <v>50</v>
      </c>
      <c r="D50" s="21">
        <v>182.2</v>
      </c>
      <c r="E50" s="21">
        <v>138.035</v>
      </c>
      <c r="F50" s="10">
        <f t="shared" si="0"/>
        <v>0.7576015367727772</v>
      </c>
      <c r="G50" s="13"/>
      <c r="I50" s="13"/>
      <c r="J50" s="13"/>
      <c r="K50" s="13"/>
      <c r="L50" s="13"/>
      <c r="M50" s="13"/>
      <c r="N50" s="13"/>
      <c r="O50" s="13"/>
      <c r="P50" s="13"/>
      <c r="Q50" s="13"/>
      <c r="R50" s="13"/>
    </row>
    <row r="51" spans="1:18">
      <c r="A51" s="13" t="s">
        <v>152</v>
      </c>
      <c r="B51" s="20" t="s">
        <v>99</v>
      </c>
      <c r="C51" s="18" t="s">
        <v>40</v>
      </c>
      <c r="D51" s="21">
        <v>115.3</v>
      </c>
      <c r="E51" s="21">
        <v>91.1</v>
      </c>
      <c r="F51" s="10">
        <f t="shared" ref="F51:F81" si="2">E51/D51</f>
        <v>0.79011274934952291</v>
      </c>
      <c r="G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>
      <c r="A52" s="13" t="s">
        <v>152</v>
      </c>
      <c r="B52" s="20" t="s">
        <v>100</v>
      </c>
      <c r="C52" s="18" t="s">
        <v>40</v>
      </c>
      <c r="D52" s="21">
        <v>79.099999999999994</v>
      </c>
      <c r="E52" s="21">
        <v>63.9</v>
      </c>
      <c r="F52" s="10">
        <f t="shared" si="2"/>
        <v>0.80783817951959547</v>
      </c>
      <c r="G52" s="13"/>
      <c r="I52" s="13"/>
      <c r="J52" s="13"/>
      <c r="K52" s="13"/>
      <c r="L52" s="13"/>
      <c r="M52" s="13"/>
      <c r="N52" s="13"/>
      <c r="O52" s="13"/>
      <c r="P52" s="13"/>
      <c r="Q52" s="13"/>
      <c r="R52" s="13"/>
    </row>
    <row r="53" spans="1:18">
      <c r="A53" s="13" t="s">
        <v>152</v>
      </c>
      <c r="B53" s="20" t="s">
        <v>97</v>
      </c>
      <c r="C53" s="23" t="s">
        <v>98</v>
      </c>
      <c r="D53" s="21">
        <v>190.2</v>
      </c>
      <c r="E53" s="21">
        <v>152</v>
      </c>
      <c r="F53" s="10">
        <f t="shared" si="2"/>
        <v>0.79915878023133546</v>
      </c>
      <c r="G53" s="13"/>
      <c r="I53" s="13"/>
      <c r="J53" s="13"/>
      <c r="K53" s="13"/>
      <c r="L53" s="13"/>
      <c r="M53" s="13"/>
      <c r="N53" s="13"/>
      <c r="O53" s="13"/>
      <c r="P53" s="13"/>
      <c r="Q53" s="13"/>
      <c r="R53" s="13"/>
    </row>
    <row r="54" spans="1:18">
      <c r="A54" s="13" t="s">
        <v>152</v>
      </c>
      <c r="B54" s="20" t="s">
        <v>101</v>
      </c>
      <c r="C54" s="23" t="s">
        <v>41</v>
      </c>
      <c r="D54" s="21">
        <v>166.5</v>
      </c>
      <c r="E54" s="21">
        <v>130.1</v>
      </c>
      <c r="F54" s="10">
        <f t="shared" si="2"/>
        <v>0.78138138138138136</v>
      </c>
      <c r="G54" s="13"/>
      <c r="I54" s="13"/>
      <c r="J54" s="13"/>
      <c r="K54" s="13"/>
      <c r="L54" s="13"/>
      <c r="M54" s="13"/>
      <c r="N54" s="13"/>
      <c r="O54" s="13"/>
      <c r="P54" s="13"/>
      <c r="Q54" s="13"/>
      <c r="R54" s="13"/>
    </row>
    <row r="55" spans="1:18">
      <c r="A55" s="13" t="s">
        <v>152</v>
      </c>
      <c r="B55" s="20" t="s">
        <v>102</v>
      </c>
      <c r="C55" s="23" t="s">
        <v>103</v>
      </c>
      <c r="D55" s="21">
        <v>91</v>
      </c>
      <c r="E55" s="21">
        <v>74</v>
      </c>
      <c r="F55" s="10">
        <f t="shared" si="2"/>
        <v>0.81318681318681318</v>
      </c>
      <c r="G55" s="13"/>
      <c r="I55" s="13"/>
      <c r="J55" s="13"/>
      <c r="K55" s="13"/>
      <c r="L55" s="13"/>
      <c r="M55" s="13"/>
      <c r="N55" s="13"/>
      <c r="O55" s="13"/>
      <c r="P55" s="13"/>
      <c r="Q55" s="13"/>
      <c r="R55" s="13"/>
    </row>
    <row r="56" spans="1:18">
      <c r="A56" s="13" t="s">
        <v>152</v>
      </c>
      <c r="B56" s="20" t="s">
        <v>104</v>
      </c>
      <c r="C56" s="23" t="s">
        <v>103</v>
      </c>
      <c r="D56" s="21">
        <v>101.7</v>
      </c>
      <c r="E56" s="21">
        <v>81</v>
      </c>
      <c r="F56" s="10">
        <f t="shared" si="2"/>
        <v>0.79646017699115046</v>
      </c>
      <c r="G56" s="13"/>
      <c r="I56" s="13"/>
      <c r="J56" s="13"/>
      <c r="K56" s="13"/>
      <c r="L56" s="13"/>
      <c r="M56" s="13"/>
      <c r="N56" s="13"/>
      <c r="O56" s="13"/>
      <c r="P56" s="13"/>
      <c r="Q56" s="13"/>
      <c r="R56" s="13"/>
    </row>
    <row r="57" spans="1:18">
      <c r="A57" s="13" t="s">
        <v>152</v>
      </c>
      <c r="B57" s="20" t="s">
        <v>105</v>
      </c>
      <c r="C57" s="23" t="s">
        <v>106</v>
      </c>
      <c r="D57" s="21">
        <v>76.900000000000006</v>
      </c>
      <c r="E57" s="21">
        <v>60.8</v>
      </c>
      <c r="F57" s="10">
        <f t="shared" si="2"/>
        <v>0.7906371911573471</v>
      </c>
      <c r="G57" s="13"/>
      <c r="I57" s="13"/>
      <c r="J57" s="13"/>
      <c r="K57" s="13"/>
      <c r="L57" s="13"/>
      <c r="M57" s="13"/>
      <c r="N57" s="13"/>
      <c r="O57" s="13"/>
      <c r="P57" s="13"/>
      <c r="Q57" s="13"/>
      <c r="R57" s="13"/>
    </row>
    <row r="58" spans="1:18">
      <c r="A58" s="13" t="s">
        <v>152</v>
      </c>
      <c r="B58" s="20" t="s">
        <v>107</v>
      </c>
      <c r="C58" s="23" t="s">
        <v>106</v>
      </c>
      <c r="D58" s="21">
        <v>71.400000000000006</v>
      </c>
      <c r="E58" s="21">
        <v>57.8</v>
      </c>
      <c r="F58" s="10">
        <f t="shared" si="2"/>
        <v>0.80952380952380942</v>
      </c>
      <c r="G58" s="13"/>
      <c r="I58" s="13"/>
      <c r="J58" s="13"/>
      <c r="K58" s="13"/>
      <c r="L58" s="13"/>
      <c r="M58" s="13"/>
      <c r="N58" s="13"/>
      <c r="O58" s="13"/>
      <c r="P58" s="13"/>
      <c r="Q58" s="13"/>
      <c r="R58" s="13"/>
    </row>
    <row r="59" spans="1:18">
      <c r="A59" s="13" t="s">
        <v>152</v>
      </c>
      <c r="B59" s="20" t="s">
        <v>108</v>
      </c>
      <c r="C59" s="23" t="s">
        <v>109</v>
      </c>
      <c r="D59" s="21">
        <v>238.19</v>
      </c>
      <c r="E59" s="21">
        <v>180.78</v>
      </c>
      <c r="F59" s="10">
        <f t="shared" si="2"/>
        <v>0.75897392837650612</v>
      </c>
      <c r="G59" s="13"/>
      <c r="I59" s="13"/>
      <c r="J59" s="13"/>
      <c r="K59" s="13"/>
      <c r="L59" s="13"/>
      <c r="M59" s="13"/>
      <c r="N59" s="13"/>
      <c r="O59" s="13"/>
      <c r="P59" s="13"/>
      <c r="Q59" s="13"/>
      <c r="R59" s="13"/>
    </row>
    <row r="60" spans="1:18">
      <c r="A60" s="13" t="s">
        <v>152</v>
      </c>
      <c r="B60" s="20" t="s">
        <v>110</v>
      </c>
      <c r="C60" s="23" t="s">
        <v>43</v>
      </c>
      <c r="D60" s="21">
        <v>248.9</v>
      </c>
      <c r="E60" s="21">
        <v>184.5</v>
      </c>
      <c r="F60" s="10">
        <f t="shared" si="2"/>
        <v>0.74126155082362388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</row>
    <row r="61" spans="1:18">
      <c r="A61" s="13" t="s">
        <v>152</v>
      </c>
      <c r="B61" s="20" t="s">
        <v>111</v>
      </c>
      <c r="C61" s="23" t="s">
        <v>112</v>
      </c>
      <c r="D61" s="21">
        <v>152.68</v>
      </c>
      <c r="E61" s="21">
        <v>110.35</v>
      </c>
      <c r="F61" s="10">
        <f t="shared" si="2"/>
        <v>0.72275347131254908</v>
      </c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</row>
    <row r="62" spans="1:18">
      <c r="A62" s="13" t="s">
        <v>152</v>
      </c>
      <c r="B62" s="20" t="s">
        <v>113</v>
      </c>
      <c r="C62" s="23" t="s">
        <v>112</v>
      </c>
      <c r="D62" s="21">
        <v>120.74</v>
      </c>
      <c r="E62" s="21">
        <v>88.34</v>
      </c>
      <c r="F62" s="10">
        <f t="shared" si="2"/>
        <v>0.73165479542819289</v>
      </c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</row>
    <row r="63" spans="1:18">
      <c r="A63" s="13" t="s">
        <v>152</v>
      </c>
      <c r="B63" s="20" t="s">
        <v>114</v>
      </c>
      <c r="C63" s="23" t="s">
        <v>44</v>
      </c>
      <c r="D63" s="21">
        <v>168.3</v>
      </c>
      <c r="E63" s="21">
        <v>123.7</v>
      </c>
      <c r="F63" s="10">
        <f t="shared" si="2"/>
        <v>0.73499702911467613</v>
      </c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</row>
    <row r="64" spans="1:18">
      <c r="A64" s="13" t="s">
        <v>152</v>
      </c>
      <c r="B64" s="20" t="s">
        <v>115</v>
      </c>
      <c r="C64" s="23" t="s">
        <v>44</v>
      </c>
      <c r="D64" s="21">
        <v>110.7</v>
      </c>
      <c r="E64" s="21">
        <v>86.2</v>
      </c>
      <c r="F64" s="10">
        <f t="shared" si="2"/>
        <v>0.77868112014453483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</row>
    <row r="65" spans="1:18">
      <c r="A65" s="13" t="s">
        <v>152</v>
      </c>
      <c r="B65" s="22" t="s">
        <v>116</v>
      </c>
      <c r="C65" s="24" t="s">
        <v>117</v>
      </c>
      <c r="D65" s="21">
        <v>295.3</v>
      </c>
      <c r="E65" s="21">
        <v>193</v>
      </c>
      <c r="F65" s="10">
        <f t="shared" si="2"/>
        <v>0.653572637995259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</row>
    <row r="66" spans="1:18">
      <c r="A66" s="13" t="s">
        <v>152</v>
      </c>
      <c r="B66" s="20" t="s">
        <v>118</v>
      </c>
      <c r="C66" s="23" t="s">
        <v>119</v>
      </c>
      <c r="D66" s="21">
        <v>201.2</v>
      </c>
      <c r="E66" s="21">
        <v>163.9</v>
      </c>
      <c r="F66" s="10">
        <f t="shared" si="2"/>
        <v>0.81461232604373768</v>
      </c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</row>
    <row r="67" spans="1:18">
      <c r="A67" s="13" t="s">
        <v>152</v>
      </c>
      <c r="B67" s="20" t="s">
        <v>120</v>
      </c>
      <c r="C67" s="23" t="s">
        <v>121</v>
      </c>
      <c r="D67" s="21">
        <v>55.17</v>
      </c>
      <c r="E67" s="21">
        <v>43.1</v>
      </c>
      <c r="F67" s="10">
        <f t="shared" si="2"/>
        <v>0.78122167844843216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</row>
    <row r="68" spans="1:18">
      <c r="A68" s="13" t="s">
        <v>152</v>
      </c>
      <c r="B68" s="20" t="s">
        <v>122</v>
      </c>
      <c r="C68" s="23" t="s">
        <v>123</v>
      </c>
      <c r="D68" s="21">
        <v>149.6</v>
      </c>
      <c r="E68" s="21">
        <v>116.4</v>
      </c>
      <c r="F68" s="10">
        <f t="shared" si="2"/>
        <v>0.77807486631016054</v>
      </c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</row>
    <row r="69" spans="1:18">
      <c r="A69" s="13" t="s">
        <v>152</v>
      </c>
      <c r="B69" s="20" t="s">
        <v>124</v>
      </c>
      <c r="C69" s="23" t="s">
        <v>123</v>
      </c>
      <c r="D69" s="21">
        <v>130.5</v>
      </c>
      <c r="E69" s="21">
        <v>95.5</v>
      </c>
      <c r="F69" s="10">
        <f t="shared" si="2"/>
        <v>0.73180076628352486</v>
      </c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</row>
    <row r="70" spans="1:18">
      <c r="A70" s="13" t="s">
        <v>152</v>
      </c>
      <c r="B70" s="20" t="s">
        <v>125</v>
      </c>
      <c r="C70" s="23" t="s">
        <v>126</v>
      </c>
      <c r="D70" s="21">
        <v>360.5</v>
      </c>
      <c r="E70" s="21">
        <v>241.5</v>
      </c>
      <c r="F70" s="10">
        <f t="shared" si="2"/>
        <v>0.66990291262135926</v>
      </c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</row>
    <row r="71" spans="1:18">
      <c r="A71" s="13" t="s">
        <v>152</v>
      </c>
      <c r="B71" s="20" t="s">
        <v>127</v>
      </c>
      <c r="C71" s="23" t="s">
        <v>126</v>
      </c>
      <c r="D71" s="21">
        <v>317</v>
      </c>
      <c r="E71" s="21">
        <v>212.2</v>
      </c>
      <c r="F71" s="10">
        <f t="shared" si="2"/>
        <v>0.66940063091482649</v>
      </c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</row>
    <row r="72" spans="1:18">
      <c r="A72" s="13" t="s">
        <v>152</v>
      </c>
      <c r="B72" s="20" t="s">
        <v>128</v>
      </c>
      <c r="C72" s="23" t="s">
        <v>129</v>
      </c>
      <c r="D72" s="21">
        <v>157.19999999999999</v>
      </c>
      <c r="E72" s="21">
        <v>115</v>
      </c>
      <c r="F72" s="10">
        <f t="shared" si="2"/>
        <v>0.73155216284987279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</row>
    <row r="73" spans="1:18">
      <c r="A73" s="13" t="s">
        <v>152</v>
      </c>
      <c r="B73" s="20" t="s">
        <v>130</v>
      </c>
      <c r="C73" s="23" t="s">
        <v>45</v>
      </c>
      <c r="D73" s="21">
        <v>189.6</v>
      </c>
      <c r="E73" s="21">
        <v>127.8</v>
      </c>
      <c r="F73" s="10">
        <f t="shared" si="2"/>
        <v>0.67405063291139244</v>
      </c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</row>
    <row r="74" spans="1:18">
      <c r="A74" s="13" t="s">
        <v>152</v>
      </c>
      <c r="B74" s="20" t="s">
        <v>131</v>
      </c>
      <c r="C74" s="23" t="s">
        <v>46</v>
      </c>
      <c r="D74" s="21">
        <v>189.9</v>
      </c>
      <c r="E74" s="21">
        <v>137.6</v>
      </c>
      <c r="F74" s="10">
        <f t="shared" si="2"/>
        <v>0.72459189046866768</v>
      </c>
      <c r="G74" s="13"/>
      <c r="H74" s="13"/>
      <c r="N74" s="13"/>
      <c r="O74" s="13"/>
      <c r="P74" s="13"/>
      <c r="Q74" s="13"/>
      <c r="R74" s="13"/>
    </row>
    <row r="75" spans="1:18">
      <c r="A75" s="13" t="s">
        <v>152</v>
      </c>
      <c r="B75" s="20" t="s">
        <v>132</v>
      </c>
      <c r="C75" s="23" t="s">
        <v>46</v>
      </c>
      <c r="D75" s="21">
        <v>217.5</v>
      </c>
      <c r="E75" s="21">
        <v>176.9</v>
      </c>
      <c r="F75" s="10">
        <f t="shared" si="2"/>
        <v>0.81333333333333335</v>
      </c>
      <c r="G75" s="13"/>
      <c r="H75" s="13"/>
      <c r="N75" s="13"/>
      <c r="O75" s="13"/>
      <c r="P75" s="13"/>
      <c r="Q75" s="13"/>
      <c r="R75" s="13"/>
    </row>
    <row r="76" spans="1:18">
      <c r="A76" s="13" t="s">
        <v>152</v>
      </c>
      <c r="B76" s="20" t="s">
        <v>133</v>
      </c>
      <c r="C76" s="23" t="s">
        <v>134</v>
      </c>
      <c r="D76" s="21">
        <v>176.3</v>
      </c>
      <c r="E76" s="21">
        <v>130.9</v>
      </c>
      <c r="F76" s="10">
        <f t="shared" si="2"/>
        <v>0.74248440158820195</v>
      </c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</row>
    <row r="77" spans="1:18">
      <c r="A77" s="13" t="s">
        <v>152</v>
      </c>
      <c r="B77" s="20" t="s">
        <v>135</v>
      </c>
      <c r="C77" s="23" t="s">
        <v>47</v>
      </c>
      <c r="D77" s="21">
        <v>72.099999999999994</v>
      </c>
      <c r="E77" s="21">
        <v>56.5</v>
      </c>
      <c r="F77" s="10">
        <f t="shared" si="2"/>
        <v>0.78363384188626917</v>
      </c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</row>
    <row r="78" spans="1:18">
      <c r="A78" s="13" t="s">
        <v>152</v>
      </c>
      <c r="B78" s="22" t="s">
        <v>136</v>
      </c>
      <c r="C78" s="24" t="s">
        <v>137</v>
      </c>
      <c r="D78" s="21">
        <v>105.7</v>
      </c>
      <c r="E78" s="21">
        <v>84.3</v>
      </c>
      <c r="F78" s="10">
        <f t="shared" si="2"/>
        <v>0.79754020813623461</v>
      </c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</row>
    <row r="79" spans="1:18">
      <c r="A79" s="13" t="s">
        <v>152</v>
      </c>
      <c r="B79" s="20" t="s">
        <v>138</v>
      </c>
      <c r="C79" s="23" t="s">
        <v>48</v>
      </c>
      <c r="D79" s="21">
        <v>122.6</v>
      </c>
      <c r="E79" s="21">
        <v>97.5</v>
      </c>
      <c r="F79" s="10">
        <f t="shared" si="2"/>
        <v>0.79526916802610115</v>
      </c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</row>
    <row r="80" spans="1:18">
      <c r="A80" s="13" t="s">
        <v>152</v>
      </c>
      <c r="B80" s="20" t="s">
        <v>139</v>
      </c>
      <c r="C80" s="23" t="s">
        <v>49</v>
      </c>
      <c r="D80" s="21">
        <v>221.1</v>
      </c>
      <c r="E80" s="21">
        <v>157.80000000000001</v>
      </c>
      <c r="F80" s="10">
        <f t="shared" si="2"/>
        <v>0.71370420624151976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</row>
    <row r="81" spans="1:18">
      <c r="A81" s="13" t="s">
        <v>152</v>
      </c>
      <c r="B81" s="20" t="s">
        <v>140</v>
      </c>
      <c r="C81" s="23" t="s">
        <v>49</v>
      </c>
      <c r="D81" s="21">
        <v>209.4</v>
      </c>
      <c r="E81" s="21">
        <v>155.1</v>
      </c>
      <c r="F81" s="10">
        <f t="shared" si="2"/>
        <v>0.74068767908309452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</row>
    <row r="82" spans="1:18">
      <c r="A82" s="10" t="s">
        <v>149</v>
      </c>
      <c r="B82" s="20" t="s">
        <v>24</v>
      </c>
      <c r="C82" s="23" t="s">
        <v>23</v>
      </c>
      <c r="D82" s="25">
        <v>201</v>
      </c>
      <c r="E82" s="25">
        <v>144</v>
      </c>
      <c r="F82" s="10">
        <f t="shared" ref="F82:F93" si="3">E82/D82</f>
        <v>0.71641791044776115</v>
      </c>
    </row>
    <row r="83" spans="1:18">
      <c r="A83" s="10" t="s">
        <v>149</v>
      </c>
      <c r="B83" s="20" t="s">
        <v>141</v>
      </c>
      <c r="C83" s="23" t="s">
        <v>142</v>
      </c>
      <c r="D83" s="25">
        <v>37.6</v>
      </c>
      <c r="E83" s="25">
        <v>37.799999999999997</v>
      </c>
      <c r="F83" s="10">
        <f t="shared" si="3"/>
        <v>1.0053191489361701</v>
      </c>
    </row>
    <row r="84" spans="1:18">
      <c r="A84" s="10" t="s">
        <v>149</v>
      </c>
      <c r="B84" s="20" t="s">
        <v>26</v>
      </c>
      <c r="C84" s="23" t="s">
        <v>25</v>
      </c>
      <c r="D84" s="25">
        <v>219.7</v>
      </c>
      <c r="E84" s="25">
        <v>160.30000000000001</v>
      </c>
      <c r="F84" s="10">
        <f t="shared" si="3"/>
        <v>0.72963131543013204</v>
      </c>
    </row>
    <row r="85" spans="1:18">
      <c r="A85" s="10" t="s">
        <v>149</v>
      </c>
      <c r="B85" s="26" t="s">
        <v>28</v>
      </c>
      <c r="C85" s="27" t="s">
        <v>27</v>
      </c>
      <c r="D85" s="25">
        <v>202.4</v>
      </c>
      <c r="E85" s="25">
        <v>151.80000000000001</v>
      </c>
      <c r="F85" s="10">
        <f t="shared" si="3"/>
        <v>0.75</v>
      </c>
    </row>
    <row r="86" spans="1:18">
      <c r="A86" s="10" t="s">
        <v>149</v>
      </c>
      <c r="B86" s="20" t="s">
        <v>143</v>
      </c>
      <c r="C86" s="23" t="s">
        <v>144</v>
      </c>
      <c r="D86" s="25">
        <v>160</v>
      </c>
      <c r="E86" s="25">
        <v>120</v>
      </c>
      <c r="F86" s="10">
        <f t="shared" si="3"/>
        <v>0.75</v>
      </c>
    </row>
    <row r="87" spans="1:18">
      <c r="A87" s="10" t="s">
        <v>149</v>
      </c>
      <c r="B87" s="20" t="s">
        <v>145</v>
      </c>
      <c r="C87" s="23" t="s">
        <v>146</v>
      </c>
      <c r="D87" s="25">
        <v>47</v>
      </c>
      <c r="E87" s="25">
        <v>41</v>
      </c>
      <c r="F87" s="10">
        <f t="shared" si="3"/>
        <v>0.87234042553191493</v>
      </c>
    </row>
    <row r="88" spans="1:18">
      <c r="A88" s="10" t="s">
        <v>149</v>
      </c>
      <c r="B88" s="20" t="s">
        <v>30</v>
      </c>
      <c r="C88" s="23" t="s">
        <v>29</v>
      </c>
      <c r="D88" s="25">
        <v>179.8</v>
      </c>
      <c r="E88" s="25">
        <v>125.8</v>
      </c>
      <c r="F88" s="10">
        <f t="shared" si="3"/>
        <v>0.69966629588431584</v>
      </c>
    </row>
    <row r="89" spans="1:18">
      <c r="A89" s="10" t="s">
        <v>149</v>
      </c>
      <c r="B89" s="20" t="s">
        <v>32</v>
      </c>
      <c r="C89" s="23" t="s">
        <v>31</v>
      </c>
      <c r="D89" s="25">
        <v>97</v>
      </c>
      <c r="E89" s="25">
        <v>78.099999999999994</v>
      </c>
      <c r="F89" s="10">
        <f t="shared" si="3"/>
        <v>0.80515463917525765</v>
      </c>
    </row>
    <row r="90" spans="1:18">
      <c r="A90" s="10" t="s">
        <v>149</v>
      </c>
      <c r="B90" s="20" t="s">
        <v>34</v>
      </c>
      <c r="C90" s="23" t="s">
        <v>33</v>
      </c>
      <c r="D90" s="25">
        <v>120</v>
      </c>
      <c r="E90" s="25">
        <v>89.1</v>
      </c>
      <c r="F90" s="10">
        <f t="shared" si="3"/>
        <v>0.74249999999999994</v>
      </c>
    </row>
    <row r="91" spans="1:18">
      <c r="A91" s="10" t="s">
        <v>149</v>
      </c>
      <c r="B91" s="20" t="s">
        <v>147</v>
      </c>
      <c r="C91" s="23" t="s">
        <v>148</v>
      </c>
      <c r="D91" s="25">
        <v>153.19999999999999</v>
      </c>
      <c r="E91" s="25">
        <v>124.7</v>
      </c>
      <c r="F91" s="10">
        <f t="shared" si="3"/>
        <v>0.81396866840731075</v>
      </c>
    </row>
    <row r="92" spans="1:18">
      <c r="A92" s="10" t="s">
        <v>149</v>
      </c>
      <c r="B92" s="20" t="s">
        <v>36</v>
      </c>
      <c r="C92" s="23" t="s">
        <v>35</v>
      </c>
      <c r="D92" s="25">
        <v>45.7</v>
      </c>
      <c r="E92" s="25">
        <v>41</v>
      </c>
      <c r="F92" s="10">
        <f t="shared" si="3"/>
        <v>0.89715536105032823</v>
      </c>
    </row>
    <row r="93" spans="1:18" s="19" customFormat="1" ht="14.25" customHeight="1">
      <c r="A93" s="19" t="s">
        <v>149</v>
      </c>
      <c r="B93" s="22" t="s">
        <v>150</v>
      </c>
      <c r="C93" s="24" t="s">
        <v>151</v>
      </c>
      <c r="D93" s="28">
        <v>170</v>
      </c>
      <c r="E93" s="28">
        <v>140</v>
      </c>
      <c r="F93" s="19">
        <f t="shared" si="3"/>
        <v>0.82352941176470584</v>
      </c>
    </row>
    <row r="94" spans="1:18">
      <c r="B94" s="10"/>
      <c r="C94" s="10"/>
    </row>
    <row r="95" spans="1:18">
      <c r="B95" s="10"/>
      <c r="C95" s="10"/>
    </row>
    <row r="96" spans="1:18">
      <c r="B96" s="10"/>
      <c r="C96" s="10"/>
    </row>
    <row r="97" spans="2:3">
      <c r="B97" s="10"/>
      <c r="C97" s="10"/>
    </row>
    <row r="98" spans="2:3">
      <c r="B98" s="10"/>
      <c r="C98" s="10"/>
    </row>
    <row r="99" spans="2:3">
      <c r="B99" s="10"/>
      <c r="C99" s="10"/>
    </row>
    <row r="100" spans="2:3">
      <c r="B100" s="10"/>
      <c r="C100" s="10"/>
    </row>
    <row r="101" spans="2:3">
      <c r="B101" s="10"/>
      <c r="C101" s="10"/>
    </row>
    <row r="102" spans="2:3">
      <c r="B102" s="10"/>
      <c r="C102" s="10"/>
    </row>
    <row r="106" spans="2:3">
      <c r="B106" s="10"/>
      <c r="C106" s="10"/>
    </row>
    <row r="107" spans="2:3">
      <c r="B107" s="10"/>
      <c r="C107" s="10"/>
    </row>
  </sheetData>
  <pageMargins left="0.7" right="0.7" top="0.75" bottom="0.75" header="0.3" footer="0.3"/>
  <pageSetup paperSize="9" orientation="portrait" horizontalDpi="1200" verticalDpi="12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HF</vt:lpstr>
      <vt:lpstr>TF</vt:lpstr>
    </vt:vector>
  </TitlesOfParts>
  <Company>National Museums Scotland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Foffa</dc:creator>
  <cp:lastModifiedBy>Davide Foffa</cp:lastModifiedBy>
  <dcterms:created xsi:type="dcterms:W3CDTF">2018-11-16T18:23:00Z</dcterms:created>
  <dcterms:modified xsi:type="dcterms:W3CDTF">2018-12-09T12:33:12Z</dcterms:modified>
</cp:coreProperties>
</file>