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6"/>
  </bookViews>
  <sheets>
    <sheet name="stigma" sheetId="2" r:id="rId1"/>
    <sheet name="petal 1" sheetId="4" r:id="rId2"/>
    <sheet name="rec" sheetId="5" r:id="rId3"/>
    <sheet name="petal 2" sheetId="6" r:id="rId4"/>
    <sheet name="method A" sheetId="7" r:id="rId5"/>
    <sheet name="RCR" sheetId="1" r:id="rId6"/>
    <sheet name="final" sheetId="3" r:id="rId7"/>
  </sheets>
  <calcPr calcId="152511"/>
</workbook>
</file>

<file path=xl/calcChain.xml><?xml version="1.0" encoding="utf-8"?>
<calcChain xmlns="http://schemas.openxmlformats.org/spreadsheetml/2006/main">
  <c r="C10" i="7" l="1"/>
  <c r="C9" i="7"/>
  <c r="B10" i="7"/>
  <c r="B9" i="7"/>
  <c r="C10" i="6"/>
  <c r="C9" i="6"/>
  <c r="B10" i="6"/>
  <c r="B9" i="6"/>
  <c r="C10" i="5"/>
  <c r="C9" i="5"/>
  <c r="B10" i="5"/>
  <c r="B9" i="5"/>
  <c r="C10" i="4"/>
  <c r="C9" i="4"/>
  <c r="B10" i="4"/>
  <c r="B9" i="4"/>
  <c r="C10" i="2"/>
  <c r="C9" i="2"/>
  <c r="B10" i="2"/>
  <c r="B9" i="2"/>
  <c r="D3" i="7" l="1"/>
  <c r="D4" i="7"/>
  <c r="D5" i="7"/>
  <c r="D6" i="7"/>
  <c r="D7" i="7"/>
  <c r="D2" i="7"/>
  <c r="D3" i="6"/>
  <c r="D4" i="6"/>
  <c r="D5" i="6"/>
  <c r="D6" i="6"/>
  <c r="D7" i="6"/>
  <c r="D2" i="6"/>
  <c r="D3" i="5"/>
  <c r="D4" i="5"/>
  <c r="D5" i="5"/>
  <c r="D6" i="5"/>
  <c r="D7" i="5"/>
  <c r="D2" i="5"/>
  <c r="D3" i="4"/>
  <c r="D4" i="4"/>
  <c r="D5" i="4"/>
  <c r="D6" i="4"/>
  <c r="D7" i="4"/>
  <c r="D2" i="4"/>
  <c r="D3" i="2"/>
  <c r="D4" i="2"/>
  <c r="D5" i="2"/>
  <c r="D6" i="2"/>
  <c r="D7" i="2"/>
  <c r="D2" i="2"/>
  <c r="D10" i="7" l="1"/>
  <c r="D9" i="7"/>
  <c r="D9" i="6"/>
  <c r="D10" i="6"/>
  <c r="D10" i="5"/>
  <c r="D9" i="5"/>
  <c r="D9" i="4"/>
  <c r="D10" i="4"/>
  <c r="D10" i="2"/>
  <c r="D9" i="2"/>
</calcChain>
</file>

<file path=xl/sharedStrings.xml><?xml version="1.0" encoding="utf-8"?>
<sst xmlns="http://schemas.openxmlformats.org/spreadsheetml/2006/main" count="56" uniqueCount="34">
  <si>
    <t>stigma</t>
    <phoneticPr fontId="1" type="noConversion"/>
  </si>
  <si>
    <t>rec</t>
    <phoneticPr fontId="1" type="noConversion"/>
  </si>
  <si>
    <t>stigma</t>
    <phoneticPr fontId="1" type="noConversion"/>
  </si>
  <si>
    <t>rec</t>
    <phoneticPr fontId="1" type="noConversion"/>
  </si>
  <si>
    <t>petal 1</t>
    <phoneticPr fontId="1" type="noConversion"/>
  </si>
  <si>
    <t>petal 2</t>
    <phoneticPr fontId="1" type="noConversion"/>
  </si>
  <si>
    <t>method A</t>
    <phoneticPr fontId="1" type="noConversion"/>
  </si>
  <si>
    <t>groups</t>
    <phoneticPr fontId="1" type="noConversion"/>
  </si>
  <si>
    <t>state 3 nmol O/min*mg</t>
    <phoneticPr fontId="1" type="noConversion"/>
  </si>
  <si>
    <t>state 4 nmol O/min*mg</t>
    <phoneticPr fontId="1" type="noConversion"/>
  </si>
  <si>
    <t>petal 2</t>
    <phoneticPr fontId="1" type="noConversion"/>
  </si>
  <si>
    <t>petal 1</t>
    <phoneticPr fontId="1" type="noConversion"/>
  </si>
  <si>
    <t>RCR</t>
    <phoneticPr fontId="1" type="noConversion"/>
  </si>
  <si>
    <t>60.08±6.13</t>
    <phoneticPr fontId="1" type="noConversion"/>
  </si>
  <si>
    <t>276.06±31.50</t>
    <phoneticPr fontId="1" type="noConversion"/>
  </si>
  <si>
    <t>64.46±7.88</t>
    <phoneticPr fontId="1" type="noConversion"/>
  </si>
  <si>
    <t>4.29±0.16</t>
    <phoneticPr fontId="1" type="noConversion"/>
  </si>
  <si>
    <t>257.73±34.91</t>
    <phoneticPr fontId="1" type="noConversion"/>
  </si>
  <si>
    <t>60.00±8.59</t>
    <phoneticPr fontId="1" type="noConversion"/>
  </si>
  <si>
    <t>4.30±0.21</t>
    <phoneticPr fontId="1" type="noConversion"/>
  </si>
  <si>
    <t>259.14±33.82</t>
    <phoneticPr fontId="1" type="noConversion"/>
  </si>
  <si>
    <t>61.99±8.68</t>
    <phoneticPr fontId="1" type="noConversion"/>
  </si>
  <si>
    <t>4.19±0.25</t>
    <phoneticPr fontId="1" type="noConversion"/>
  </si>
  <si>
    <t>243.90±35.01</t>
    <phoneticPr fontId="1" type="noConversion"/>
  </si>
  <si>
    <t>61.89±8.39</t>
    <phoneticPr fontId="1" type="noConversion"/>
  </si>
  <si>
    <t>3.94±0.18</t>
    <phoneticPr fontId="1" type="noConversion"/>
  </si>
  <si>
    <t>4.49±0.20</t>
    <phoneticPr fontId="1" type="noConversion"/>
  </si>
  <si>
    <t>269.68±28.49</t>
    <phoneticPr fontId="1" type="noConversion"/>
  </si>
  <si>
    <t>average</t>
    <phoneticPr fontId="1" type="noConversion"/>
  </si>
  <si>
    <t>SE</t>
    <phoneticPr fontId="1" type="noConversion"/>
  </si>
  <si>
    <t>state</t>
    <phoneticPr fontId="1" type="noConversion"/>
  </si>
  <si>
    <t>method A</t>
    <phoneticPr fontId="1" type="noConversion"/>
  </si>
  <si>
    <t>RCR</t>
    <phoneticPr fontId="1" type="noConversion"/>
  </si>
  <si>
    <t>RCR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</si>
</sst>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16" sqref="B16"/>
    </sheetView>
  </sheetViews>
  <sheetFormatPr defaultRowHeight="14.4" x14ac:dyDescent="0.25"/>
  <cols>
    <col min="2" max="2" width="22.21875" customWidth="1"/>
    <col min="3" max="3" width="22.109375" customWidth="1"/>
  </cols>
  <sheetData>
    <row r="1" spans="1:4" x14ac:dyDescent="0.25">
      <c r="A1" t="s">
        <v>30</v>
      </c>
      <c r="B1" t="s">
        <v>8</v>
      </c>
      <c r="C1" t="s">
        <v>9</v>
      </c>
    </row>
    <row r="2" spans="1:4" x14ac:dyDescent="0.25">
      <c r="B2">
        <v>296.70999999999998</v>
      </c>
      <c r="C2">
        <v>65.61</v>
      </c>
      <c r="D2" s="1">
        <f>B2/C2</f>
        <v>4.5223289132754152</v>
      </c>
    </row>
    <row r="3" spans="1:4" x14ac:dyDescent="0.25">
      <c r="B3">
        <v>279.39</v>
      </c>
      <c r="C3">
        <v>58.73</v>
      </c>
      <c r="D3" s="1">
        <f t="shared" ref="D3:D7" si="0">B3/C3</f>
        <v>4.7571939383619952</v>
      </c>
    </row>
    <row r="4" spans="1:4" x14ac:dyDescent="0.25">
      <c r="B4">
        <v>268.52999999999997</v>
      </c>
      <c r="C4">
        <v>60.76</v>
      </c>
      <c r="D4" s="1">
        <f t="shared" si="0"/>
        <v>4.4195194206714943</v>
      </c>
    </row>
    <row r="5" spans="1:4" x14ac:dyDescent="0.25">
      <c r="B5">
        <v>247.86</v>
      </c>
      <c r="C5">
        <v>53.22</v>
      </c>
      <c r="D5" s="1">
        <f t="shared" si="0"/>
        <v>4.657271702367531</v>
      </c>
    </row>
    <row r="6" spans="1:4" x14ac:dyDescent="0.25">
      <c r="B6">
        <v>226.32</v>
      </c>
      <c r="C6">
        <v>53.8</v>
      </c>
      <c r="D6" s="1">
        <f t="shared" si="0"/>
        <v>4.2066914498141266</v>
      </c>
    </row>
    <row r="7" spans="1:4" x14ac:dyDescent="0.25">
      <c r="B7">
        <v>299.27999999999997</v>
      </c>
      <c r="C7">
        <v>68.349999999999994</v>
      </c>
      <c r="D7" s="1">
        <f t="shared" si="0"/>
        <v>4.3786393562545722</v>
      </c>
    </row>
    <row r="9" spans="1:4" x14ac:dyDescent="0.25">
      <c r="A9" t="s">
        <v>28</v>
      </c>
      <c r="B9" s="1">
        <f>AVERAGE(B2:B7)</f>
        <v>269.68166666666662</v>
      </c>
      <c r="C9" s="1">
        <f t="shared" ref="C9:D9" si="1">AVERAGE(C2:C7)</f>
        <v>60.07833333333334</v>
      </c>
      <c r="D9" s="1">
        <f t="shared" si="1"/>
        <v>4.4902741301241891</v>
      </c>
    </row>
    <row r="10" spans="1:4" x14ac:dyDescent="0.25">
      <c r="A10" t="s">
        <v>29</v>
      </c>
      <c r="B10" s="1">
        <f>STDEV(B2:B7)</f>
        <v>28.490663324441325</v>
      </c>
      <c r="C10" s="1">
        <f t="shared" ref="C10:D10" si="2">STDEV(C2:C7)</f>
        <v>6.1279145446609045</v>
      </c>
      <c r="D10" s="1">
        <f t="shared" si="2"/>
        <v>0.19902239597906785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14" sqref="B14"/>
    </sheetView>
  </sheetViews>
  <sheetFormatPr defaultRowHeight="14.4" x14ac:dyDescent="0.25"/>
  <cols>
    <col min="2" max="2" width="21.88671875" customWidth="1"/>
    <col min="3" max="3" width="22" customWidth="1"/>
  </cols>
  <sheetData>
    <row r="1" spans="1:4" x14ac:dyDescent="0.25">
      <c r="A1" t="s">
        <v>30</v>
      </c>
      <c r="B1" t="s">
        <v>8</v>
      </c>
      <c r="C1" t="s">
        <v>9</v>
      </c>
    </row>
    <row r="2" spans="1:4" x14ac:dyDescent="0.25">
      <c r="B2">
        <v>227.6</v>
      </c>
      <c r="C2">
        <v>55.13</v>
      </c>
      <c r="D2" s="1">
        <f>B2/C2</f>
        <v>4.1284237257391618</v>
      </c>
    </row>
    <row r="3" spans="1:4" x14ac:dyDescent="0.25">
      <c r="B3">
        <v>299.01</v>
      </c>
      <c r="C3">
        <v>69.92</v>
      </c>
      <c r="D3" s="1">
        <f t="shared" ref="D3:D7" si="0">B3/C3</f>
        <v>4.2764588100686494</v>
      </c>
    </row>
    <row r="4" spans="1:4" x14ac:dyDescent="0.25">
      <c r="B4">
        <v>245.51</v>
      </c>
      <c r="C4">
        <v>53.81</v>
      </c>
      <c r="D4" s="1">
        <f t="shared" si="0"/>
        <v>4.5625348448243814</v>
      </c>
    </row>
    <row r="5" spans="1:4" x14ac:dyDescent="0.25">
      <c r="B5">
        <v>298.12</v>
      </c>
      <c r="C5">
        <v>71.7</v>
      </c>
      <c r="D5" s="1">
        <f t="shared" si="0"/>
        <v>4.1578800557880058</v>
      </c>
    </row>
    <row r="6" spans="1:4" x14ac:dyDescent="0.25">
      <c r="B6">
        <v>299.74</v>
      </c>
      <c r="C6">
        <v>68.89</v>
      </c>
      <c r="D6" s="1">
        <f t="shared" si="0"/>
        <v>4.3509943388009873</v>
      </c>
    </row>
    <row r="7" spans="1:4" x14ac:dyDescent="0.25">
      <c r="B7">
        <v>286.37</v>
      </c>
      <c r="C7">
        <v>67.3</v>
      </c>
      <c r="D7" s="1">
        <f t="shared" si="0"/>
        <v>4.2551263001485884</v>
      </c>
    </row>
    <row r="9" spans="1:4" x14ac:dyDescent="0.25">
      <c r="A9" t="s">
        <v>28</v>
      </c>
      <c r="B9" s="1">
        <f>AVERAGE(B2:B7)</f>
        <v>276.05833333333334</v>
      </c>
      <c r="C9" s="1">
        <f t="shared" ref="C9:D9" si="1">AVERAGE(C2:C7)</f>
        <v>64.458333333333329</v>
      </c>
      <c r="D9" s="1">
        <f t="shared" si="1"/>
        <v>4.2885696792282957</v>
      </c>
    </row>
    <row r="10" spans="1:4" x14ac:dyDescent="0.25">
      <c r="A10" t="s">
        <v>29</v>
      </c>
      <c r="B10" s="1">
        <f>STDEV(B2:B7)</f>
        <v>31.502567144070454</v>
      </c>
      <c r="C10" s="1">
        <f t="shared" ref="C10:D10" si="2">STDEV(C2:C7)</f>
        <v>7.8789730718328475</v>
      </c>
      <c r="D10" s="1">
        <f t="shared" si="2"/>
        <v>0.15680904752777294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A10"/>
    </sheetView>
  </sheetViews>
  <sheetFormatPr defaultRowHeight="14.4" x14ac:dyDescent="0.25"/>
  <cols>
    <col min="2" max="2" width="22.33203125" customWidth="1"/>
    <col min="3" max="3" width="22.44140625" customWidth="1"/>
  </cols>
  <sheetData>
    <row r="1" spans="1:4" x14ac:dyDescent="0.25">
      <c r="A1" t="s">
        <v>30</v>
      </c>
      <c r="B1" t="s">
        <v>8</v>
      </c>
      <c r="C1" t="s">
        <v>9</v>
      </c>
    </row>
    <row r="2" spans="1:4" x14ac:dyDescent="0.25">
      <c r="B2" s="1">
        <v>227.79230769230767</v>
      </c>
      <c r="C2" s="1">
        <v>53.938461538461539</v>
      </c>
      <c r="D2" s="1">
        <f>B2/C2</f>
        <v>4.2231888191671416</v>
      </c>
    </row>
    <row r="3" spans="1:4" x14ac:dyDescent="0.25">
      <c r="B3" s="1">
        <v>270.71818181818179</v>
      </c>
      <c r="C3" s="1">
        <v>62.899999999999991</v>
      </c>
      <c r="D3" s="1">
        <f t="shared" ref="D3:D7" si="0">B3/C3</f>
        <v>4.3039456568868335</v>
      </c>
    </row>
    <row r="4" spans="1:4" x14ac:dyDescent="0.25">
      <c r="B4" s="1">
        <v>295</v>
      </c>
      <c r="C4" s="1">
        <v>63.3</v>
      </c>
      <c r="D4" s="1">
        <f t="shared" si="0"/>
        <v>4.6603475513428121</v>
      </c>
    </row>
    <row r="5" spans="1:4" x14ac:dyDescent="0.25">
      <c r="B5" s="1">
        <v>243.34959349593495</v>
      </c>
      <c r="C5" s="1">
        <v>57.780487804878042</v>
      </c>
      <c r="D5" s="1">
        <f t="shared" si="0"/>
        <v>4.2116223441677221</v>
      </c>
    </row>
    <row r="6" spans="1:4" x14ac:dyDescent="0.25">
      <c r="B6" s="1">
        <v>296.10000000000002</v>
      </c>
      <c r="C6" s="1">
        <v>73.400000000000006</v>
      </c>
      <c r="D6" s="1">
        <f t="shared" si="0"/>
        <v>4.0340599455040875</v>
      </c>
    </row>
    <row r="7" spans="1:4" x14ac:dyDescent="0.25">
      <c r="B7" s="1">
        <v>213.44285714285715</v>
      </c>
      <c r="C7" s="1">
        <v>48.685714285714283</v>
      </c>
      <c r="D7" s="1">
        <f t="shared" si="0"/>
        <v>4.3840962441314559</v>
      </c>
    </row>
    <row r="9" spans="1:4" x14ac:dyDescent="0.25">
      <c r="A9" t="s">
        <v>28</v>
      </c>
      <c r="B9" s="1">
        <f>AVERAGE(B2:B7)</f>
        <v>257.73382335821361</v>
      </c>
      <c r="C9" s="1">
        <f t="shared" ref="C9:D9" si="1">AVERAGE(C2:C7)</f>
        <v>60.00077727150898</v>
      </c>
      <c r="D9" s="1">
        <f t="shared" si="1"/>
        <v>4.3028767602000082</v>
      </c>
    </row>
    <row r="10" spans="1:4" x14ac:dyDescent="0.25">
      <c r="A10" t="s">
        <v>29</v>
      </c>
      <c r="B10" s="1">
        <f>STDEV(B2:B7)</f>
        <v>34.912505248448767</v>
      </c>
      <c r="C10" s="1">
        <f t="shared" ref="C10:D10" si="2">STDEV(C2:C7)</f>
        <v>8.5853542792896551</v>
      </c>
      <c r="D10" s="1">
        <f t="shared" si="2"/>
        <v>0.21039160148883893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A10"/>
    </sheetView>
  </sheetViews>
  <sheetFormatPr defaultRowHeight="14.4" x14ac:dyDescent="0.25"/>
  <cols>
    <col min="2" max="2" width="22.44140625" customWidth="1"/>
    <col min="3" max="3" width="22" customWidth="1"/>
  </cols>
  <sheetData>
    <row r="1" spans="1:7" x14ac:dyDescent="0.25">
      <c r="A1" t="s">
        <v>30</v>
      </c>
      <c r="B1" t="s">
        <v>8</v>
      </c>
      <c r="C1" t="s">
        <v>9</v>
      </c>
      <c r="D1" t="s">
        <v>33</v>
      </c>
    </row>
    <row r="2" spans="1:7" x14ac:dyDescent="0.25">
      <c r="B2" s="1">
        <v>249.43333333333334</v>
      </c>
      <c r="C2" s="1">
        <v>59.333333333333336</v>
      </c>
      <c r="D2" s="1">
        <f>B2/C2</f>
        <v>4.2039325842696629</v>
      </c>
      <c r="F2" s="1"/>
      <c r="G2" s="1"/>
    </row>
    <row r="3" spans="1:7" x14ac:dyDescent="0.25">
      <c r="B3" s="1">
        <v>297.14999999999998</v>
      </c>
      <c r="C3" s="1">
        <v>75</v>
      </c>
      <c r="D3" s="1">
        <f t="shared" ref="D3:D7" si="0">B3/C3</f>
        <v>3.9619999999999997</v>
      </c>
      <c r="F3" s="1"/>
      <c r="G3" s="1"/>
    </row>
    <row r="4" spans="1:7" x14ac:dyDescent="0.25">
      <c r="B4" s="1">
        <v>266.48181818181814</v>
      </c>
      <c r="C4" s="1">
        <v>66.472727272727269</v>
      </c>
      <c r="D4" s="1">
        <f t="shared" si="0"/>
        <v>4.0088894967177238</v>
      </c>
      <c r="F4" s="1"/>
      <c r="G4" s="1"/>
    </row>
    <row r="5" spans="1:7" x14ac:dyDescent="0.25">
      <c r="B5" s="1">
        <v>212.26428571428573</v>
      </c>
      <c r="C5" s="1">
        <v>49.357142857142854</v>
      </c>
      <c r="D5" s="1">
        <f t="shared" si="0"/>
        <v>4.3005788712011581</v>
      </c>
      <c r="F5" s="1"/>
      <c r="G5" s="1"/>
    </row>
    <row r="6" spans="1:7" x14ac:dyDescent="0.25">
      <c r="B6" s="1">
        <v>295.3</v>
      </c>
      <c r="C6" s="1">
        <v>63.91</v>
      </c>
      <c r="D6" s="1">
        <f t="shared" si="0"/>
        <v>4.6205601627288377</v>
      </c>
      <c r="F6" s="1"/>
      <c r="G6" s="1"/>
    </row>
    <row r="7" spans="1:7" x14ac:dyDescent="0.25">
      <c r="B7" s="1">
        <v>234.23809523809521</v>
      </c>
      <c r="C7" s="1">
        <v>57.849206349206348</v>
      </c>
      <c r="D7" s="1">
        <f t="shared" si="0"/>
        <v>4.0491151049526684</v>
      </c>
      <c r="F7" s="1"/>
      <c r="G7" s="1"/>
    </row>
    <row r="9" spans="1:7" x14ac:dyDescent="0.25">
      <c r="A9" t="s">
        <v>28</v>
      </c>
      <c r="B9" s="1">
        <f>AVERAGE(B2:B7)</f>
        <v>259.1445887445887</v>
      </c>
      <c r="C9" s="1">
        <f t="shared" ref="C9:D9" si="1">AVERAGE(C2:C7)</f>
        <v>61.987068302068302</v>
      </c>
      <c r="D9" s="1">
        <f t="shared" si="1"/>
        <v>4.1908460366450084</v>
      </c>
    </row>
    <row r="10" spans="1:7" x14ac:dyDescent="0.25">
      <c r="A10" t="s">
        <v>29</v>
      </c>
      <c r="B10" s="1">
        <f>STDEV(B2:B7)</f>
        <v>33.816755303311247</v>
      </c>
      <c r="C10" s="1">
        <f t="shared" ref="C10:D10" si="2">STDEV(C2:C7)</f>
        <v>8.6814102732286766</v>
      </c>
      <c r="D10" s="1">
        <f t="shared" si="2"/>
        <v>0.24594028981574603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8" sqref="A8"/>
    </sheetView>
  </sheetViews>
  <sheetFormatPr defaultRowHeight="14.4" x14ac:dyDescent="0.25"/>
  <cols>
    <col min="2" max="2" width="22.77734375" customWidth="1"/>
    <col min="3" max="3" width="22.21875" customWidth="1"/>
  </cols>
  <sheetData>
    <row r="1" spans="1:4" x14ac:dyDescent="0.25">
      <c r="A1" t="s">
        <v>30</v>
      </c>
      <c r="B1" t="s">
        <v>8</v>
      </c>
      <c r="C1" t="s">
        <v>9</v>
      </c>
      <c r="D1" t="s">
        <v>32</v>
      </c>
    </row>
    <row r="2" spans="1:4" x14ac:dyDescent="0.25">
      <c r="B2" s="1">
        <v>227.82307692307694</v>
      </c>
      <c r="C2" s="1">
        <v>58.723076923076924</v>
      </c>
      <c r="D2" s="1">
        <f>B2/C2</f>
        <v>3.8796175006549647</v>
      </c>
    </row>
    <row r="3" spans="1:4" x14ac:dyDescent="0.25">
      <c r="B3" s="1">
        <v>271.91818181818184</v>
      </c>
      <c r="C3" s="1">
        <v>71.081818181818178</v>
      </c>
      <c r="D3" s="1">
        <f t="shared" ref="D3:D7" si="0">B3/C3</f>
        <v>3.8254252461951661</v>
      </c>
    </row>
    <row r="4" spans="1:4" x14ac:dyDescent="0.25">
      <c r="B4" s="1">
        <v>295.2</v>
      </c>
      <c r="C4" s="1">
        <v>72.180000000000007</v>
      </c>
      <c r="D4" s="1">
        <f t="shared" si="0"/>
        <v>4.0897755610972562</v>
      </c>
    </row>
    <row r="5" spans="1:4" x14ac:dyDescent="0.25">
      <c r="B5" s="1">
        <v>198.12</v>
      </c>
      <c r="C5" s="1">
        <v>53.153333333333336</v>
      </c>
      <c r="D5" s="1">
        <f t="shared" si="0"/>
        <v>3.7273297378652952</v>
      </c>
    </row>
    <row r="6" spans="1:4" x14ac:dyDescent="0.25">
      <c r="B6" s="1">
        <v>245.28333333333333</v>
      </c>
      <c r="C6" s="1">
        <v>62.916666666666671</v>
      </c>
      <c r="D6" s="1">
        <f t="shared" si="0"/>
        <v>3.8985430463576156</v>
      </c>
    </row>
    <row r="7" spans="1:4" x14ac:dyDescent="0.25">
      <c r="B7" s="1">
        <v>225.07692307692309</v>
      </c>
      <c r="C7" s="1">
        <v>53.300000000000004</v>
      </c>
      <c r="D7" s="1">
        <f t="shared" si="0"/>
        <v>4.2228315774282006</v>
      </c>
    </row>
    <row r="9" spans="1:4" x14ac:dyDescent="0.25">
      <c r="A9" t="s">
        <v>28</v>
      </c>
      <c r="B9" s="1">
        <f>AVERAGE(B2:B7)</f>
        <v>243.90358585858587</v>
      </c>
      <c r="C9" s="1">
        <f t="shared" ref="C9:D9" si="1">AVERAGE(C2:C7)</f>
        <v>61.892482517482527</v>
      </c>
      <c r="D9" s="1">
        <f t="shared" si="1"/>
        <v>3.9405871115997493</v>
      </c>
    </row>
    <row r="10" spans="1:4" x14ac:dyDescent="0.25">
      <c r="A10" t="s">
        <v>29</v>
      </c>
      <c r="B10" s="1">
        <f>STDEV(B2:B7)</f>
        <v>35.006302652039196</v>
      </c>
      <c r="C10" s="1">
        <f t="shared" ref="C10:D10" si="2">STDEV(C2:C7)</f>
        <v>8.3853977266946451</v>
      </c>
      <c r="D10" s="1">
        <f t="shared" si="2"/>
        <v>0.18228828351305582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F7" sqref="F7"/>
    </sheetView>
  </sheetViews>
  <sheetFormatPr defaultRowHeight="14.4" x14ac:dyDescent="0.25"/>
  <sheetData>
    <row r="1" spans="1:5" x14ac:dyDescent="0.25">
      <c r="A1" t="s">
        <v>0</v>
      </c>
      <c r="B1" t="s">
        <v>11</v>
      </c>
      <c r="C1" t="s">
        <v>1</v>
      </c>
      <c r="D1" t="s">
        <v>10</v>
      </c>
      <c r="E1" t="s">
        <v>31</v>
      </c>
    </row>
    <row r="2" spans="1:5" x14ac:dyDescent="0.25">
      <c r="A2" s="1">
        <v>4.5223289132754152</v>
      </c>
      <c r="B2" s="1">
        <v>4.1284237257391618</v>
      </c>
      <c r="C2" s="1">
        <v>4.2231888191671416</v>
      </c>
      <c r="D2" s="1">
        <v>4.2039325842696629</v>
      </c>
      <c r="E2" s="1">
        <v>3.8796175006549647</v>
      </c>
    </row>
    <row r="3" spans="1:5" x14ac:dyDescent="0.25">
      <c r="A3" s="1">
        <v>4.7571939383619952</v>
      </c>
      <c r="B3" s="1">
        <v>4.2764588100686494</v>
      </c>
      <c r="C3" s="1">
        <v>4.3039456568868335</v>
      </c>
      <c r="D3" s="1">
        <v>3.9619999999999997</v>
      </c>
      <c r="E3" s="1">
        <v>3.8254252461951661</v>
      </c>
    </row>
    <row r="4" spans="1:5" x14ac:dyDescent="0.25">
      <c r="A4" s="1">
        <v>4.4195194206714943</v>
      </c>
      <c r="B4" s="1">
        <v>4.5625348448243814</v>
      </c>
      <c r="C4" s="1">
        <v>4.6603475513428121</v>
      </c>
      <c r="D4" s="1">
        <v>4.0088894967177238</v>
      </c>
      <c r="E4" s="1">
        <v>4.0897755610972562</v>
      </c>
    </row>
    <row r="5" spans="1:5" x14ac:dyDescent="0.25">
      <c r="A5" s="1">
        <v>4.657271702367531</v>
      </c>
      <c r="B5" s="1">
        <v>4.1578800557880058</v>
      </c>
      <c r="C5" s="1">
        <v>4.2116223441677221</v>
      </c>
      <c r="D5" s="1">
        <v>4.3005788712011581</v>
      </c>
      <c r="E5" s="1">
        <v>3.7273297378652952</v>
      </c>
    </row>
    <row r="6" spans="1:5" x14ac:dyDescent="0.25">
      <c r="A6" s="1">
        <v>4.2066914498141266</v>
      </c>
      <c r="B6" s="1">
        <v>4.3509943388009873</v>
      </c>
      <c r="C6" s="1">
        <v>4.0340599455040875</v>
      </c>
      <c r="D6" s="1">
        <v>4.6205601627288377</v>
      </c>
      <c r="E6" s="1">
        <v>3.8985430463576156</v>
      </c>
    </row>
    <row r="7" spans="1:5" x14ac:dyDescent="0.25">
      <c r="A7" s="1">
        <v>4.3786393562545722</v>
      </c>
      <c r="B7" s="1">
        <v>4.2551263001485884</v>
      </c>
      <c r="C7" s="1">
        <v>4.3840962441314559</v>
      </c>
      <c r="D7" s="1">
        <v>4.0491151049526684</v>
      </c>
      <c r="E7" s="1">
        <v>4.2228315774282006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9" sqref="D9"/>
    </sheetView>
  </sheetViews>
  <sheetFormatPr defaultRowHeight="14.4" x14ac:dyDescent="0.25"/>
  <cols>
    <col min="2" max="2" width="22.5546875" customWidth="1"/>
    <col min="3" max="3" width="22.88671875" customWidth="1"/>
    <col min="4" max="4" width="19.44140625" customWidth="1"/>
    <col min="5" max="5" width="4.88671875" customWidth="1"/>
  </cols>
  <sheetData>
    <row r="1" spans="1:4" x14ac:dyDescent="0.25">
      <c r="A1" t="s">
        <v>7</v>
      </c>
      <c r="B1" s="3" t="s">
        <v>8</v>
      </c>
      <c r="C1" s="3" t="s">
        <v>9</v>
      </c>
      <c r="D1" s="3" t="s">
        <v>12</v>
      </c>
    </row>
    <row r="2" spans="1:4" x14ac:dyDescent="0.25">
      <c r="A2" t="s">
        <v>2</v>
      </c>
      <c r="B2" s="2" t="s">
        <v>27</v>
      </c>
      <c r="C2" s="3" t="s">
        <v>13</v>
      </c>
      <c r="D2" s="3" t="s">
        <v>26</v>
      </c>
    </row>
    <row r="3" spans="1:4" x14ac:dyDescent="0.25">
      <c r="A3" t="s">
        <v>4</v>
      </c>
      <c r="B3" s="3" t="s">
        <v>14</v>
      </c>
      <c r="C3" s="3" t="s">
        <v>15</v>
      </c>
      <c r="D3" s="3" t="s">
        <v>16</v>
      </c>
    </row>
    <row r="4" spans="1:4" x14ac:dyDescent="0.25">
      <c r="A4" t="s">
        <v>3</v>
      </c>
      <c r="B4" s="3" t="s">
        <v>17</v>
      </c>
      <c r="C4" s="3" t="s">
        <v>18</v>
      </c>
      <c r="D4" s="3" t="s">
        <v>19</v>
      </c>
    </row>
    <row r="5" spans="1:4" x14ac:dyDescent="0.25">
      <c r="A5" t="s">
        <v>5</v>
      </c>
      <c r="B5" s="3" t="s">
        <v>20</v>
      </c>
      <c r="C5" s="3" t="s">
        <v>21</v>
      </c>
      <c r="D5" s="3" t="s">
        <v>22</v>
      </c>
    </row>
    <row r="6" spans="1:4" x14ac:dyDescent="0.25">
      <c r="A6" t="s">
        <v>6</v>
      </c>
      <c r="B6" s="3" t="s">
        <v>23</v>
      </c>
      <c r="C6" s="3" t="s">
        <v>24</v>
      </c>
      <c r="D6" s="3" t="s">
        <v>25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stigma</vt:lpstr>
      <vt:lpstr>petal 1</vt:lpstr>
      <vt:lpstr>rec</vt:lpstr>
      <vt:lpstr>petal 2</vt:lpstr>
      <vt:lpstr>method A</vt:lpstr>
      <vt:lpstr>RCR</vt:lpstr>
      <vt:lpstr>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2018-11-29T06:00:25Z</dcterms:modified>
</cp:coreProperties>
</file>