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earch_data/manuscripts_in_preparation/ask1_pop/peerj/supplemental Files/"/>
    </mc:Choice>
  </mc:AlternateContent>
  <xr:revisionPtr revIDLastSave="0" documentId="13_ncr:1_{4A767919-B166-6E45-BB5A-3445281785E8}" xr6:coauthVersionLast="36" xr6:coauthVersionMax="36" xr10:uidLastSave="{00000000-0000-0000-0000-000000000000}"/>
  <bookViews>
    <workbookView xWindow="8400" yWindow="1940" windowWidth="32220" windowHeight="18240" xr2:uid="{334A05DE-C105-F44B-93AD-60CDDA6522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M7" i="1" s="1"/>
  <c r="O7" i="1" s="1"/>
  <c r="U8" i="1" s="1"/>
  <c r="H8" i="1"/>
  <c r="M8" i="1" s="1"/>
  <c r="H9" i="1"/>
  <c r="H10" i="1"/>
  <c r="H11" i="1"/>
  <c r="N5" i="1" s="1"/>
  <c r="O5" i="1" s="1"/>
  <c r="U6" i="1" s="1"/>
  <c r="H12" i="1"/>
  <c r="N6" i="1" s="1"/>
  <c r="P6" i="1" s="1"/>
  <c r="W7" i="1" s="1"/>
  <c r="H13" i="1"/>
  <c r="H14" i="1"/>
  <c r="H15" i="1"/>
  <c r="N9" i="1" s="1"/>
  <c r="O9" i="1" s="1"/>
  <c r="U10" i="1" s="1"/>
  <c r="H16" i="1"/>
  <c r="M10" i="1" s="1"/>
  <c r="H17" i="1"/>
  <c r="H18" i="1"/>
  <c r="H19" i="1"/>
  <c r="M13" i="1" s="1"/>
  <c r="H20" i="1"/>
  <c r="M14" i="1" s="1"/>
  <c r="H21" i="1"/>
  <c r="H22" i="1"/>
  <c r="H23" i="1"/>
  <c r="H24" i="1"/>
  <c r="N11" i="1" s="1"/>
  <c r="H25" i="1"/>
  <c r="H26" i="1"/>
  <c r="H27" i="1"/>
  <c r="N14" i="1" s="1"/>
  <c r="H28" i="1"/>
  <c r="N15" i="1" s="1"/>
  <c r="O15" i="1" s="1"/>
  <c r="H29" i="1"/>
  <c r="H30" i="1"/>
  <c r="H31" i="1"/>
  <c r="H32" i="1"/>
  <c r="M19" i="1" s="1"/>
  <c r="H33" i="1"/>
  <c r="H34" i="1"/>
  <c r="M21" i="1" s="1"/>
  <c r="H35" i="1"/>
  <c r="M22" i="1" s="1"/>
  <c r="H36" i="1"/>
  <c r="N17" i="1" s="1"/>
  <c r="P17" i="1" s="1"/>
  <c r="X5" i="1" s="1"/>
  <c r="H37" i="1"/>
  <c r="H38" i="1"/>
  <c r="H39" i="1"/>
  <c r="N20" i="1" s="1"/>
  <c r="H40" i="1"/>
  <c r="N21" i="1" s="1"/>
  <c r="H41" i="1"/>
  <c r="H42" i="1"/>
  <c r="H43" i="1"/>
  <c r="M24" i="1" s="1"/>
  <c r="H44" i="1"/>
  <c r="H45" i="1"/>
  <c r="H46" i="1"/>
  <c r="M27" i="1" s="1"/>
  <c r="H47" i="1"/>
  <c r="H48" i="1"/>
  <c r="H49" i="1"/>
  <c r="H50" i="1"/>
  <c r="H51" i="1"/>
  <c r="N25" i="1" s="1"/>
  <c r="H52" i="1"/>
  <c r="N26" i="1" s="1"/>
  <c r="H53" i="1"/>
  <c r="H54" i="1"/>
  <c r="H55" i="1"/>
  <c r="N29" i="1" s="1"/>
  <c r="H4" i="1"/>
  <c r="M15" i="1"/>
  <c r="M18" i="1"/>
  <c r="O18" i="1" s="1"/>
  <c r="V6" i="1" s="1"/>
  <c r="M29" i="1"/>
  <c r="N10" i="1"/>
  <c r="M25" i="1"/>
  <c r="N24" i="1"/>
  <c r="M26" i="1"/>
  <c r="N27" i="1"/>
  <c r="M28" i="1"/>
  <c r="O28" i="1" s="1"/>
  <c r="N28" i="1"/>
  <c r="N23" i="1"/>
  <c r="M23" i="1"/>
  <c r="O23" i="1" s="1"/>
  <c r="V11" i="1" s="1"/>
  <c r="N18" i="1"/>
  <c r="N19" i="1"/>
  <c r="N22" i="1"/>
  <c r="M20" i="1"/>
  <c r="M17" i="1"/>
  <c r="N12" i="1"/>
  <c r="N13" i="1"/>
  <c r="N16" i="1"/>
  <c r="M11" i="1"/>
  <c r="M12" i="1"/>
  <c r="O12" i="1" s="1"/>
  <c r="U13" i="1" s="1"/>
  <c r="M16" i="1"/>
  <c r="O16" i="1" s="1"/>
  <c r="N7" i="1"/>
  <c r="N8" i="1"/>
  <c r="N4" i="1"/>
  <c r="M5" i="1"/>
  <c r="M6" i="1"/>
  <c r="M9" i="1"/>
  <c r="M4" i="1"/>
  <c r="P24" i="1" l="1"/>
  <c r="X12" i="1" s="1"/>
  <c r="P28" i="1"/>
  <c r="O27" i="1"/>
  <c r="V15" i="1" s="1"/>
  <c r="O22" i="1"/>
  <c r="V10" i="1" s="1"/>
  <c r="P22" i="1"/>
  <c r="X10" i="1" s="1"/>
  <c r="O19" i="1"/>
  <c r="V7" i="1" s="1"/>
  <c r="P19" i="1"/>
  <c r="X7" i="1" s="1"/>
  <c r="O26" i="1"/>
  <c r="V14" i="1" s="1"/>
  <c r="P12" i="1"/>
  <c r="W13" i="1" s="1"/>
  <c r="O4" i="1"/>
  <c r="U5" i="1" s="1"/>
  <c r="P16" i="1"/>
  <c r="O17" i="1"/>
  <c r="V5" i="1" s="1"/>
  <c r="P20" i="1"/>
  <c r="X8" i="1" s="1"/>
  <c r="O24" i="1"/>
  <c r="V12" i="1" s="1"/>
  <c r="P9" i="1"/>
  <c r="W10" i="1" s="1"/>
  <c r="P26" i="1"/>
  <c r="X14" i="1" s="1"/>
  <c r="P4" i="1"/>
  <c r="W5" i="1" s="1"/>
  <c r="P29" i="1"/>
  <c r="O29" i="1"/>
  <c r="P10" i="1"/>
  <c r="W11" i="1" s="1"/>
  <c r="O10" i="1"/>
  <c r="U11" i="1" s="1"/>
  <c r="P15" i="1"/>
  <c r="O25" i="1"/>
  <c r="V13" i="1" s="1"/>
  <c r="P13" i="1"/>
  <c r="W14" i="1" s="1"/>
  <c r="O13" i="1"/>
  <c r="U14" i="1" s="1"/>
  <c r="O11" i="1"/>
  <c r="U12" i="1" s="1"/>
  <c r="P23" i="1"/>
  <c r="X11" i="1" s="1"/>
  <c r="P11" i="1"/>
  <c r="W12" i="1" s="1"/>
  <c r="O6" i="1"/>
  <c r="U7" i="1" s="1"/>
  <c r="P5" i="1"/>
  <c r="W6" i="1" s="1"/>
  <c r="O14" i="1"/>
  <c r="U15" i="1" s="1"/>
  <c r="P18" i="1"/>
  <c r="X6" i="1" s="1"/>
  <c r="O20" i="1"/>
  <c r="V8" i="1" s="1"/>
  <c r="P7" i="1"/>
  <c r="W8" i="1" s="1"/>
  <c r="P27" i="1"/>
  <c r="X15" i="1" s="1"/>
  <c r="P25" i="1"/>
  <c r="X13" i="1" s="1"/>
  <c r="O21" i="1"/>
  <c r="V9" i="1" s="1"/>
  <c r="P21" i="1"/>
  <c r="X9" i="1" s="1"/>
  <c r="P14" i="1"/>
  <c r="W15" i="1" s="1"/>
  <c r="O8" i="1"/>
  <c r="U9" i="1" s="1"/>
  <c r="P8" i="1"/>
  <c r="W9" i="1" s="1"/>
</calcChain>
</file>

<file path=xl/sharedStrings.xml><?xml version="1.0" encoding="utf-8"?>
<sst xmlns="http://schemas.openxmlformats.org/spreadsheetml/2006/main" count="200" uniqueCount="29">
  <si>
    <t>AD</t>
  </si>
  <si>
    <t>BLANK</t>
  </si>
  <si>
    <t xml:space="preserve"> </t>
  </si>
  <si>
    <t>ASK1</t>
  </si>
  <si>
    <t>ASK2</t>
  </si>
  <si>
    <t>Bait</t>
  </si>
  <si>
    <t>Prey</t>
  </si>
  <si>
    <t>Rep1</t>
  </si>
  <si>
    <t>Rep2</t>
  </si>
  <si>
    <t>Mean</t>
  </si>
  <si>
    <t>Stdev</t>
  </si>
  <si>
    <t>FBP7</t>
  </si>
  <si>
    <t>UFO</t>
  </si>
  <si>
    <t>SKIP4</t>
  </si>
  <si>
    <t>PP2-A12</t>
  </si>
  <si>
    <t>CFB</t>
  </si>
  <si>
    <t>FBL17</t>
  </si>
  <si>
    <t>JMJ22</t>
  </si>
  <si>
    <t>SKIP16</t>
  </si>
  <si>
    <t>FBS4</t>
  </si>
  <si>
    <t>MEE11</t>
  </si>
  <si>
    <t>REP2</t>
  </si>
  <si>
    <t>OD420</t>
  </si>
  <si>
    <t>Plate 1 (48MIN)</t>
  </si>
  <si>
    <t>Plate 2 (5HR13MIN, 1/5 dilution)</t>
  </si>
  <si>
    <t>Plate3 (22h11m, 1/10 dilution)</t>
  </si>
  <si>
    <t>galactosidase activity (based on Plate 3)</t>
  </si>
  <si>
    <t>OD600 (1/10 dilution)</t>
  </si>
  <si>
    <t>Table S3. Raw data for beta-galactosidase activity 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</si>
</sst>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0" fillId="2" borderId="3" xfId="0" applyFill="1" applyBorder="1"/>
    <xf numFmtId="0" fontId="0" fillId="0" borderId="6" xfId="0" applyBorder="1"/>
    <xf numFmtId="0" fontId="0" fillId="0" borderId="12" xfId="0" applyBorder="1"/>
    <xf numFmtId="0" fontId="0" fillId="0" borderId="0" xfId="0" applyBorder="1"/>
    <xf numFmtId="0" fontId="0" fillId="0" borderId="0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11" xfId="0" applyFill="1" applyBorder="1"/>
    <xf numFmtId="0" fontId="0" fillId="0" borderId="9" xfId="0" applyBorder="1"/>
    <xf numFmtId="0" fontId="0" fillId="0" borderId="3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Sheet1!$U$4</c:f>
              <c:strCache>
                <c:ptCount val="1"/>
                <c:pt idx="0">
                  <c:v>ASK1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Sheet1!$W$5:$W$15</c:f>
                <c:numCache>
                  <c:formatCode>General</c:formatCode>
                  <c:ptCount val="11"/>
                  <c:pt idx="0">
                    <c:v>1.2942730802504435E-5</c:v>
                  </c:pt>
                  <c:pt idx="1">
                    <c:v>2.8722513972907709E-5</c:v>
                  </c:pt>
                  <c:pt idx="2">
                    <c:v>5.7284709539234669E-6</c:v>
                  </c:pt>
                  <c:pt idx="3">
                    <c:v>2.1997638998423307E-5</c:v>
                  </c:pt>
                  <c:pt idx="4">
                    <c:v>1.1299811417480307E-5</c:v>
                  </c:pt>
                  <c:pt idx="5">
                    <c:v>2.7813768842834869E-5</c:v>
                  </c:pt>
                  <c:pt idx="6">
                    <c:v>4.4973654901080199E-6</c:v>
                  </c:pt>
                  <c:pt idx="7">
                    <c:v>1.6428033447067791E-5</c:v>
                  </c:pt>
                  <c:pt idx="8">
                    <c:v>1.7871183503110929E-5</c:v>
                  </c:pt>
                  <c:pt idx="9">
                    <c:v>2.8852003610223036E-5</c:v>
                  </c:pt>
                  <c:pt idx="10">
                    <c:v>1.3281494763083159E-6</c:v>
                  </c:pt>
                </c:numCache>
              </c:numRef>
            </c:plus>
            <c:minus>
              <c:numRef>
                <c:f>Sheet1!$W$5:$W$15</c:f>
                <c:numCache>
                  <c:formatCode>General</c:formatCode>
                  <c:ptCount val="11"/>
                  <c:pt idx="0">
                    <c:v>1.2942730802504435E-5</c:v>
                  </c:pt>
                  <c:pt idx="1">
                    <c:v>2.8722513972907709E-5</c:v>
                  </c:pt>
                  <c:pt idx="2">
                    <c:v>5.7284709539234669E-6</c:v>
                  </c:pt>
                  <c:pt idx="3">
                    <c:v>2.1997638998423307E-5</c:v>
                  </c:pt>
                  <c:pt idx="4">
                    <c:v>1.1299811417480307E-5</c:v>
                  </c:pt>
                  <c:pt idx="5">
                    <c:v>2.7813768842834869E-5</c:v>
                  </c:pt>
                  <c:pt idx="6">
                    <c:v>4.4973654901080199E-6</c:v>
                  </c:pt>
                  <c:pt idx="7">
                    <c:v>1.6428033447067791E-5</c:v>
                  </c:pt>
                  <c:pt idx="8">
                    <c:v>1.7871183503110929E-5</c:v>
                  </c:pt>
                  <c:pt idx="9">
                    <c:v>2.8852003610223036E-5</c:v>
                  </c:pt>
                  <c:pt idx="10">
                    <c:v>1.3281494763083159E-6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Sheet1!$T$5:$T$15</c:f>
              <c:strCache>
                <c:ptCount val="11"/>
                <c:pt idx="0">
                  <c:v>FBP7</c:v>
                </c:pt>
                <c:pt idx="1">
                  <c:v>UFO</c:v>
                </c:pt>
                <c:pt idx="2">
                  <c:v>SKIP4</c:v>
                </c:pt>
                <c:pt idx="3">
                  <c:v>PP2-A12</c:v>
                </c:pt>
                <c:pt idx="4">
                  <c:v>CFB</c:v>
                </c:pt>
                <c:pt idx="5">
                  <c:v>FBL17</c:v>
                </c:pt>
                <c:pt idx="6">
                  <c:v>JMJ22</c:v>
                </c:pt>
                <c:pt idx="7">
                  <c:v>SKIP16</c:v>
                </c:pt>
                <c:pt idx="8">
                  <c:v>FBS4</c:v>
                </c:pt>
                <c:pt idx="9">
                  <c:v>MEE11</c:v>
                </c:pt>
                <c:pt idx="10">
                  <c:v>AD</c:v>
                </c:pt>
              </c:strCache>
            </c:strRef>
          </c:cat>
          <c:val>
            <c:numRef>
              <c:f>Sheet1!$U$5:$U$15</c:f>
              <c:numCache>
                <c:formatCode>General</c:formatCode>
                <c:ptCount val="11"/>
                <c:pt idx="0">
                  <c:v>4.3729840939568231E-4</c:v>
                </c:pt>
                <c:pt idx="1">
                  <c:v>4.4184757536214702E-4</c:v>
                </c:pt>
                <c:pt idx="2">
                  <c:v>5.0013938419383238E-4</c:v>
                </c:pt>
                <c:pt idx="3">
                  <c:v>2.9519404860144593E-4</c:v>
                </c:pt>
                <c:pt idx="4">
                  <c:v>3.7851955207327112E-4</c:v>
                </c:pt>
                <c:pt idx="5">
                  <c:v>2.4421757089599971E-4</c:v>
                </c:pt>
                <c:pt idx="6">
                  <c:v>1.9542831668975692E-4</c:v>
                </c:pt>
                <c:pt idx="7">
                  <c:v>5.3085838069729372E-4</c:v>
                </c:pt>
                <c:pt idx="8">
                  <c:v>3.2164534186530198E-4</c:v>
                </c:pt>
                <c:pt idx="9">
                  <c:v>5.8981898071848752E-4</c:v>
                </c:pt>
                <c:pt idx="10">
                  <c:v>9.3914350112697212E-7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6-3641-A551-4F69C8419341}"/>
            </c:ext>
          </c:extLst>
        </c:ser>
        <c:ser>
          <c:idx val="1"/>
          <c:order val="1"/>
          <c:tx>
            <c:strRef>
              <c:f>Sheet1!$V$4</c:f>
              <c:strCache>
                <c:ptCount val="1"/>
                <c:pt idx="0">
                  <c:v>ASK2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Sheet1!$X$5:$X$15</c:f>
                <c:numCache>
                  <c:formatCode>General</c:formatCode>
                  <c:ptCount val="11"/>
                  <c:pt idx="0">
                    <c:v>9.9487250105335007E-5</c:v>
                  </c:pt>
                  <c:pt idx="1">
                    <c:v>8.061672005091977E-6</c:v>
                  </c:pt>
                  <c:pt idx="2">
                    <c:v>1.74700947479806E-5</c:v>
                  </c:pt>
                  <c:pt idx="3">
                    <c:v>3.9345746561303876E-5</c:v>
                  </c:pt>
                  <c:pt idx="4">
                    <c:v>4.3995390373322631E-5</c:v>
                  </c:pt>
                  <c:pt idx="5">
                    <c:v>3.788297485533954E-5</c:v>
                  </c:pt>
                  <c:pt idx="6">
                    <c:v>1.7678127512241725E-5</c:v>
                  </c:pt>
                  <c:pt idx="7">
                    <c:v>1.1505056139526729E-4</c:v>
                  </c:pt>
                  <c:pt idx="8">
                    <c:v>1.2178438851725122E-4</c:v>
                  </c:pt>
                  <c:pt idx="9">
                    <c:v>4.4425370214479592E-5</c:v>
                  </c:pt>
                  <c:pt idx="10">
                    <c:v>0</c:v>
                  </c:pt>
                </c:numCache>
              </c:numRef>
            </c:plus>
            <c:minus>
              <c:numRef>
                <c:f>Sheet1!$X$5:$X$15</c:f>
                <c:numCache>
                  <c:formatCode>General</c:formatCode>
                  <c:ptCount val="11"/>
                  <c:pt idx="0">
                    <c:v>9.9487250105335007E-5</c:v>
                  </c:pt>
                  <c:pt idx="1">
                    <c:v>8.061672005091977E-6</c:v>
                  </c:pt>
                  <c:pt idx="2">
                    <c:v>1.74700947479806E-5</c:v>
                  </c:pt>
                  <c:pt idx="3">
                    <c:v>3.9345746561303876E-5</c:v>
                  </c:pt>
                  <c:pt idx="4">
                    <c:v>4.3995390373322631E-5</c:v>
                  </c:pt>
                  <c:pt idx="5">
                    <c:v>3.788297485533954E-5</c:v>
                  </c:pt>
                  <c:pt idx="6">
                    <c:v>1.7678127512241725E-5</c:v>
                  </c:pt>
                  <c:pt idx="7">
                    <c:v>1.1505056139526729E-4</c:v>
                  </c:pt>
                  <c:pt idx="8">
                    <c:v>1.2178438851725122E-4</c:v>
                  </c:pt>
                  <c:pt idx="9">
                    <c:v>4.4425370214479592E-5</c:v>
                  </c:pt>
                  <c:pt idx="1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Sheet1!$T$5:$T$15</c:f>
              <c:strCache>
                <c:ptCount val="11"/>
                <c:pt idx="0">
                  <c:v>FBP7</c:v>
                </c:pt>
                <c:pt idx="1">
                  <c:v>UFO</c:v>
                </c:pt>
                <c:pt idx="2">
                  <c:v>SKIP4</c:v>
                </c:pt>
                <c:pt idx="3">
                  <c:v>PP2-A12</c:v>
                </c:pt>
                <c:pt idx="4">
                  <c:v>CFB</c:v>
                </c:pt>
                <c:pt idx="5">
                  <c:v>FBL17</c:v>
                </c:pt>
                <c:pt idx="6">
                  <c:v>JMJ22</c:v>
                </c:pt>
                <c:pt idx="7">
                  <c:v>SKIP16</c:v>
                </c:pt>
                <c:pt idx="8">
                  <c:v>FBS4</c:v>
                </c:pt>
                <c:pt idx="9">
                  <c:v>MEE11</c:v>
                </c:pt>
                <c:pt idx="10">
                  <c:v>AD</c:v>
                </c:pt>
              </c:strCache>
            </c:strRef>
          </c:cat>
          <c:val>
            <c:numRef>
              <c:f>Sheet1!$V$5:$V$15</c:f>
              <c:numCache>
                <c:formatCode>General</c:formatCode>
                <c:ptCount val="11"/>
                <c:pt idx="0">
                  <c:v>4.9038317054845974E-4</c:v>
                </c:pt>
                <c:pt idx="1">
                  <c:v>5.1869378949927062E-4</c:v>
                </c:pt>
                <c:pt idx="2">
                  <c:v>5.6628871126458442E-4</c:v>
                </c:pt>
                <c:pt idx="3">
                  <c:v>4.5671049757007578E-4</c:v>
                </c:pt>
                <c:pt idx="4">
                  <c:v>3.8543919336363755E-4</c:v>
                </c:pt>
                <c:pt idx="5">
                  <c:v>2.6417642357379006E-4</c:v>
                </c:pt>
                <c:pt idx="6">
                  <c:v>7.3900878261094852E-5</c:v>
                </c:pt>
                <c:pt idx="7">
                  <c:v>4.994711024012301E-4</c:v>
                </c:pt>
                <c:pt idx="8">
                  <c:v>3.739458579292927E-4</c:v>
                </c:pt>
                <c:pt idx="9">
                  <c:v>5.6226434454740236E-4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6-3641-A551-4F69C8419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7299776"/>
        <c:axId val="247759"/>
      </c:barChart>
      <c:catAx>
        <c:axId val="212729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759"/>
        <c:crosses val="autoZero"/>
        <c:auto val="1"/>
        <c:lblAlgn val="ctr"/>
        <c:lblOffset val="100"/>
        <c:noMultiLvlLbl val="0"/>
      </c:catAx>
      <c:valAx>
        <c:axId val="24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29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723900</xdr:colOff>
      <xdr:row>18</xdr:row>
      <xdr:rowOff>184150</xdr:rowOff>
    </xdr:from>
    <xdr:to>
      <xdr:col>24</xdr:col>
      <xdr:colOff>241300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949064-6DFD-ED43-A141-502DFA19B5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B17E8-3ADD-0B4A-9417-ACDAA374F9E8}">
  <dimension ref="A1:X56"/>
  <sheetViews>
    <sheetView tabSelected="1" workbookViewId="0"/>
  </sheetViews>
  <sheetFormatPr baseColWidth="10" defaultRowHeight="16" x14ac:dyDescent="0.2"/>
  <cols>
    <col min="4" max="4" width="19.1640625" bestFit="1" customWidth="1"/>
    <col min="5" max="5" width="15.33203125" customWidth="1"/>
    <col min="6" max="6" width="28.5" bestFit="1" customWidth="1"/>
    <col min="7" max="7" width="26.83203125" bestFit="1" customWidth="1"/>
    <col min="8" max="8" width="34.6640625" bestFit="1" customWidth="1"/>
    <col min="13" max="14" width="12.1640625" bestFit="1" customWidth="1"/>
    <col min="16" max="16" width="12.1640625" bestFit="1" customWidth="1"/>
    <col min="22" max="24" width="12.1640625" bestFit="1" customWidth="1"/>
  </cols>
  <sheetData>
    <row r="1" spans="1:24" x14ac:dyDescent="0.2">
      <c r="A1" t="s">
        <v>28</v>
      </c>
    </row>
    <row r="2" spans="1:24" x14ac:dyDescent="0.2">
      <c r="A2" s="26"/>
      <c r="B2" s="22" t="s">
        <v>5</v>
      </c>
      <c r="C2" s="24" t="s">
        <v>6</v>
      </c>
      <c r="D2" s="22" t="s">
        <v>27</v>
      </c>
      <c r="E2" s="20" t="s">
        <v>22</v>
      </c>
      <c r="F2" s="21"/>
      <c r="G2" s="21"/>
      <c r="H2" s="21"/>
    </row>
    <row r="3" spans="1:24" x14ac:dyDescent="0.2">
      <c r="A3" s="27"/>
      <c r="B3" s="23"/>
      <c r="C3" s="25"/>
      <c r="D3" s="23"/>
      <c r="E3" s="6" t="s">
        <v>23</v>
      </c>
      <c r="F3" s="1" t="s">
        <v>24</v>
      </c>
      <c r="G3" s="6" t="s">
        <v>25</v>
      </c>
      <c r="H3" s="1" t="s">
        <v>26</v>
      </c>
      <c r="K3" s="1" t="s">
        <v>5</v>
      </c>
      <c r="L3" s="6" t="s">
        <v>6</v>
      </c>
      <c r="M3" s="1" t="s">
        <v>7</v>
      </c>
      <c r="N3" s="6" t="s">
        <v>8</v>
      </c>
      <c r="O3" s="1" t="s">
        <v>9</v>
      </c>
      <c r="P3" s="14" t="s">
        <v>10</v>
      </c>
      <c r="U3" t="s">
        <v>9</v>
      </c>
      <c r="W3" t="s">
        <v>10</v>
      </c>
    </row>
    <row r="4" spans="1:24" x14ac:dyDescent="0.2">
      <c r="A4" s="7" t="s">
        <v>7</v>
      </c>
      <c r="B4" s="3" t="s">
        <v>11</v>
      </c>
      <c r="C4" s="8" t="s">
        <v>3</v>
      </c>
      <c r="D4" s="3">
        <v>0.71</v>
      </c>
      <c r="E4" s="8">
        <v>0.45400000000000001</v>
      </c>
      <c r="F4" s="3">
        <v>0.74</v>
      </c>
      <c r="G4" s="8">
        <v>0.4219</v>
      </c>
      <c r="H4" s="3">
        <f>(G4*10/1331)/(D4*10)</f>
        <v>4.464503021132052E-4</v>
      </c>
      <c r="K4" s="3" t="s">
        <v>11</v>
      </c>
      <c r="L4" s="8" t="s">
        <v>3</v>
      </c>
      <c r="M4" s="3">
        <f>H4</f>
        <v>4.464503021132052E-4</v>
      </c>
      <c r="N4" s="8">
        <f>H10</f>
        <v>4.2814651667815942E-4</v>
      </c>
      <c r="O4" s="3">
        <f>AVERAGE(M4:N4)</f>
        <v>4.3729840939568231E-4</v>
      </c>
      <c r="P4" s="16">
        <f>STDEV(M4:N4)</f>
        <v>1.2942730802504435E-5</v>
      </c>
      <c r="T4" s="2"/>
      <c r="U4" s="1" t="s">
        <v>3</v>
      </c>
      <c r="V4" s="6" t="s">
        <v>4</v>
      </c>
      <c r="W4" s="1" t="s">
        <v>3</v>
      </c>
      <c r="X4" s="14" t="s">
        <v>4</v>
      </c>
    </row>
    <row r="5" spans="1:24" x14ac:dyDescent="0.2">
      <c r="A5" s="7"/>
      <c r="B5" s="3" t="s">
        <v>12</v>
      </c>
      <c r="C5" s="8" t="s">
        <v>3</v>
      </c>
      <c r="D5" s="3">
        <v>0.75</v>
      </c>
      <c r="E5" s="8">
        <v>1.1789000000000001</v>
      </c>
      <c r="F5" s="3">
        <v>1.28</v>
      </c>
      <c r="G5" s="8">
        <v>0.42080000000000001</v>
      </c>
      <c r="H5" s="3">
        <f t="shared" ref="H5:H55" si="0">(G5*10/1331)/(D5*10)</f>
        <v>4.2153769095917859E-4</v>
      </c>
      <c r="K5" s="3" t="s">
        <v>12</v>
      </c>
      <c r="L5" s="8" t="s">
        <v>3</v>
      </c>
      <c r="M5" s="3">
        <f t="shared" ref="M5:M9" si="1">H5</f>
        <v>4.2153769095917859E-4</v>
      </c>
      <c r="N5" s="8">
        <f t="shared" ref="N5:N9" si="2">H11</f>
        <v>4.621574597651154E-4</v>
      </c>
      <c r="O5" s="3">
        <f t="shared" ref="O5:O29" si="3">AVERAGE(M5:N5)</f>
        <v>4.4184757536214702E-4</v>
      </c>
      <c r="P5" s="16">
        <f t="shared" ref="P5:P29" si="4">STDEV(M5:N5)</f>
        <v>2.8722513972907709E-5</v>
      </c>
      <c r="T5" s="7" t="s">
        <v>11</v>
      </c>
      <c r="U5" s="3">
        <f>O4</f>
        <v>4.3729840939568231E-4</v>
      </c>
      <c r="V5" s="8">
        <f>O17</f>
        <v>4.9038317054845974E-4</v>
      </c>
      <c r="W5" s="3">
        <f>P4</f>
        <v>1.2942730802504435E-5</v>
      </c>
      <c r="X5" s="16">
        <f>P17</f>
        <v>9.9487250105335007E-5</v>
      </c>
    </row>
    <row r="6" spans="1:24" x14ac:dyDescent="0.2">
      <c r="A6" s="7"/>
      <c r="B6" s="3" t="s">
        <v>13</v>
      </c>
      <c r="C6" s="8" t="s">
        <v>3</v>
      </c>
      <c r="D6" s="3">
        <v>0.65</v>
      </c>
      <c r="E6" s="8">
        <v>0.5171</v>
      </c>
      <c r="F6" s="3">
        <v>0.85</v>
      </c>
      <c r="G6" s="8">
        <v>0.43619999999999998</v>
      </c>
      <c r="H6" s="3">
        <f t="shared" si="0"/>
        <v>5.0419002485118183E-4</v>
      </c>
      <c r="K6" s="3" t="s">
        <v>13</v>
      </c>
      <c r="L6" s="8" t="s">
        <v>3</v>
      </c>
      <c r="M6" s="3">
        <f t="shared" si="1"/>
        <v>5.0419002485118183E-4</v>
      </c>
      <c r="N6" s="8">
        <f t="shared" si="2"/>
        <v>4.9608874353648292E-4</v>
      </c>
      <c r="O6" s="3">
        <f t="shared" si="3"/>
        <v>5.0013938419383238E-4</v>
      </c>
      <c r="P6" s="16">
        <f t="shared" si="4"/>
        <v>5.7284709539234669E-6</v>
      </c>
      <c r="T6" s="7" t="s">
        <v>12</v>
      </c>
      <c r="U6" s="3">
        <f t="shared" ref="U6:U15" si="5">O5</f>
        <v>4.4184757536214702E-4</v>
      </c>
      <c r="V6" s="8">
        <f t="shared" ref="V6:V15" si="6">O18</f>
        <v>5.1869378949927062E-4</v>
      </c>
      <c r="W6" s="3">
        <f t="shared" ref="W6:W15" si="7">P5</f>
        <v>2.8722513972907709E-5</v>
      </c>
      <c r="X6" s="16">
        <f t="shared" ref="X6:X15" si="8">P18</f>
        <v>8.061672005091977E-6</v>
      </c>
    </row>
    <row r="7" spans="1:24" x14ac:dyDescent="0.2">
      <c r="A7" s="7"/>
      <c r="B7" s="3" t="s">
        <v>14</v>
      </c>
      <c r="C7" s="9" t="s">
        <v>3</v>
      </c>
      <c r="D7" s="3">
        <v>0.61</v>
      </c>
      <c r="E7" s="8">
        <v>0.14219999999999999</v>
      </c>
      <c r="F7" s="3">
        <v>0.27</v>
      </c>
      <c r="G7" s="8">
        <v>0.25230000000000002</v>
      </c>
      <c r="H7" s="3">
        <f t="shared" si="0"/>
        <v>3.1074872830732473E-4</v>
      </c>
      <c r="K7" s="3" t="s">
        <v>14</v>
      </c>
      <c r="L7" s="8" t="s">
        <v>3</v>
      </c>
      <c r="M7" s="3">
        <f t="shared" si="1"/>
        <v>3.1074872830732473E-4</v>
      </c>
      <c r="N7" s="8">
        <f t="shared" si="2"/>
        <v>2.7963936889556718E-4</v>
      </c>
      <c r="O7" s="3">
        <f>AVERAGE(M7:N7)</f>
        <v>2.9519404860144593E-4</v>
      </c>
      <c r="P7" s="16">
        <f>STDEV(M7:N7)</f>
        <v>2.1997638998423307E-5</v>
      </c>
      <c r="T7" s="7" t="s">
        <v>13</v>
      </c>
      <c r="U7" s="3">
        <f t="shared" si="5"/>
        <v>5.0013938419383238E-4</v>
      </c>
      <c r="V7" s="8">
        <f t="shared" si="6"/>
        <v>5.6628871126458442E-4</v>
      </c>
      <c r="W7" s="3">
        <f t="shared" si="7"/>
        <v>5.7284709539234669E-6</v>
      </c>
      <c r="X7" s="16">
        <f t="shared" si="8"/>
        <v>1.74700947479806E-5</v>
      </c>
    </row>
    <row r="8" spans="1:24" x14ac:dyDescent="0.2">
      <c r="A8" s="7"/>
      <c r="B8" s="3" t="s">
        <v>15</v>
      </c>
      <c r="C8" s="8" t="s">
        <v>3</v>
      </c>
      <c r="D8" s="3">
        <v>0.63</v>
      </c>
      <c r="E8" s="8">
        <v>0.2311</v>
      </c>
      <c r="F8" s="3">
        <v>0.43</v>
      </c>
      <c r="G8" s="8">
        <v>0.3241</v>
      </c>
      <c r="H8" s="3">
        <f t="shared" si="0"/>
        <v>3.8650972535270059E-4</v>
      </c>
      <c r="K8" s="3" t="s">
        <v>15</v>
      </c>
      <c r="L8" s="8" t="s">
        <v>3</v>
      </c>
      <c r="M8" s="3">
        <f t="shared" si="1"/>
        <v>3.8650972535270059E-4</v>
      </c>
      <c r="N8" s="8">
        <f t="shared" si="2"/>
        <v>3.7052937879384159E-4</v>
      </c>
      <c r="O8" s="3">
        <f t="shared" si="3"/>
        <v>3.7851955207327112E-4</v>
      </c>
      <c r="P8" s="16">
        <f t="shared" si="4"/>
        <v>1.1299811417480307E-5</v>
      </c>
      <c r="T8" s="7" t="s">
        <v>14</v>
      </c>
      <c r="U8" s="3">
        <f t="shared" si="5"/>
        <v>2.9519404860144593E-4</v>
      </c>
      <c r="V8" s="8">
        <f t="shared" si="6"/>
        <v>4.5671049757007578E-4</v>
      </c>
      <c r="W8" s="3">
        <f t="shared" si="7"/>
        <v>2.1997638998423307E-5</v>
      </c>
      <c r="X8" s="16">
        <f t="shared" si="8"/>
        <v>3.9345746561303876E-5</v>
      </c>
    </row>
    <row r="9" spans="1:24" x14ac:dyDescent="0.2">
      <c r="A9" s="7"/>
      <c r="B9" s="3" t="s">
        <v>16</v>
      </c>
      <c r="C9" s="8" t="s">
        <v>3</v>
      </c>
      <c r="D9" s="3">
        <v>0.65</v>
      </c>
      <c r="E9" s="8">
        <v>0.124</v>
      </c>
      <c r="F9" s="3">
        <v>0.22</v>
      </c>
      <c r="G9" s="8">
        <v>0.2283</v>
      </c>
      <c r="H9" s="3">
        <f t="shared" si="0"/>
        <v>2.6388487545512336E-4</v>
      </c>
      <c r="K9" s="3" t="s">
        <v>16</v>
      </c>
      <c r="L9" s="8" t="s">
        <v>3</v>
      </c>
      <c r="M9" s="3">
        <f t="shared" si="1"/>
        <v>2.6388487545512336E-4</v>
      </c>
      <c r="N9" s="8">
        <f t="shared" si="2"/>
        <v>2.2455026633687607E-4</v>
      </c>
      <c r="O9" s="3">
        <f>AVERAGE(M9:N9)</f>
        <v>2.4421757089599971E-4</v>
      </c>
      <c r="P9" s="16">
        <f>STDEV(M9:N9)</f>
        <v>2.7813768842834869E-5</v>
      </c>
      <c r="T9" s="7" t="s">
        <v>15</v>
      </c>
      <c r="U9" s="3">
        <f t="shared" si="5"/>
        <v>3.7851955207327112E-4</v>
      </c>
      <c r="V9" s="8">
        <f t="shared" si="6"/>
        <v>3.8543919336363755E-4</v>
      </c>
      <c r="W9" s="3">
        <f t="shared" si="7"/>
        <v>1.1299811417480307E-5</v>
      </c>
      <c r="X9" s="16">
        <f t="shared" si="8"/>
        <v>4.3995390373322631E-5</v>
      </c>
    </row>
    <row r="10" spans="1:24" x14ac:dyDescent="0.2">
      <c r="A10" s="10" t="s">
        <v>21</v>
      </c>
      <c r="B10" s="4" t="s">
        <v>11</v>
      </c>
      <c r="C10" s="11" t="s">
        <v>3</v>
      </c>
      <c r="D10" s="4">
        <v>0.73</v>
      </c>
      <c r="E10" s="11">
        <v>0.38869999999999999</v>
      </c>
      <c r="F10" s="4">
        <v>0.61</v>
      </c>
      <c r="G10" s="11">
        <v>0.41599999999999998</v>
      </c>
      <c r="H10" s="4">
        <f t="shared" si="0"/>
        <v>4.2814651667815942E-4</v>
      </c>
      <c r="K10" s="3" t="s">
        <v>17</v>
      </c>
      <c r="L10" s="8" t="s">
        <v>3</v>
      </c>
      <c r="M10" s="3">
        <f>H16</f>
        <v>1.9860843432528667E-4</v>
      </c>
      <c r="N10" s="8">
        <f>H23</f>
        <v>1.9224819905422718E-4</v>
      </c>
      <c r="O10" s="3">
        <f>AVERAGE(M10:N10)</f>
        <v>1.9542831668975692E-4</v>
      </c>
      <c r="P10" s="16">
        <f>STDEV(M10:N10)</f>
        <v>4.4973654901080199E-6</v>
      </c>
      <c r="T10" s="7" t="s">
        <v>16</v>
      </c>
      <c r="U10" s="3">
        <f t="shared" si="5"/>
        <v>2.4421757089599971E-4</v>
      </c>
      <c r="V10" s="8">
        <f t="shared" si="6"/>
        <v>2.6417642357379006E-4</v>
      </c>
      <c r="W10" s="3">
        <f t="shared" si="7"/>
        <v>2.7813768842834869E-5</v>
      </c>
      <c r="X10" s="16">
        <f t="shared" si="8"/>
        <v>3.788297485533954E-5</v>
      </c>
    </row>
    <row r="11" spans="1:24" x14ac:dyDescent="0.2">
      <c r="A11" s="10"/>
      <c r="B11" s="4" t="s">
        <v>12</v>
      </c>
      <c r="C11" s="11" t="s">
        <v>3</v>
      </c>
      <c r="D11" s="4">
        <v>0.76</v>
      </c>
      <c r="E11" s="11">
        <v>0.73170000000000002</v>
      </c>
      <c r="F11" s="4">
        <v>1.1499999999999999</v>
      </c>
      <c r="G11" s="11">
        <v>0.46750000000000003</v>
      </c>
      <c r="H11" s="4">
        <f t="shared" si="0"/>
        <v>4.621574597651154E-4</v>
      </c>
      <c r="K11" s="3" t="s">
        <v>18</v>
      </c>
      <c r="L11" s="8" t="s">
        <v>3</v>
      </c>
      <c r="M11" s="3">
        <f t="shared" ref="M11:M16" si="9">H17</f>
        <v>5.1924200684531267E-4</v>
      </c>
      <c r="N11" s="8">
        <f t="shared" ref="N11:N16" si="10">H24</f>
        <v>5.4247475454927477E-4</v>
      </c>
      <c r="O11" s="3">
        <f t="shared" si="3"/>
        <v>5.3085838069729372E-4</v>
      </c>
      <c r="P11" s="16">
        <f t="shared" si="4"/>
        <v>1.6428033447067791E-5</v>
      </c>
      <c r="T11" s="7" t="s">
        <v>17</v>
      </c>
      <c r="U11" s="3">
        <f t="shared" si="5"/>
        <v>1.9542831668975692E-4</v>
      </c>
      <c r="V11" s="8">
        <f t="shared" si="6"/>
        <v>7.3900878261094852E-5</v>
      </c>
      <c r="W11" s="3">
        <f t="shared" si="7"/>
        <v>4.4973654901080199E-6</v>
      </c>
      <c r="X11" s="16">
        <f t="shared" si="8"/>
        <v>1.7678127512241725E-5</v>
      </c>
    </row>
    <row r="12" spans="1:24" x14ac:dyDescent="0.2">
      <c r="A12" s="10"/>
      <c r="B12" s="4" t="s">
        <v>13</v>
      </c>
      <c r="C12" s="11" t="s">
        <v>3</v>
      </c>
      <c r="D12" s="4">
        <v>0.68</v>
      </c>
      <c r="E12" s="11">
        <v>0.42720000000000002</v>
      </c>
      <c r="F12" s="4">
        <v>0.77</v>
      </c>
      <c r="G12" s="11">
        <v>0.44900000000000001</v>
      </c>
      <c r="H12" s="4">
        <f t="shared" si="0"/>
        <v>4.9608874353648292E-4</v>
      </c>
      <c r="K12" s="3" t="s">
        <v>19</v>
      </c>
      <c r="L12" s="8" t="s">
        <v>3</v>
      </c>
      <c r="M12" s="3">
        <f t="shared" si="9"/>
        <v>3.342821769081809E-4</v>
      </c>
      <c r="N12" s="8">
        <f t="shared" si="10"/>
        <v>3.0900850682242311E-4</v>
      </c>
      <c r="O12" s="3">
        <f t="shared" si="3"/>
        <v>3.2164534186530198E-4</v>
      </c>
      <c r="P12" s="16">
        <f t="shared" si="4"/>
        <v>1.7871183503110929E-5</v>
      </c>
      <c r="T12" s="7" t="s">
        <v>18</v>
      </c>
      <c r="U12" s="3">
        <f t="shared" si="5"/>
        <v>5.3085838069729372E-4</v>
      </c>
      <c r="V12" s="8">
        <f t="shared" si="6"/>
        <v>4.994711024012301E-4</v>
      </c>
      <c r="W12" s="3">
        <f t="shared" si="7"/>
        <v>1.6428033447067791E-5</v>
      </c>
      <c r="X12" s="16">
        <f t="shared" si="8"/>
        <v>1.1505056139526729E-4</v>
      </c>
    </row>
    <row r="13" spans="1:24" x14ac:dyDescent="0.2">
      <c r="A13" s="10"/>
      <c r="B13" s="4" t="s">
        <v>14</v>
      </c>
      <c r="C13" s="11" t="s">
        <v>3</v>
      </c>
      <c r="D13" s="4">
        <v>0.5</v>
      </c>
      <c r="E13" s="11">
        <v>7.7100000000000002E-2</v>
      </c>
      <c r="F13" s="4">
        <v>0.16</v>
      </c>
      <c r="G13" s="11">
        <v>0.18609999999999999</v>
      </c>
      <c r="H13" s="4">
        <f t="shared" si="0"/>
        <v>2.7963936889556718E-4</v>
      </c>
      <c r="K13" s="3" t="s">
        <v>20</v>
      </c>
      <c r="L13" s="8" t="s">
        <v>3</v>
      </c>
      <c r="M13" s="3">
        <f t="shared" si="9"/>
        <v>5.6941753331488012E-4</v>
      </c>
      <c r="N13" s="8">
        <f t="shared" si="10"/>
        <v>6.1022042812209504E-4</v>
      </c>
      <c r="O13" s="3">
        <f>AVERAGE(M13:N13)</f>
        <v>5.8981898071848752E-4</v>
      </c>
      <c r="P13" s="16">
        <f>STDEV(M13:N13)</f>
        <v>2.8852003610223036E-5</v>
      </c>
      <c r="T13" s="7" t="s">
        <v>19</v>
      </c>
      <c r="U13" s="3">
        <f t="shared" si="5"/>
        <v>3.2164534186530198E-4</v>
      </c>
      <c r="V13" s="8">
        <f t="shared" si="6"/>
        <v>3.739458579292927E-4</v>
      </c>
      <c r="W13" s="3">
        <f t="shared" si="7"/>
        <v>1.7871183503110929E-5</v>
      </c>
      <c r="X13" s="16">
        <f t="shared" si="8"/>
        <v>1.2178438851725122E-4</v>
      </c>
    </row>
    <row r="14" spans="1:24" x14ac:dyDescent="0.2">
      <c r="A14" s="10"/>
      <c r="B14" s="4" t="s">
        <v>15</v>
      </c>
      <c r="C14" s="11" t="s">
        <v>3</v>
      </c>
      <c r="D14" s="4">
        <v>0.63</v>
      </c>
      <c r="E14" s="11">
        <v>0.1769</v>
      </c>
      <c r="F14" s="4">
        <v>0.41</v>
      </c>
      <c r="G14" s="11">
        <v>0.31069999999999998</v>
      </c>
      <c r="H14" s="4">
        <f t="shared" si="0"/>
        <v>3.7052937879384159E-4</v>
      </c>
      <c r="K14" s="3" t="s">
        <v>0</v>
      </c>
      <c r="L14" s="8" t="s">
        <v>3</v>
      </c>
      <c r="M14" s="3">
        <f t="shared" si="9"/>
        <v>1.8782870022539442E-6</v>
      </c>
      <c r="N14" s="8">
        <f t="shared" si="10"/>
        <v>0</v>
      </c>
      <c r="O14" s="3">
        <f t="shared" si="3"/>
        <v>9.3914350112697212E-7</v>
      </c>
      <c r="P14" s="16">
        <f t="shared" si="4"/>
        <v>1.3281494763083159E-6</v>
      </c>
      <c r="T14" s="7" t="s">
        <v>20</v>
      </c>
      <c r="U14" s="3">
        <f t="shared" si="5"/>
        <v>5.8981898071848752E-4</v>
      </c>
      <c r="V14" s="8">
        <f t="shared" si="6"/>
        <v>5.6226434454740236E-4</v>
      </c>
      <c r="W14" s="3">
        <f t="shared" si="7"/>
        <v>2.8852003610223036E-5</v>
      </c>
      <c r="X14" s="16">
        <f t="shared" si="8"/>
        <v>4.4425370214479592E-5</v>
      </c>
    </row>
    <row r="15" spans="1:24" x14ac:dyDescent="0.2">
      <c r="A15" s="10"/>
      <c r="B15" s="4" t="s">
        <v>16</v>
      </c>
      <c r="C15" s="11" t="s">
        <v>3</v>
      </c>
      <c r="D15" s="4">
        <v>0.89</v>
      </c>
      <c r="E15" s="11">
        <v>0.1469</v>
      </c>
      <c r="F15" s="4">
        <v>0.26</v>
      </c>
      <c r="G15" s="11">
        <v>0.26600000000000001</v>
      </c>
      <c r="H15" s="4">
        <f t="shared" si="0"/>
        <v>2.2455026633687607E-4</v>
      </c>
      <c r="K15" s="3" t="s">
        <v>1</v>
      </c>
      <c r="L15" s="8" t="s">
        <v>3</v>
      </c>
      <c r="M15" s="3">
        <f t="shared" si="9"/>
        <v>0</v>
      </c>
      <c r="N15" s="8">
        <f t="shared" si="10"/>
        <v>0</v>
      </c>
      <c r="O15" s="3">
        <f t="shared" si="3"/>
        <v>0</v>
      </c>
      <c r="P15" s="16">
        <f t="shared" si="4"/>
        <v>0</v>
      </c>
      <c r="T15" s="19" t="s">
        <v>0</v>
      </c>
      <c r="U15" s="15">
        <f t="shared" si="5"/>
        <v>9.3914350112697212E-7</v>
      </c>
      <c r="V15" s="17">
        <f t="shared" si="6"/>
        <v>0</v>
      </c>
      <c r="W15" s="15">
        <f t="shared" si="7"/>
        <v>1.3281494763083159E-6</v>
      </c>
      <c r="X15" s="18">
        <f t="shared" si="8"/>
        <v>0</v>
      </c>
    </row>
    <row r="16" spans="1:24" x14ac:dyDescent="0.2">
      <c r="A16" s="7" t="s">
        <v>7</v>
      </c>
      <c r="B16" s="3" t="s">
        <v>17</v>
      </c>
      <c r="C16" s="8" t="s">
        <v>3</v>
      </c>
      <c r="D16" s="3">
        <v>0.69</v>
      </c>
      <c r="E16" s="8">
        <v>8.8900000000000007E-2</v>
      </c>
      <c r="F16" s="3">
        <v>0.17</v>
      </c>
      <c r="G16" s="8">
        <v>0.18240000000000001</v>
      </c>
      <c r="H16" s="3">
        <f t="shared" si="0"/>
        <v>1.9860843432528667E-4</v>
      </c>
      <c r="K16" s="3" t="s">
        <v>1</v>
      </c>
      <c r="L16" s="8" t="s">
        <v>3</v>
      </c>
      <c r="M16" s="3">
        <f t="shared" si="9"/>
        <v>0</v>
      </c>
      <c r="N16" s="8">
        <f t="shared" si="10"/>
        <v>0</v>
      </c>
      <c r="O16" s="3">
        <f>AVERAGE(M16:N16)</f>
        <v>0</v>
      </c>
      <c r="P16" s="16">
        <f>STDEV(M16:N16)</f>
        <v>0</v>
      </c>
      <c r="U16" t="s">
        <v>2</v>
      </c>
    </row>
    <row r="17" spans="1:21" x14ac:dyDescent="0.2">
      <c r="A17" s="7"/>
      <c r="B17" s="3" t="s">
        <v>18</v>
      </c>
      <c r="C17" s="9" t="s">
        <v>3</v>
      </c>
      <c r="D17" s="3">
        <v>0.63</v>
      </c>
      <c r="E17" s="8">
        <v>0.50990000000000002</v>
      </c>
      <c r="F17" s="3">
        <v>0.9</v>
      </c>
      <c r="G17" s="8">
        <v>0.43540000000000001</v>
      </c>
      <c r="H17" s="3">
        <f t="shared" si="0"/>
        <v>5.1924200684531267E-4</v>
      </c>
      <c r="K17" s="3" t="s">
        <v>11</v>
      </c>
      <c r="L17" s="8" t="s">
        <v>4</v>
      </c>
      <c r="M17" s="3">
        <f>H30</f>
        <v>5.6073127973954421E-4</v>
      </c>
      <c r="N17" s="8">
        <f>H36</f>
        <v>4.2003506135737532E-4</v>
      </c>
      <c r="O17" s="3">
        <f t="shared" si="3"/>
        <v>4.9038317054845974E-4</v>
      </c>
      <c r="P17" s="16">
        <f t="shared" si="4"/>
        <v>9.9487250105335007E-5</v>
      </c>
      <c r="U17" t="s">
        <v>2</v>
      </c>
    </row>
    <row r="18" spans="1:21" x14ac:dyDescent="0.2">
      <c r="A18" s="7"/>
      <c r="B18" s="3" t="s">
        <v>19</v>
      </c>
      <c r="C18" s="9" t="s">
        <v>3</v>
      </c>
      <c r="D18" s="3">
        <v>0.71</v>
      </c>
      <c r="E18" s="8">
        <v>0.2084</v>
      </c>
      <c r="F18" s="3">
        <v>0.39</v>
      </c>
      <c r="G18" s="8">
        <v>0.31590000000000001</v>
      </c>
      <c r="H18" s="3">
        <f t="shared" si="0"/>
        <v>3.342821769081809E-4</v>
      </c>
      <c r="K18" s="3" t="s">
        <v>12</v>
      </c>
      <c r="L18" s="8" t="s">
        <v>4</v>
      </c>
      <c r="M18" s="3">
        <f t="shared" ref="M18:M22" si="11">H31</f>
        <v>5.2439425244177296E-4</v>
      </c>
      <c r="N18" s="8">
        <f t="shared" ref="N18:N22" si="12">H37</f>
        <v>5.1299332655676839E-4</v>
      </c>
      <c r="O18" s="3">
        <f t="shared" si="3"/>
        <v>5.1869378949927062E-4</v>
      </c>
      <c r="P18" s="16">
        <f t="shared" si="4"/>
        <v>8.061672005091977E-6</v>
      </c>
    </row>
    <row r="19" spans="1:21" x14ac:dyDescent="0.2">
      <c r="A19" s="7"/>
      <c r="B19" s="3" t="s">
        <v>20</v>
      </c>
      <c r="C19" s="9" t="s">
        <v>3</v>
      </c>
      <c r="D19" s="3">
        <v>0.56999999999999995</v>
      </c>
      <c r="E19" s="8">
        <v>0.41010000000000002</v>
      </c>
      <c r="F19" s="3">
        <v>0.8</v>
      </c>
      <c r="G19" s="8">
        <v>0.432</v>
      </c>
      <c r="H19" s="3">
        <f t="shared" si="0"/>
        <v>5.6941753331488012E-4</v>
      </c>
      <c r="K19" s="3" t="s">
        <v>13</v>
      </c>
      <c r="L19" s="8" t="s">
        <v>4</v>
      </c>
      <c r="M19" s="3">
        <f t="shared" si="11"/>
        <v>5.7864193372885299E-4</v>
      </c>
      <c r="N19" s="8">
        <f t="shared" si="12"/>
        <v>5.5393548880031584E-4</v>
      </c>
      <c r="O19" s="3">
        <f t="shared" si="3"/>
        <v>5.6628871126458442E-4</v>
      </c>
      <c r="P19" s="16">
        <f t="shared" si="4"/>
        <v>1.74700947479806E-5</v>
      </c>
    </row>
    <row r="20" spans="1:21" x14ac:dyDescent="0.2">
      <c r="A20" s="7"/>
      <c r="B20" s="3" t="s">
        <v>0</v>
      </c>
      <c r="C20" s="9" t="s">
        <v>3</v>
      </c>
      <c r="D20" s="3">
        <v>0.56000000000000005</v>
      </c>
      <c r="E20" s="8">
        <v>1.9E-3</v>
      </c>
      <c r="F20" s="3">
        <v>0</v>
      </c>
      <c r="G20" s="8">
        <v>1.4E-3</v>
      </c>
      <c r="H20" s="3">
        <f t="shared" si="0"/>
        <v>1.8782870022539442E-6</v>
      </c>
      <c r="K20" s="3" t="s">
        <v>14</v>
      </c>
      <c r="L20" s="8" t="s">
        <v>4</v>
      </c>
      <c r="M20" s="3">
        <f t="shared" si="11"/>
        <v>4.8453214177442101E-4</v>
      </c>
      <c r="N20" s="8">
        <f t="shared" si="12"/>
        <v>4.288888533657305E-4</v>
      </c>
      <c r="O20" s="3">
        <f t="shared" si="3"/>
        <v>4.5671049757007578E-4</v>
      </c>
      <c r="P20" s="16">
        <f t="shared" si="4"/>
        <v>3.9345746561303876E-5</v>
      </c>
    </row>
    <row r="21" spans="1:21" x14ac:dyDescent="0.2">
      <c r="A21" s="7"/>
      <c r="B21" s="3" t="s">
        <v>1</v>
      </c>
      <c r="C21" s="9" t="s">
        <v>3</v>
      </c>
      <c r="D21" s="3">
        <v>0.02</v>
      </c>
      <c r="E21" s="8">
        <v>0</v>
      </c>
      <c r="F21" s="3">
        <v>0</v>
      </c>
      <c r="G21" s="8">
        <v>0</v>
      </c>
      <c r="H21" s="3">
        <f t="shared" si="0"/>
        <v>0</v>
      </c>
      <c r="K21" s="3" t="s">
        <v>15</v>
      </c>
      <c r="L21" s="8" t="s">
        <v>4</v>
      </c>
      <c r="M21" s="3">
        <f t="shared" si="11"/>
        <v>3.5432975448971177E-4</v>
      </c>
      <c r="N21" s="8">
        <f t="shared" si="12"/>
        <v>4.1654863223756334E-4</v>
      </c>
      <c r="O21" s="3">
        <f t="shared" si="3"/>
        <v>3.8543919336363755E-4</v>
      </c>
      <c r="P21" s="16">
        <f t="shared" si="4"/>
        <v>4.3995390373322631E-5</v>
      </c>
    </row>
    <row r="22" spans="1:21" x14ac:dyDescent="0.2">
      <c r="A22" s="7"/>
      <c r="B22" s="3" t="s">
        <v>1</v>
      </c>
      <c r="C22" s="9" t="s">
        <v>3</v>
      </c>
      <c r="D22" s="3">
        <v>5.1999999999999998E-3</v>
      </c>
      <c r="E22" s="8">
        <v>0</v>
      </c>
      <c r="F22" s="3">
        <v>0</v>
      </c>
      <c r="G22" s="8">
        <v>0</v>
      </c>
      <c r="H22" s="3">
        <f t="shared" si="0"/>
        <v>0</v>
      </c>
      <c r="K22" s="3" t="s">
        <v>16</v>
      </c>
      <c r="L22" s="8" t="s">
        <v>4</v>
      </c>
      <c r="M22" s="3">
        <f t="shared" si="11"/>
        <v>2.9096373198552009E-4</v>
      </c>
      <c r="N22" s="8">
        <f t="shared" si="12"/>
        <v>2.3738911516205997E-4</v>
      </c>
      <c r="O22" s="3">
        <f t="shared" si="3"/>
        <v>2.6417642357379006E-4</v>
      </c>
      <c r="P22" s="16">
        <f t="shared" si="4"/>
        <v>3.788297485533954E-5</v>
      </c>
    </row>
    <row r="23" spans="1:21" x14ac:dyDescent="0.2">
      <c r="A23" s="10" t="s">
        <v>21</v>
      </c>
      <c r="B23" s="4" t="s">
        <v>17</v>
      </c>
      <c r="C23" s="11" t="s">
        <v>3</v>
      </c>
      <c r="D23" s="4">
        <v>0.68</v>
      </c>
      <c r="E23" s="11">
        <v>8.2600000000000007E-2</v>
      </c>
      <c r="F23" s="4">
        <v>0.15</v>
      </c>
      <c r="G23" s="11">
        <v>0.17399999999999999</v>
      </c>
      <c r="H23" s="4">
        <f t="shared" si="0"/>
        <v>1.9224819905422718E-4</v>
      </c>
      <c r="K23" s="3" t="s">
        <v>17</v>
      </c>
      <c r="L23" s="8" t="s">
        <v>3</v>
      </c>
      <c r="M23" s="3">
        <f>H42</f>
        <v>8.6401202103681448E-5</v>
      </c>
      <c r="N23" s="8">
        <f>H49</f>
        <v>6.1400554418508256E-5</v>
      </c>
      <c r="O23" s="3">
        <f>AVERAGE(M23:N23)</f>
        <v>7.3900878261094852E-5</v>
      </c>
      <c r="P23" s="16">
        <f>STDEV(M23:N23)</f>
        <v>1.7678127512241725E-5</v>
      </c>
    </row>
    <row r="24" spans="1:21" x14ac:dyDescent="0.2">
      <c r="A24" s="10"/>
      <c r="B24" s="4" t="s">
        <v>18</v>
      </c>
      <c r="C24" s="11" t="s">
        <v>3</v>
      </c>
      <c r="D24" s="4">
        <v>0.59</v>
      </c>
      <c r="E24" s="11">
        <v>0.33439999999999998</v>
      </c>
      <c r="F24" s="4">
        <v>0.69</v>
      </c>
      <c r="G24" s="11">
        <v>0.42599999999999999</v>
      </c>
      <c r="H24" s="4">
        <f t="shared" si="0"/>
        <v>5.4247475454927477E-4</v>
      </c>
      <c r="K24" s="3" t="s">
        <v>18</v>
      </c>
      <c r="L24" s="8" t="s">
        <v>4</v>
      </c>
      <c r="M24" s="3">
        <f t="shared" ref="M24:M29" si="13">H43</f>
        <v>5.8082413454314287E-4</v>
      </c>
      <c r="N24" s="8">
        <f t="shared" ref="N24:N29" si="14">H50</f>
        <v>4.1811807025931744E-4</v>
      </c>
      <c r="O24" s="3">
        <f t="shared" si="3"/>
        <v>4.994711024012301E-4</v>
      </c>
      <c r="P24" s="16">
        <f t="shared" si="4"/>
        <v>1.1505056139526729E-4</v>
      </c>
    </row>
    <row r="25" spans="1:21" x14ac:dyDescent="0.2">
      <c r="A25" s="10"/>
      <c r="B25" s="4" t="s">
        <v>19</v>
      </c>
      <c r="C25" s="11" t="s">
        <v>3</v>
      </c>
      <c r="D25" s="4">
        <v>0.62</v>
      </c>
      <c r="E25" s="11">
        <v>0.1099</v>
      </c>
      <c r="F25" s="4">
        <v>0.21</v>
      </c>
      <c r="G25" s="11">
        <v>0.255</v>
      </c>
      <c r="H25" s="4">
        <f t="shared" si="0"/>
        <v>3.0900850682242311E-4</v>
      </c>
      <c r="K25" s="3" t="s">
        <v>19</v>
      </c>
      <c r="L25" s="8" t="s">
        <v>4</v>
      </c>
      <c r="M25" s="3">
        <f t="shared" si="13"/>
        <v>4.6006042489249812E-4</v>
      </c>
      <c r="N25" s="8">
        <f t="shared" si="14"/>
        <v>2.8783129096608722E-4</v>
      </c>
      <c r="O25" s="3">
        <f t="shared" si="3"/>
        <v>3.739458579292927E-4</v>
      </c>
      <c r="P25" s="16">
        <f t="shared" si="4"/>
        <v>1.2178438851725122E-4</v>
      </c>
    </row>
    <row r="26" spans="1:21" x14ac:dyDescent="0.2">
      <c r="A26" s="10"/>
      <c r="B26" s="4" t="s">
        <v>20</v>
      </c>
      <c r="C26" s="11" t="s">
        <v>3</v>
      </c>
      <c r="D26" s="4">
        <v>0.59</v>
      </c>
      <c r="E26" s="11">
        <v>0.43309999999999998</v>
      </c>
      <c r="F26" s="4">
        <v>0.77</v>
      </c>
      <c r="G26" s="11">
        <v>0.47920000000000001</v>
      </c>
      <c r="H26" s="4">
        <f t="shared" si="0"/>
        <v>6.1022042812209504E-4</v>
      </c>
      <c r="K26" s="3" t="s">
        <v>20</v>
      </c>
      <c r="L26" s="8" t="s">
        <v>4</v>
      </c>
      <c r="M26" s="3">
        <f t="shared" si="13"/>
        <v>5.3085086401202103E-4</v>
      </c>
      <c r="N26" s="8">
        <f t="shared" si="14"/>
        <v>5.9367782508278381E-4</v>
      </c>
      <c r="O26" s="3">
        <f t="shared" si="3"/>
        <v>5.6226434454740236E-4</v>
      </c>
      <c r="P26" s="16">
        <f t="shared" si="4"/>
        <v>4.4425370214479592E-5</v>
      </c>
    </row>
    <row r="27" spans="1:21" x14ac:dyDescent="0.2">
      <c r="A27" s="10"/>
      <c r="B27" s="4" t="s">
        <v>0</v>
      </c>
      <c r="C27" s="11" t="s">
        <v>3</v>
      </c>
      <c r="D27" s="4">
        <v>0.62</v>
      </c>
      <c r="E27" s="11">
        <v>1.6000000000000001E-3</v>
      </c>
      <c r="F27" s="4">
        <v>0</v>
      </c>
      <c r="G27" s="11">
        <v>0</v>
      </c>
      <c r="H27" s="4">
        <f t="shared" si="0"/>
        <v>0</v>
      </c>
      <c r="K27" s="3" t="s">
        <v>0</v>
      </c>
      <c r="L27" s="8" t="s">
        <v>4</v>
      </c>
      <c r="M27" s="3">
        <f t="shared" si="13"/>
        <v>0</v>
      </c>
      <c r="N27" s="8">
        <f t="shared" si="14"/>
        <v>0</v>
      </c>
      <c r="O27" s="3">
        <f t="shared" si="3"/>
        <v>0</v>
      </c>
      <c r="P27" s="16">
        <f t="shared" si="4"/>
        <v>0</v>
      </c>
    </row>
    <row r="28" spans="1:21" x14ac:dyDescent="0.2">
      <c r="A28" s="10"/>
      <c r="B28" s="4" t="s">
        <v>1</v>
      </c>
      <c r="C28" s="11" t="s">
        <v>3</v>
      </c>
      <c r="D28" s="4">
        <v>0.02</v>
      </c>
      <c r="E28" s="11">
        <v>0</v>
      </c>
      <c r="F28" s="4">
        <v>0</v>
      </c>
      <c r="G28" s="11"/>
      <c r="H28" s="4">
        <f t="shared" si="0"/>
        <v>0</v>
      </c>
      <c r="K28" s="3" t="s">
        <v>1</v>
      </c>
      <c r="L28" s="8" t="s">
        <v>4</v>
      </c>
      <c r="M28" s="3" t="e">
        <f t="shared" si="13"/>
        <v>#DIV/0!</v>
      </c>
      <c r="N28" s="8" t="e">
        <f t="shared" si="14"/>
        <v>#DIV/0!</v>
      </c>
      <c r="O28" s="3" t="e">
        <f t="shared" si="3"/>
        <v>#DIV/0!</v>
      </c>
      <c r="P28" s="16" t="e">
        <f t="shared" si="4"/>
        <v>#DIV/0!</v>
      </c>
    </row>
    <row r="29" spans="1:21" x14ac:dyDescent="0.2">
      <c r="A29" s="10"/>
      <c r="B29" s="4" t="s">
        <v>1</v>
      </c>
      <c r="C29" s="11" t="s">
        <v>3</v>
      </c>
      <c r="D29" s="4">
        <v>0.02</v>
      </c>
      <c r="E29" s="11">
        <v>0</v>
      </c>
      <c r="F29" s="4">
        <v>0</v>
      </c>
      <c r="G29" s="11"/>
      <c r="H29" s="4">
        <f t="shared" si="0"/>
        <v>0</v>
      </c>
      <c r="K29" s="15" t="s">
        <v>1</v>
      </c>
      <c r="L29" s="17" t="s">
        <v>4</v>
      </c>
      <c r="M29" s="15" t="e">
        <f t="shared" si="13"/>
        <v>#DIV/0!</v>
      </c>
      <c r="N29" s="17" t="e">
        <f t="shared" si="14"/>
        <v>#DIV/0!</v>
      </c>
      <c r="O29" s="15" t="e">
        <f t="shared" si="3"/>
        <v>#DIV/0!</v>
      </c>
      <c r="P29" s="18" t="e">
        <f t="shared" si="4"/>
        <v>#DIV/0!</v>
      </c>
    </row>
    <row r="30" spans="1:21" x14ac:dyDescent="0.2">
      <c r="A30" s="7" t="s">
        <v>7</v>
      </c>
      <c r="B30" s="3" t="s">
        <v>11</v>
      </c>
      <c r="C30" s="9" t="s">
        <v>4</v>
      </c>
      <c r="D30" s="3">
        <v>0.6</v>
      </c>
      <c r="E30" s="8">
        <v>0.48620000000000002</v>
      </c>
      <c r="F30" s="3">
        <v>0.73260000000000003</v>
      </c>
      <c r="G30" s="8">
        <v>0.44779999999999998</v>
      </c>
      <c r="H30" s="3">
        <f t="shared" si="0"/>
        <v>5.6073127973954421E-4</v>
      </c>
    </row>
    <row r="31" spans="1:21" x14ac:dyDescent="0.2">
      <c r="A31" s="7"/>
      <c r="B31" s="3" t="s">
        <v>12</v>
      </c>
      <c r="C31" s="9" t="s">
        <v>4</v>
      </c>
      <c r="D31" s="3">
        <v>0.64</v>
      </c>
      <c r="E31" s="8">
        <v>0.75629999999999997</v>
      </c>
      <c r="F31" s="3">
        <v>1.0497000000000001</v>
      </c>
      <c r="G31" s="8">
        <v>0.44669999999999999</v>
      </c>
      <c r="H31" s="3">
        <f t="shared" si="0"/>
        <v>5.2439425244177296E-4</v>
      </c>
    </row>
    <row r="32" spans="1:21" x14ac:dyDescent="0.2">
      <c r="A32" s="7"/>
      <c r="B32" s="3" t="s">
        <v>13</v>
      </c>
      <c r="C32" s="9" t="s">
        <v>4</v>
      </c>
      <c r="D32" s="3">
        <v>0.57999999999999996</v>
      </c>
      <c r="E32" s="8">
        <v>0.622</v>
      </c>
      <c r="F32" s="3">
        <v>0.97789999999999999</v>
      </c>
      <c r="G32" s="8">
        <v>0.44669999999999999</v>
      </c>
      <c r="H32" s="3">
        <f t="shared" si="0"/>
        <v>5.7864193372885299E-4</v>
      </c>
    </row>
    <row r="33" spans="1:13" x14ac:dyDescent="0.2">
      <c r="A33" s="7"/>
      <c r="B33" s="3" t="s">
        <v>14</v>
      </c>
      <c r="C33" s="9" t="s">
        <v>4</v>
      </c>
      <c r="D33" s="3">
        <v>0.56999999999999995</v>
      </c>
      <c r="E33" s="8">
        <v>0.23769999999999999</v>
      </c>
      <c r="F33" s="3">
        <v>0.56279999999999997</v>
      </c>
      <c r="G33" s="8">
        <v>0.36759999999999998</v>
      </c>
      <c r="H33" s="3">
        <f t="shared" si="0"/>
        <v>4.8453214177442101E-4</v>
      </c>
    </row>
    <row r="34" spans="1:13" x14ac:dyDescent="0.2">
      <c r="A34" s="7"/>
      <c r="B34" s="3" t="s">
        <v>15</v>
      </c>
      <c r="C34" s="9" t="s">
        <v>4</v>
      </c>
      <c r="D34" s="3">
        <v>0.62</v>
      </c>
      <c r="E34" s="8">
        <v>0.14019999999999999</v>
      </c>
      <c r="F34" s="3">
        <v>0.36699999999999999</v>
      </c>
      <c r="G34" s="8">
        <v>0.29239999999999999</v>
      </c>
      <c r="H34" s="3">
        <f t="shared" si="0"/>
        <v>3.5432975448971177E-4</v>
      </c>
    </row>
    <row r="35" spans="1:13" x14ac:dyDescent="0.2">
      <c r="A35" s="7"/>
      <c r="B35" s="3" t="s">
        <v>16</v>
      </c>
      <c r="C35" s="9" t="s">
        <v>4</v>
      </c>
      <c r="D35" s="3">
        <v>0.55000000000000004</v>
      </c>
      <c r="E35" s="8">
        <v>6.0199999999999997E-2</v>
      </c>
      <c r="F35" s="3">
        <v>0.16839999999999999</v>
      </c>
      <c r="G35" s="8">
        <v>0.21299999999999999</v>
      </c>
      <c r="H35" s="3">
        <f t="shared" si="0"/>
        <v>2.9096373198552009E-4</v>
      </c>
    </row>
    <row r="36" spans="1:13" x14ac:dyDescent="0.2">
      <c r="A36" s="10" t="s">
        <v>21</v>
      </c>
      <c r="B36" s="4" t="s">
        <v>11</v>
      </c>
      <c r="C36" s="11" t="s">
        <v>4</v>
      </c>
      <c r="D36" s="4">
        <v>0.75</v>
      </c>
      <c r="E36" s="11">
        <v>0.4844</v>
      </c>
      <c r="F36" s="4">
        <v>0.69230000000000003</v>
      </c>
      <c r="G36" s="11">
        <v>0.41930000000000001</v>
      </c>
      <c r="H36" s="4">
        <f t="shared" si="0"/>
        <v>4.2003506135737532E-4</v>
      </c>
    </row>
    <row r="37" spans="1:13" x14ac:dyDescent="0.2">
      <c r="A37" s="10"/>
      <c r="B37" s="4" t="s">
        <v>12</v>
      </c>
      <c r="C37" s="11" t="s">
        <v>4</v>
      </c>
      <c r="D37" s="4">
        <v>0.68</v>
      </c>
      <c r="E37" s="11">
        <v>0.58699999999999997</v>
      </c>
      <c r="F37" s="4">
        <v>0.77769999999999995</v>
      </c>
      <c r="G37" s="11">
        <v>0.46429999999999999</v>
      </c>
      <c r="H37" s="4">
        <f t="shared" si="0"/>
        <v>5.1299332655676839E-4</v>
      </c>
    </row>
    <row r="38" spans="1:13" x14ac:dyDescent="0.2">
      <c r="A38" s="10"/>
      <c r="B38" s="4" t="s">
        <v>13</v>
      </c>
      <c r="C38" s="11" t="s">
        <v>4</v>
      </c>
      <c r="D38" s="4">
        <v>0.59</v>
      </c>
      <c r="E38" s="11">
        <v>0.53800000000000003</v>
      </c>
      <c r="F38" s="4">
        <v>0.8841</v>
      </c>
      <c r="G38" s="11">
        <v>0.435</v>
      </c>
      <c r="H38" s="4">
        <f t="shared" si="0"/>
        <v>5.5393548880031584E-4</v>
      </c>
    </row>
    <row r="39" spans="1:13" x14ac:dyDescent="0.2">
      <c r="A39" s="10"/>
      <c r="B39" s="4" t="s">
        <v>14</v>
      </c>
      <c r="C39" s="11" t="s">
        <v>4</v>
      </c>
      <c r="D39" s="4">
        <v>0.47</v>
      </c>
      <c r="E39" s="11">
        <v>0.11849999999999999</v>
      </c>
      <c r="F39" s="4">
        <v>0.33389999999999997</v>
      </c>
      <c r="G39" s="11">
        <v>0.26829999999999998</v>
      </c>
      <c r="H39" s="4">
        <f t="shared" si="0"/>
        <v>4.288888533657305E-4</v>
      </c>
    </row>
    <row r="40" spans="1:13" x14ac:dyDescent="0.2">
      <c r="A40" s="10"/>
      <c r="B40" s="4" t="s">
        <v>15</v>
      </c>
      <c r="C40" s="11" t="s">
        <v>4</v>
      </c>
      <c r="D40" s="4">
        <v>0.61</v>
      </c>
      <c r="E40" s="11">
        <v>0.16470000000000001</v>
      </c>
      <c r="F40" s="4">
        <v>0.39229999999999998</v>
      </c>
      <c r="G40" s="11">
        <v>0.3382</v>
      </c>
      <c r="H40" s="4">
        <f t="shared" si="0"/>
        <v>4.1654863223756334E-4</v>
      </c>
      <c r="M40" t="s">
        <v>2</v>
      </c>
    </row>
    <row r="41" spans="1:13" x14ac:dyDescent="0.2">
      <c r="A41" s="10"/>
      <c r="B41" s="4" t="s">
        <v>16</v>
      </c>
      <c r="C41" s="11" t="s">
        <v>4</v>
      </c>
      <c r="D41" s="4">
        <v>0.56999999999999995</v>
      </c>
      <c r="E41" s="11">
        <v>9.0499999999999997E-2</v>
      </c>
      <c r="F41" s="4">
        <v>0.14660000000000001</v>
      </c>
      <c r="G41" s="11">
        <v>0.18010000000000001</v>
      </c>
      <c r="H41" s="4">
        <f t="shared" si="0"/>
        <v>2.3738911516205997E-4</v>
      </c>
    </row>
    <row r="42" spans="1:13" x14ac:dyDescent="0.2">
      <c r="A42" s="7" t="s">
        <v>7</v>
      </c>
      <c r="B42" s="3" t="s">
        <v>17</v>
      </c>
      <c r="C42" s="9" t="s">
        <v>4</v>
      </c>
      <c r="D42" s="3">
        <v>0.6</v>
      </c>
      <c r="E42" s="8">
        <v>2.87E-2</v>
      </c>
      <c r="F42" s="3">
        <v>6.9699999999999998E-2</v>
      </c>
      <c r="G42" s="8">
        <v>6.9000000000000006E-2</v>
      </c>
      <c r="H42" s="3">
        <f t="shared" si="0"/>
        <v>8.6401202103681448E-5</v>
      </c>
    </row>
    <row r="43" spans="1:13" x14ac:dyDescent="0.2">
      <c r="A43" s="7"/>
      <c r="B43" s="3" t="s">
        <v>18</v>
      </c>
      <c r="C43" s="9" t="s">
        <v>4</v>
      </c>
      <c r="D43" s="3">
        <v>0.52</v>
      </c>
      <c r="E43" s="8">
        <v>0.38190000000000002</v>
      </c>
      <c r="F43" s="3">
        <v>0.59389999999999998</v>
      </c>
      <c r="G43" s="8">
        <v>0.40200000000000002</v>
      </c>
      <c r="H43" s="3">
        <f t="shared" si="0"/>
        <v>5.8082413454314287E-4</v>
      </c>
    </row>
    <row r="44" spans="1:13" x14ac:dyDescent="0.2">
      <c r="A44" s="7"/>
      <c r="B44" s="3" t="s">
        <v>19</v>
      </c>
      <c r="C44" s="9" t="s">
        <v>4</v>
      </c>
      <c r="D44" s="3">
        <v>0.47</v>
      </c>
      <c r="E44" s="8">
        <v>0.17380000000000001</v>
      </c>
      <c r="F44" s="3">
        <v>0.30509999999999998</v>
      </c>
      <c r="G44" s="8">
        <v>0.2878</v>
      </c>
      <c r="H44" s="3">
        <f t="shared" si="0"/>
        <v>4.6006042489249812E-4</v>
      </c>
    </row>
    <row r="45" spans="1:13" x14ac:dyDescent="0.2">
      <c r="A45" s="7"/>
      <c r="B45" s="3" t="s">
        <v>20</v>
      </c>
      <c r="C45" s="9" t="s">
        <v>4</v>
      </c>
      <c r="D45" s="3">
        <v>0.64</v>
      </c>
      <c r="E45" s="8">
        <v>0.50890000000000002</v>
      </c>
      <c r="F45" s="3">
        <v>0.86429999999999996</v>
      </c>
      <c r="G45" s="8">
        <v>0.45219999999999999</v>
      </c>
      <c r="H45" s="3">
        <f t="shared" si="0"/>
        <v>5.3085086401202103E-4</v>
      </c>
    </row>
    <row r="46" spans="1:13" x14ac:dyDescent="0.2">
      <c r="A46" s="7"/>
      <c r="B46" s="3" t="s">
        <v>0</v>
      </c>
      <c r="C46" s="9" t="s">
        <v>4</v>
      </c>
      <c r="D46" s="3">
        <v>0.75</v>
      </c>
      <c r="E46" s="8">
        <v>2.7000000000000001E-3</v>
      </c>
      <c r="F46" s="3">
        <v>0</v>
      </c>
      <c r="G46" s="8">
        <v>0</v>
      </c>
      <c r="H46" s="3">
        <f t="shared" si="0"/>
        <v>0</v>
      </c>
    </row>
    <row r="47" spans="1:13" x14ac:dyDescent="0.2">
      <c r="A47" s="7"/>
      <c r="B47" s="3" t="s">
        <v>1</v>
      </c>
      <c r="C47" s="9" t="s">
        <v>4</v>
      </c>
      <c r="D47" s="3">
        <v>0</v>
      </c>
      <c r="E47" s="8">
        <v>0</v>
      </c>
      <c r="F47" s="3">
        <v>0</v>
      </c>
      <c r="G47" s="8"/>
      <c r="H47" s="3" t="e">
        <f t="shared" si="0"/>
        <v>#DIV/0!</v>
      </c>
    </row>
    <row r="48" spans="1:13" x14ac:dyDescent="0.2">
      <c r="A48" s="7"/>
      <c r="B48" s="3" t="s">
        <v>1</v>
      </c>
      <c r="C48" s="9" t="s">
        <v>4</v>
      </c>
      <c r="D48" s="3">
        <v>0</v>
      </c>
      <c r="E48" s="8">
        <v>0</v>
      </c>
      <c r="F48" s="3">
        <v>0</v>
      </c>
      <c r="G48" s="8"/>
      <c r="H48" s="3" t="e">
        <f t="shared" si="0"/>
        <v>#DIV/0!</v>
      </c>
    </row>
    <row r="49" spans="1:8" x14ac:dyDescent="0.2">
      <c r="A49" s="10" t="s">
        <v>21</v>
      </c>
      <c r="B49" s="4" t="s">
        <v>17</v>
      </c>
      <c r="C49" s="11" t="s">
        <v>4</v>
      </c>
      <c r="D49" s="4">
        <v>0.57999999999999996</v>
      </c>
      <c r="E49" s="11">
        <v>2.6599999999999999E-2</v>
      </c>
      <c r="F49" s="4">
        <v>4.3799999999999999E-2</v>
      </c>
      <c r="G49" s="11">
        <v>4.7399999999999998E-2</v>
      </c>
      <c r="H49" s="4">
        <f t="shared" si="0"/>
        <v>6.1400554418508256E-5</v>
      </c>
    </row>
    <row r="50" spans="1:8" x14ac:dyDescent="0.2">
      <c r="A50" s="10"/>
      <c r="B50" s="4" t="s">
        <v>18</v>
      </c>
      <c r="C50" s="11" t="s">
        <v>4</v>
      </c>
      <c r="D50" s="4">
        <v>0.66</v>
      </c>
      <c r="E50" s="11">
        <v>0.31879999999999997</v>
      </c>
      <c r="F50" s="4">
        <v>0.50829999999999997</v>
      </c>
      <c r="G50" s="11">
        <v>0.36730000000000002</v>
      </c>
      <c r="H50" s="4">
        <f t="shared" si="0"/>
        <v>4.1811807025931744E-4</v>
      </c>
    </row>
    <row r="51" spans="1:8" x14ac:dyDescent="0.2">
      <c r="A51" s="10"/>
      <c r="B51" s="4" t="s">
        <v>19</v>
      </c>
      <c r="C51" s="11" t="s">
        <v>4</v>
      </c>
      <c r="D51" s="4">
        <v>0.57999999999999996</v>
      </c>
      <c r="E51" s="11">
        <v>0.11890000000000001</v>
      </c>
      <c r="F51" s="4">
        <v>0.20480000000000001</v>
      </c>
      <c r="G51" s="11">
        <v>0.22220000000000001</v>
      </c>
      <c r="H51" s="4">
        <f t="shared" si="0"/>
        <v>2.8783129096608722E-4</v>
      </c>
    </row>
    <row r="52" spans="1:8" x14ac:dyDescent="0.2">
      <c r="A52" s="10"/>
      <c r="B52" s="4" t="s">
        <v>20</v>
      </c>
      <c r="C52" s="11" t="s">
        <v>4</v>
      </c>
      <c r="D52" s="4">
        <v>0.54</v>
      </c>
      <c r="E52" s="11">
        <v>0.39560000000000001</v>
      </c>
      <c r="F52" s="4">
        <v>0.65610000000000002</v>
      </c>
      <c r="G52" s="11">
        <v>0.42670000000000002</v>
      </c>
      <c r="H52" s="4">
        <f t="shared" si="0"/>
        <v>5.9367782508278381E-4</v>
      </c>
    </row>
    <row r="53" spans="1:8" x14ac:dyDescent="0.2">
      <c r="A53" s="10"/>
      <c r="B53" s="4" t="s">
        <v>0</v>
      </c>
      <c r="C53" s="11" t="s">
        <v>4</v>
      </c>
      <c r="D53" s="4">
        <v>0.52</v>
      </c>
      <c r="E53" s="11">
        <v>2.2000000000000001E-3</v>
      </c>
      <c r="F53" s="4">
        <v>0</v>
      </c>
      <c r="G53" s="11">
        <v>0</v>
      </c>
      <c r="H53" s="4">
        <f t="shared" si="0"/>
        <v>0</v>
      </c>
    </row>
    <row r="54" spans="1:8" x14ac:dyDescent="0.2">
      <c r="A54" s="10"/>
      <c r="B54" s="4" t="s">
        <v>1</v>
      </c>
      <c r="C54" s="11" t="s">
        <v>4</v>
      </c>
      <c r="D54" s="4">
        <v>0</v>
      </c>
      <c r="E54" s="11">
        <v>0</v>
      </c>
      <c r="F54" s="4">
        <v>0</v>
      </c>
      <c r="G54" s="11"/>
      <c r="H54" s="4" t="e">
        <f t="shared" si="0"/>
        <v>#DIV/0!</v>
      </c>
    </row>
    <row r="55" spans="1:8" x14ac:dyDescent="0.2">
      <c r="A55" s="12"/>
      <c r="B55" s="5" t="s">
        <v>1</v>
      </c>
      <c r="C55" s="13" t="s">
        <v>4</v>
      </c>
      <c r="D55" s="5">
        <v>0</v>
      </c>
      <c r="E55" s="13">
        <v>0</v>
      </c>
      <c r="F55" s="5">
        <v>0</v>
      </c>
      <c r="G55" s="13"/>
      <c r="H55" s="5" t="e">
        <f t="shared" si="0"/>
        <v>#DIV/0!</v>
      </c>
    </row>
    <row r="56" spans="1:8" x14ac:dyDescent="0.2">
      <c r="F56" t="s">
        <v>2</v>
      </c>
    </row>
  </sheetData>
  <mergeCells count="5">
    <mergeCell ref="E2:H2"/>
    <mergeCell ref="B2:B3"/>
    <mergeCell ref="C2:C3"/>
    <mergeCell ref="D2:D3"/>
    <mergeCell ref="A2: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Hua, Zhihua</dc:creator>
  <cp:lastModifiedBy>Hua, Zhihua</cp:lastModifiedBy>
  <dcterms:created xsi:type="dcterms:W3CDTF">2019-02-03T22:49:37Z</dcterms:created>
  <dcterms:modified xsi:type="dcterms:W3CDTF">2019-02-04T02:59:59Z</dcterms:modified>
</cp:coreProperties>
</file>