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3"/>
  </bookViews>
  <sheets>
    <sheet name="TJ data - raw" sheetId="1" r:id="rId1"/>
    <sheet name="TJ data - monthly TJRV only" sheetId="2" r:id="rId2"/>
    <sheet name="SD Co - raw" sheetId="3" r:id="rId3"/>
    <sheet name="SD Co - monthly" sheetId="4" r:id="rId4"/>
  </sheets>
  <calcPr calcId="125725"/>
</workbook>
</file>

<file path=xl/calcChain.xml><?xml version="1.0" encoding="utf-8"?>
<calcChain xmlns="http://schemas.openxmlformats.org/spreadsheetml/2006/main">
  <c r="C40" i="4"/>
  <c r="J12" i="3"/>
  <c r="J11"/>
  <c r="C29" s="1"/>
  <c r="J10"/>
  <c r="J9"/>
  <c r="J8"/>
  <c r="J7"/>
  <c r="C28" s="1"/>
  <c r="J6"/>
  <c r="C27" s="1"/>
  <c r="J5"/>
  <c r="C18" s="1"/>
  <c r="J4"/>
  <c r="C15" s="1"/>
  <c r="F65" i="1"/>
  <c r="F45"/>
  <c r="F19"/>
  <c r="F69" s="1"/>
  <c r="G7"/>
</calcChain>
</file>

<file path=xl/sharedStrings.xml><?xml version="1.0" encoding="utf-8"?>
<sst xmlns="http://schemas.openxmlformats.org/spreadsheetml/2006/main" count="170" uniqueCount="33">
  <si>
    <t>month</t>
  </si>
  <si>
    <t>Start Date</t>
  </si>
  <si>
    <t>Volume (Gallons)</t>
  </si>
  <si>
    <t>surface water impacted</t>
  </si>
  <si>
    <t>TJ</t>
  </si>
  <si>
    <t>Goat Canyon</t>
  </si>
  <si>
    <t>yogurt canyon</t>
  </si>
  <si>
    <t>TJ - del Sol</t>
  </si>
  <si>
    <t>YOGURT</t>
  </si>
  <si>
    <t>GOAT CAN</t>
  </si>
  <si>
    <t>Volume</t>
  </si>
  <si>
    <t>J</t>
  </si>
  <si>
    <t>F</t>
  </si>
  <si>
    <t>M</t>
  </si>
  <si>
    <t>A</t>
  </si>
  <si>
    <t>S</t>
  </si>
  <si>
    <t>O</t>
  </si>
  <si>
    <t>N</t>
  </si>
  <si>
    <t>D</t>
  </si>
  <si>
    <t>place</t>
  </si>
  <si>
    <t>date</t>
  </si>
  <si>
    <t>VOLreaching</t>
  </si>
  <si>
    <t>VOL recovered</t>
  </si>
  <si>
    <t>SPILL VOL</t>
  </si>
  <si>
    <t>mission bay</t>
  </si>
  <si>
    <t>LAKE SAN MARCOS</t>
  </si>
  <si>
    <t>sd river</t>
  </si>
  <si>
    <t>el cajon</t>
  </si>
  <si>
    <t>san marcos</t>
  </si>
  <si>
    <t>sd bay</t>
  </si>
  <si>
    <t>too small</t>
  </si>
  <si>
    <t>escondido</t>
  </si>
  <si>
    <t>north county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</si>
</sst>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rgb="FF333333"/>
      <name val="Arial"/>
      <family val="2"/>
    </font>
    <font>
      <b/>
      <sz val="14"/>
      <color theme="1"/>
      <name val="Calibri"/>
      <family val="2"/>
      <scheme val="minor"/>
    </font>
    <font>
      <sz val="12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0" fillId="0" borderId="0" xfId="0" applyBorder="1"/>
    <xf numFmtId="17" fontId="3" fillId="2" borderId="2" xfId="0" applyNumberFormat="1" applyFont="1" applyFill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right" wrapText="1"/>
    </xf>
    <xf numFmtId="0" fontId="0" fillId="0" borderId="2" xfId="0" applyBorder="1" applyAlignment="1">
      <alignment horizontal="center"/>
    </xf>
    <xf numFmtId="14" fontId="3" fillId="2" borderId="2" xfId="0" applyNumberFormat="1" applyFont="1" applyFill="1" applyBorder="1" applyAlignment="1">
      <alignment horizontal="center" wrapText="1"/>
    </xf>
    <xf numFmtId="3" fontId="0" fillId="0" borderId="0" xfId="0" applyNumberFormat="1"/>
    <xf numFmtId="0" fontId="1" fillId="2" borderId="3" xfId="0" applyFont="1" applyFill="1" applyBorder="1" applyAlignment="1">
      <alignment horizontal="left" vertical="center" wrapText="1"/>
    </xf>
    <xf numFmtId="14" fontId="3" fillId="2" borderId="3" xfId="0" applyNumberFormat="1" applyFont="1" applyFill="1" applyBorder="1" applyAlignment="1">
      <alignment horizontal="center" wrapText="1"/>
    </xf>
    <xf numFmtId="3" fontId="3" fillId="2" borderId="3" xfId="0" applyNumberFormat="1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14" fontId="3" fillId="2" borderId="0" xfId="0" applyNumberFormat="1" applyFont="1" applyFill="1" applyBorder="1" applyAlignment="1">
      <alignment horizontal="center" wrapText="1"/>
    </xf>
    <xf numFmtId="3" fontId="3" fillId="2" borderId="0" xfId="0" applyNumberFormat="1" applyFont="1" applyFill="1" applyBorder="1" applyAlignment="1">
      <alignment horizontal="center" wrapText="1"/>
    </xf>
    <xf numFmtId="0" fontId="0" fillId="0" borderId="2" xfId="0" applyBorder="1"/>
    <xf numFmtId="0" fontId="0" fillId="3" borderId="0" xfId="0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b="0"/>
            </a:pPr>
            <a:r>
              <a:rPr lang="en-US" b="0"/>
              <a:t>B. Sewer overflow incidents for San Diego County</a:t>
            </a:r>
          </a:p>
        </c:rich>
      </c:tx>
      <c:layout>
        <c:manualLayout>
          <c:xMode val="edge"/>
          <c:yMode val="edge"/>
          <c:x val="0.17519549492933112"/>
          <c:y val="2.0618556701030927E-2"/>
        </c:manualLayout>
      </c:layout>
    </c:title>
    <c:plotArea>
      <c:layout>
        <c:manualLayout>
          <c:layoutTarget val="inner"/>
          <c:xMode val="edge"/>
          <c:yMode val="edge"/>
          <c:x val="9.8322099408935396E-2"/>
          <c:y val="9.6572232594637028E-2"/>
          <c:w val="0.87872537059628308"/>
          <c:h val="0.76579321914657683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cat>
            <c:strRef>
              <c:f>'SD Co - monthly'!$B$3:$B$38</c:f>
              <c:strCache>
                <c:ptCount val="36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J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J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</c:strCache>
            </c:strRef>
          </c:cat>
          <c:val>
            <c:numRef>
              <c:f>'SD Co - monthly'!$C$3:$C$38</c:f>
              <c:numCache>
                <c:formatCode>General</c:formatCode>
                <c:ptCount val="36"/>
                <c:pt idx="12" formatCode="#,##0">
                  <c:v>6562094</c:v>
                </c:pt>
                <c:pt idx="15" formatCode="#,##0">
                  <c:v>39920</c:v>
                </c:pt>
                <c:pt idx="24" formatCode="#,##0">
                  <c:v>15500</c:v>
                </c:pt>
                <c:pt idx="25" formatCode="#,##0">
                  <c:v>1018740</c:v>
                </c:pt>
                <c:pt idx="26" formatCode="#,##0">
                  <c:v>41661</c:v>
                </c:pt>
              </c:numCache>
            </c:numRef>
          </c:val>
        </c:ser>
        <c:gapWidth val="20"/>
        <c:overlap val="1"/>
        <c:axId val="87081344"/>
        <c:axId val="87082880"/>
      </c:barChart>
      <c:catAx>
        <c:axId val="87081344"/>
        <c:scaling>
          <c:orientation val="minMax"/>
        </c:scaling>
        <c:axPos val="b"/>
        <c:numFmt formatCode="General" sourceLinked="1"/>
        <c:tickLblPos val="nextTo"/>
        <c:crossAx val="87082880"/>
        <c:crosses val="autoZero"/>
        <c:auto val="1"/>
        <c:lblAlgn val="ctr"/>
        <c:lblOffset val="100"/>
      </c:catAx>
      <c:valAx>
        <c:axId val="87082880"/>
        <c:scaling>
          <c:orientation val="minMax"/>
          <c:max val="1000000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sewage spill volume (millions of gallons)</a:t>
                </a:r>
              </a:p>
            </c:rich>
          </c:tx>
          <c:layout/>
        </c:title>
        <c:numFmt formatCode="General" sourceLinked="1"/>
        <c:tickLblPos val="nextTo"/>
        <c:crossAx val="87081344"/>
        <c:crosses val="autoZero"/>
        <c:crossBetween val="between"/>
        <c:dispUnits>
          <c:builtInUnit val="millions"/>
        </c:dispUnits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257174</xdr:colOff>
      <xdr:row>11</xdr:row>
      <xdr:rowOff>66675</xdr:rowOff>
    </xdr:from>
    <xdr:to>
      <xdr:col>8</xdr:col>
      <xdr:colOff>57149</xdr:colOff>
      <xdr:row>30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opLeftCell="A46" workbookViewId="0">
      <selection activeCell="F70" sqref="F70"/>
    </sheetView>
  </sheetViews>
  <sheetFormatPr defaultRowHeight="15"/>
  <cols>
    <col min="2" max="2" width="17.42578125" customWidth="1"/>
    <col min="3" max="3" width="15.85546875" style="1" customWidth="1"/>
    <col min="4" max="4" width="29.42578125" style="2" customWidth="1"/>
    <col min="8" max="8" width="16.85546875" customWidth="1"/>
  </cols>
  <sheetData>
    <row r="1" spans="1:8">
      <c r="A1">
        <v>2017</v>
      </c>
    </row>
    <row r="2" spans="1:8" ht="31.5">
      <c r="A2" t="s">
        <v>0</v>
      </c>
      <c r="B2" s="3" t="s">
        <v>1</v>
      </c>
      <c r="C2" s="4" t="s">
        <v>2</v>
      </c>
      <c r="D2" s="5" t="s">
        <v>3</v>
      </c>
    </row>
    <row r="3" spans="1:8" ht="15.75">
      <c r="A3" s="6">
        <v>2</v>
      </c>
      <c r="B3" s="7">
        <v>42736</v>
      </c>
      <c r="C3" s="8">
        <v>143000000</v>
      </c>
      <c r="D3" s="9" t="s">
        <v>4</v>
      </c>
      <c r="E3" s="6"/>
    </row>
    <row r="4" spans="1:8" ht="15.75">
      <c r="A4" s="6">
        <v>3</v>
      </c>
      <c r="B4" s="10">
        <v>42795</v>
      </c>
      <c r="C4" s="8">
        <v>145000</v>
      </c>
      <c r="D4" s="9" t="s">
        <v>5</v>
      </c>
      <c r="E4" s="6"/>
    </row>
    <row r="5" spans="1:8" ht="15.75">
      <c r="A5" s="6">
        <v>4</v>
      </c>
      <c r="B5" s="10">
        <v>42849</v>
      </c>
      <c r="C5" s="8">
        <v>143000</v>
      </c>
      <c r="D5" s="9" t="s">
        <v>4</v>
      </c>
      <c r="E5" s="6"/>
    </row>
    <row r="6" spans="1:8" ht="15.75">
      <c r="A6" s="6">
        <v>4</v>
      </c>
      <c r="B6" s="10">
        <v>42849</v>
      </c>
      <c r="C6" s="8">
        <v>12000</v>
      </c>
      <c r="D6" s="9" t="s">
        <v>4</v>
      </c>
      <c r="E6" s="6"/>
    </row>
    <row r="7" spans="1:8" ht="15.75">
      <c r="A7" s="6">
        <v>4</v>
      </c>
      <c r="B7" s="10">
        <v>42855</v>
      </c>
      <c r="C7" s="8">
        <v>645000</v>
      </c>
      <c r="D7" s="9" t="s">
        <v>5</v>
      </c>
      <c r="E7" s="6"/>
      <c r="G7" s="11">
        <f>C4+C7</f>
        <v>790000</v>
      </c>
      <c r="H7" s="9" t="s">
        <v>5</v>
      </c>
    </row>
    <row r="8" spans="1:8" ht="15.75">
      <c r="A8" s="6">
        <v>5</v>
      </c>
      <c r="B8" s="10">
        <v>42876</v>
      </c>
      <c r="C8" s="8">
        <v>1560</v>
      </c>
      <c r="D8" s="9" t="s">
        <v>4</v>
      </c>
      <c r="E8" s="6"/>
    </row>
    <row r="9" spans="1:8" ht="15.75">
      <c r="A9" s="6">
        <v>5</v>
      </c>
      <c r="B9" s="10">
        <v>42876</v>
      </c>
      <c r="C9" s="8">
        <v>400000</v>
      </c>
      <c r="D9" s="9" t="s">
        <v>4</v>
      </c>
      <c r="E9" s="6"/>
    </row>
    <row r="10" spans="1:8" ht="15.75">
      <c r="A10" s="6">
        <v>5</v>
      </c>
      <c r="B10" s="10">
        <v>42879</v>
      </c>
      <c r="C10" s="8">
        <v>3800</v>
      </c>
      <c r="D10" s="9" t="s">
        <v>4</v>
      </c>
      <c r="E10" s="6"/>
    </row>
    <row r="11" spans="1:8" ht="15.75">
      <c r="A11" s="6">
        <v>5</v>
      </c>
      <c r="B11" s="10">
        <v>42880</v>
      </c>
      <c r="C11" s="8">
        <v>335000</v>
      </c>
      <c r="D11" s="9" t="s">
        <v>4</v>
      </c>
      <c r="E11" s="6"/>
    </row>
    <row r="12" spans="1:8" ht="15.75">
      <c r="A12" s="6">
        <v>6</v>
      </c>
      <c r="B12" s="10">
        <v>42895</v>
      </c>
      <c r="C12" s="8">
        <v>42800</v>
      </c>
      <c r="D12" s="9" t="s">
        <v>4</v>
      </c>
      <c r="E12" s="6"/>
    </row>
    <row r="13" spans="1:8" ht="15.75">
      <c r="A13" s="6">
        <v>6</v>
      </c>
      <c r="B13" s="10">
        <v>42896</v>
      </c>
      <c r="C13" s="8">
        <v>161670</v>
      </c>
      <c r="D13" s="9" t="s">
        <v>4</v>
      </c>
      <c r="E13" s="6"/>
    </row>
    <row r="14" spans="1:8" ht="15.75">
      <c r="A14" s="6">
        <v>6</v>
      </c>
      <c r="B14" s="10">
        <v>42898</v>
      </c>
      <c r="C14" s="8">
        <v>66570</v>
      </c>
      <c r="D14" s="9" t="s">
        <v>4</v>
      </c>
      <c r="E14" s="6"/>
    </row>
    <row r="15" spans="1:8" ht="15.75">
      <c r="A15" s="6">
        <v>6</v>
      </c>
      <c r="B15" s="10">
        <v>42906</v>
      </c>
      <c r="C15" s="8">
        <v>100000</v>
      </c>
      <c r="D15" s="9" t="s">
        <v>6</v>
      </c>
      <c r="E15" s="6"/>
    </row>
    <row r="16" spans="1:8" ht="15.75">
      <c r="A16" s="6">
        <v>6</v>
      </c>
      <c r="B16" s="10">
        <v>42913</v>
      </c>
      <c r="C16" s="8">
        <v>5500000</v>
      </c>
      <c r="D16" s="9" t="s">
        <v>4</v>
      </c>
      <c r="E16" s="6"/>
    </row>
    <row r="17" spans="1:6" ht="15.75">
      <c r="A17" s="6">
        <v>7</v>
      </c>
      <c r="B17" s="10">
        <v>42947</v>
      </c>
      <c r="C17" s="8">
        <v>1720000</v>
      </c>
      <c r="D17" s="9" t="s">
        <v>4</v>
      </c>
      <c r="E17" s="6"/>
    </row>
    <row r="18" spans="1:6" ht="15.75">
      <c r="A18" s="6">
        <v>8</v>
      </c>
      <c r="B18" s="10">
        <v>42954</v>
      </c>
      <c r="C18" s="8">
        <v>311000</v>
      </c>
      <c r="D18" s="9" t="s">
        <v>4</v>
      </c>
      <c r="E18" s="6"/>
    </row>
    <row r="19" spans="1:6" ht="15.75">
      <c r="A19" s="6">
        <v>8</v>
      </c>
      <c r="B19" s="10">
        <v>42964</v>
      </c>
      <c r="C19" s="8">
        <v>411000</v>
      </c>
      <c r="D19" s="9" t="s">
        <v>4</v>
      </c>
      <c r="E19" s="6"/>
      <c r="F19">
        <f>COUNT(C3:C27)</f>
        <v>25</v>
      </c>
    </row>
    <row r="20" spans="1:6" ht="15.75">
      <c r="A20" s="6">
        <v>9</v>
      </c>
      <c r="B20" s="10">
        <v>42987</v>
      </c>
      <c r="C20" s="8">
        <v>3900000</v>
      </c>
      <c r="D20" s="9" t="s">
        <v>4</v>
      </c>
      <c r="E20" s="6"/>
    </row>
    <row r="21" spans="1:6" ht="15.75">
      <c r="A21" s="6">
        <v>9</v>
      </c>
      <c r="B21" s="10">
        <v>42990</v>
      </c>
      <c r="C21" s="8">
        <v>192000</v>
      </c>
      <c r="D21" s="9" t="s">
        <v>4</v>
      </c>
      <c r="E21" s="6"/>
    </row>
    <row r="22" spans="1:6" ht="15.75">
      <c r="A22" s="6">
        <v>9</v>
      </c>
      <c r="B22" s="10">
        <v>42997</v>
      </c>
      <c r="C22" s="8">
        <v>38000</v>
      </c>
      <c r="D22" s="9" t="s">
        <v>4</v>
      </c>
      <c r="E22" s="6"/>
    </row>
    <row r="23" spans="1:6" ht="15.75">
      <c r="A23" s="6">
        <v>10</v>
      </c>
      <c r="B23" s="10">
        <v>43014</v>
      </c>
      <c r="C23" s="8">
        <v>4152000</v>
      </c>
      <c r="D23" s="9" t="s">
        <v>4</v>
      </c>
      <c r="E23" s="6"/>
    </row>
    <row r="24" spans="1:6" ht="15.75">
      <c r="A24" s="6">
        <v>10</v>
      </c>
      <c r="B24" s="10">
        <v>43019</v>
      </c>
      <c r="C24" s="8">
        <v>80800</v>
      </c>
      <c r="D24" s="9" t="s">
        <v>4</v>
      </c>
      <c r="E24" s="6"/>
    </row>
    <row r="25" spans="1:6" ht="15.75">
      <c r="A25" s="6">
        <v>10</v>
      </c>
      <c r="B25" s="10">
        <v>43027</v>
      </c>
      <c r="C25" s="8">
        <v>1207000</v>
      </c>
      <c r="D25" s="9" t="s">
        <v>4</v>
      </c>
      <c r="E25" s="6"/>
    </row>
    <row r="26" spans="1:6" ht="15.75">
      <c r="A26" s="6">
        <v>10</v>
      </c>
      <c r="B26" s="10">
        <v>43030</v>
      </c>
      <c r="C26" s="8">
        <v>228000</v>
      </c>
      <c r="D26" s="9" t="s">
        <v>4</v>
      </c>
      <c r="E26" s="6"/>
    </row>
    <row r="27" spans="1:6" ht="15.75">
      <c r="A27" s="6">
        <v>12</v>
      </c>
      <c r="B27" s="10">
        <v>43080</v>
      </c>
      <c r="C27" s="8">
        <v>223000</v>
      </c>
      <c r="D27" s="9" t="s">
        <v>4</v>
      </c>
      <c r="E27" s="6"/>
    </row>
    <row r="29" spans="1:6" ht="31.5">
      <c r="B29" s="12" t="s">
        <v>1</v>
      </c>
      <c r="C29" s="12" t="s">
        <v>2</v>
      </c>
      <c r="D29" s="12"/>
    </row>
    <row r="30" spans="1:6" ht="15.75">
      <c r="A30">
        <v>1</v>
      </c>
      <c r="B30" s="13">
        <v>42385</v>
      </c>
      <c r="C30" s="14">
        <v>6620000</v>
      </c>
      <c r="D30" s="9" t="s">
        <v>4</v>
      </c>
    </row>
    <row r="31" spans="1:6" ht="15.75">
      <c r="A31">
        <v>1</v>
      </c>
      <c r="B31" s="13">
        <v>42386</v>
      </c>
      <c r="C31" s="14">
        <v>8450000</v>
      </c>
      <c r="D31" s="9" t="s">
        <v>4</v>
      </c>
    </row>
    <row r="32" spans="1:6" ht="15.75">
      <c r="A32">
        <v>1</v>
      </c>
      <c r="B32" s="13">
        <v>42388</v>
      </c>
      <c r="C32" s="14">
        <v>2080000</v>
      </c>
      <c r="D32" s="9" t="s">
        <v>4</v>
      </c>
    </row>
    <row r="33" spans="1:6" ht="15.75">
      <c r="A33">
        <v>1</v>
      </c>
      <c r="B33" s="13">
        <v>42389</v>
      </c>
      <c r="C33" s="14">
        <v>2090000</v>
      </c>
      <c r="D33" s="9" t="s">
        <v>4</v>
      </c>
    </row>
    <row r="34" spans="1:6" ht="15.75">
      <c r="A34">
        <v>1</v>
      </c>
      <c r="B34" s="13">
        <v>42390</v>
      </c>
      <c r="C34" s="14">
        <v>1600000</v>
      </c>
      <c r="D34" s="9" t="s">
        <v>4</v>
      </c>
    </row>
    <row r="35" spans="1:6" ht="15.75">
      <c r="A35">
        <v>1</v>
      </c>
      <c r="B35" s="13">
        <v>42392</v>
      </c>
      <c r="C35" s="14">
        <v>2170000</v>
      </c>
      <c r="D35" s="9" t="s">
        <v>4</v>
      </c>
    </row>
    <row r="36" spans="1:6" ht="15.75">
      <c r="A36">
        <v>1</v>
      </c>
      <c r="B36" s="13">
        <v>42392</v>
      </c>
      <c r="C36" s="14">
        <v>720000</v>
      </c>
      <c r="D36" s="9" t="s">
        <v>4</v>
      </c>
    </row>
    <row r="37" spans="1:6" ht="15.75">
      <c r="A37">
        <v>1</v>
      </c>
      <c r="B37" s="13">
        <v>42393</v>
      </c>
      <c r="C37" s="14">
        <v>1440000</v>
      </c>
      <c r="D37" s="9" t="s">
        <v>4</v>
      </c>
    </row>
    <row r="38" spans="1:6" ht="15.75">
      <c r="A38">
        <v>1</v>
      </c>
      <c r="B38" s="13">
        <v>42394</v>
      </c>
      <c r="C38" s="14">
        <v>940000</v>
      </c>
      <c r="D38" s="9" t="s">
        <v>4</v>
      </c>
    </row>
    <row r="39" spans="1:6" ht="15.75">
      <c r="A39">
        <v>1</v>
      </c>
      <c r="B39" s="13">
        <v>42395</v>
      </c>
      <c r="C39" s="14">
        <v>480000</v>
      </c>
      <c r="D39" s="9" t="s">
        <v>4</v>
      </c>
    </row>
    <row r="40" spans="1:6" ht="15.75">
      <c r="A40">
        <v>1</v>
      </c>
      <c r="B40" s="13">
        <v>42397</v>
      </c>
      <c r="C40" s="14">
        <v>2238</v>
      </c>
      <c r="D40" s="9" t="s">
        <v>4</v>
      </c>
    </row>
    <row r="41" spans="1:6" ht="15.75">
      <c r="A41">
        <v>1</v>
      </c>
      <c r="B41" s="13">
        <v>42398</v>
      </c>
      <c r="C41" s="14">
        <v>690000</v>
      </c>
      <c r="D41" s="9" t="s">
        <v>4</v>
      </c>
    </row>
    <row r="42" spans="1:6" ht="15.75">
      <c r="A42">
        <v>2</v>
      </c>
      <c r="B42" s="13">
        <v>42412</v>
      </c>
      <c r="C42" s="14">
        <v>370000</v>
      </c>
      <c r="D42" s="9" t="s">
        <v>4</v>
      </c>
    </row>
    <row r="44" spans="1:6" ht="15.75">
      <c r="A44">
        <v>4</v>
      </c>
      <c r="B44" s="13">
        <v>42465</v>
      </c>
      <c r="C44" s="14">
        <v>4860000</v>
      </c>
      <c r="D44" s="15" t="s">
        <v>4</v>
      </c>
    </row>
    <row r="45" spans="1:6" ht="15.75">
      <c r="A45">
        <v>6</v>
      </c>
      <c r="B45" s="13">
        <v>42551</v>
      </c>
      <c r="C45" s="14">
        <v>440000</v>
      </c>
      <c r="D45" s="15" t="s">
        <v>4</v>
      </c>
      <c r="F45">
        <f>COUNT(C30:C51)</f>
        <v>21</v>
      </c>
    </row>
    <row r="46" spans="1:6" ht="15.75">
      <c r="A46">
        <v>7</v>
      </c>
      <c r="B46" s="13">
        <v>42553</v>
      </c>
      <c r="C46" s="14">
        <v>1320000</v>
      </c>
      <c r="D46" s="15" t="s">
        <v>4</v>
      </c>
    </row>
    <row r="47" spans="1:6" ht="15.75">
      <c r="A47">
        <v>7</v>
      </c>
      <c r="B47" s="13">
        <v>42555</v>
      </c>
      <c r="C47" s="14">
        <v>33000</v>
      </c>
      <c r="D47" s="15" t="s">
        <v>4</v>
      </c>
    </row>
    <row r="48" spans="1:6" ht="15.75">
      <c r="A48">
        <v>9</v>
      </c>
      <c r="B48" s="13">
        <v>42618</v>
      </c>
      <c r="C48" s="15">
        <v>390</v>
      </c>
      <c r="D48" s="15" t="s">
        <v>7</v>
      </c>
    </row>
    <row r="49" spans="1:4" ht="15.75">
      <c r="A49">
        <v>9</v>
      </c>
      <c r="B49" s="13">
        <v>42621</v>
      </c>
      <c r="C49" s="14">
        <v>690000</v>
      </c>
      <c r="D49" s="15" t="s">
        <v>4</v>
      </c>
    </row>
    <row r="50" spans="1:4" ht="15.75">
      <c r="A50">
        <v>10</v>
      </c>
      <c r="B50" s="13">
        <v>42669</v>
      </c>
      <c r="C50" s="14">
        <v>920000</v>
      </c>
      <c r="D50" s="15" t="s">
        <v>8</v>
      </c>
    </row>
    <row r="51" spans="1:4" ht="15.75">
      <c r="A51">
        <v>11</v>
      </c>
      <c r="B51" s="13">
        <v>42703</v>
      </c>
      <c r="C51" s="14">
        <v>200000</v>
      </c>
      <c r="D51" s="15" t="s">
        <v>9</v>
      </c>
    </row>
    <row r="52" spans="1:4" ht="15.75">
      <c r="B52" s="16"/>
      <c r="C52" s="17"/>
      <c r="D52" s="15"/>
    </row>
    <row r="53" spans="1:4" ht="15.75">
      <c r="B53" s="12" t="s">
        <v>1</v>
      </c>
      <c r="C53" s="12" t="s">
        <v>10</v>
      </c>
      <c r="D53" s="15"/>
    </row>
    <row r="54" spans="1:4" ht="15.75">
      <c r="A54">
        <v>2</v>
      </c>
      <c r="B54" s="13">
        <v>42047</v>
      </c>
      <c r="C54" s="14">
        <v>53000</v>
      </c>
      <c r="D54" s="15" t="s">
        <v>4</v>
      </c>
    </row>
    <row r="55" spans="1:4" ht="15.75">
      <c r="A55">
        <v>2</v>
      </c>
      <c r="B55" s="13">
        <v>42049</v>
      </c>
      <c r="C55" s="14">
        <v>172000</v>
      </c>
      <c r="D55" s="15" t="s">
        <v>4</v>
      </c>
    </row>
    <row r="56" spans="1:4" ht="15.75">
      <c r="A56">
        <v>6</v>
      </c>
      <c r="B56" s="13">
        <v>42172</v>
      </c>
      <c r="C56" s="14">
        <v>47600</v>
      </c>
      <c r="D56" s="15" t="s">
        <v>4</v>
      </c>
    </row>
    <row r="57" spans="1:4" ht="15.75">
      <c r="A57">
        <v>7</v>
      </c>
      <c r="B57" s="13">
        <v>42210</v>
      </c>
      <c r="C57" s="14">
        <v>556000</v>
      </c>
      <c r="D57" s="15" t="s">
        <v>8</v>
      </c>
    </row>
    <row r="58" spans="1:4" ht="15.75">
      <c r="A58">
        <v>7</v>
      </c>
      <c r="B58" s="13">
        <v>42216</v>
      </c>
      <c r="C58" s="14">
        <v>846400</v>
      </c>
      <c r="D58" s="15" t="s">
        <v>4</v>
      </c>
    </row>
    <row r="59" spans="1:4" ht="15.75">
      <c r="A59">
        <v>8</v>
      </c>
      <c r="B59" s="13">
        <v>42218</v>
      </c>
      <c r="C59" s="14">
        <v>2165930</v>
      </c>
      <c r="D59" s="15" t="s">
        <v>4</v>
      </c>
    </row>
    <row r="60" spans="1:4" ht="15.75">
      <c r="A60">
        <v>8</v>
      </c>
      <c r="B60" s="13">
        <v>42219</v>
      </c>
      <c r="C60" s="14">
        <v>1592945</v>
      </c>
      <c r="D60" s="15" t="s">
        <v>4</v>
      </c>
    </row>
    <row r="61" spans="1:4" ht="15.75">
      <c r="A61">
        <v>8</v>
      </c>
      <c r="B61" s="13">
        <v>42222</v>
      </c>
      <c r="C61" s="14">
        <v>437465</v>
      </c>
      <c r="D61" s="15" t="s">
        <v>4</v>
      </c>
    </row>
    <row r="62" spans="1:4" ht="15.75">
      <c r="A62">
        <v>8</v>
      </c>
      <c r="B62" s="13">
        <v>42224</v>
      </c>
      <c r="C62" s="14">
        <v>109366</v>
      </c>
      <c r="D62" s="15" t="s">
        <v>4</v>
      </c>
    </row>
    <row r="63" spans="1:4" ht="15.75">
      <c r="A63">
        <v>9</v>
      </c>
      <c r="B63" s="13">
        <v>42266</v>
      </c>
      <c r="C63" s="14">
        <v>7729398</v>
      </c>
      <c r="D63" s="15" t="s">
        <v>4</v>
      </c>
    </row>
    <row r="64" spans="1:4" ht="15.75">
      <c r="A64">
        <v>10</v>
      </c>
      <c r="B64" s="13">
        <v>42290</v>
      </c>
      <c r="C64" s="14">
        <v>1350000</v>
      </c>
      <c r="D64" s="15" t="s">
        <v>4</v>
      </c>
    </row>
    <row r="65" spans="1:6" ht="15.75">
      <c r="A65">
        <v>10</v>
      </c>
      <c r="B65" s="13">
        <v>42291</v>
      </c>
      <c r="C65" s="14">
        <v>1240000</v>
      </c>
      <c r="D65" s="15" t="s">
        <v>4</v>
      </c>
      <c r="F65">
        <f>COUNT(C54:C68)</f>
        <v>15</v>
      </c>
    </row>
    <row r="66" spans="1:6" ht="15.75">
      <c r="A66">
        <v>10</v>
      </c>
      <c r="B66" s="13">
        <v>42294</v>
      </c>
      <c r="C66" s="14">
        <v>1300000</v>
      </c>
      <c r="D66" s="15" t="s">
        <v>4</v>
      </c>
    </row>
    <row r="67" spans="1:6" ht="15.75">
      <c r="A67">
        <v>11</v>
      </c>
      <c r="B67" s="13">
        <v>42327</v>
      </c>
      <c r="C67" s="14">
        <v>1310000</v>
      </c>
      <c r="D67" s="15" t="s">
        <v>4</v>
      </c>
    </row>
    <row r="68" spans="1:6" ht="15.75">
      <c r="A68">
        <v>12</v>
      </c>
      <c r="B68" s="13">
        <v>42349</v>
      </c>
      <c r="C68" s="14">
        <v>2060000</v>
      </c>
      <c r="D68" s="15" t="s">
        <v>4</v>
      </c>
    </row>
    <row r="69" spans="1:6">
      <c r="F69">
        <f>SUM(F16:F66)</f>
        <v>61</v>
      </c>
    </row>
  </sheetData>
  <printOptions gridLines="1"/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15"/>
  <sheetViews>
    <sheetView workbookViewId="0">
      <selection activeCell="D34" sqref="D34"/>
    </sheetView>
  </sheetViews>
  <sheetFormatPr defaultRowHeight="15"/>
  <cols>
    <col min="3" max="5" width="14.5703125" customWidth="1"/>
  </cols>
  <sheetData>
    <row r="3" spans="2:5">
      <c r="C3" s="18">
        <v>2017</v>
      </c>
      <c r="D3" s="18">
        <v>2016</v>
      </c>
      <c r="E3" s="18">
        <v>2015</v>
      </c>
    </row>
    <row r="4" spans="2:5">
      <c r="B4" s="18" t="s">
        <v>11</v>
      </c>
      <c r="C4">
        <v>0</v>
      </c>
      <c r="D4" s="11">
        <v>27282238</v>
      </c>
      <c r="E4">
        <v>0</v>
      </c>
    </row>
    <row r="5" spans="2:5">
      <c r="B5" s="18" t="s">
        <v>12</v>
      </c>
      <c r="C5" s="11">
        <v>143000000</v>
      </c>
      <c r="D5" s="11">
        <v>370000</v>
      </c>
      <c r="E5" s="11">
        <v>225000</v>
      </c>
    </row>
    <row r="6" spans="2:5">
      <c r="B6" s="18" t="s">
        <v>13</v>
      </c>
      <c r="C6">
        <v>0</v>
      </c>
      <c r="D6">
        <v>0</v>
      </c>
      <c r="E6">
        <v>0</v>
      </c>
    </row>
    <row r="7" spans="2:5">
      <c r="B7" s="18" t="s">
        <v>14</v>
      </c>
      <c r="C7" s="11">
        <v>155000</v>
      </c>
      <c r="D7" s="11">
        <v>4860000</v>
      </c>
      <c r="E7" s="11">
        <v>0</v>
      </c>
    </row>
    <row r="8" spans="2:5">
      <c r="B8" s="18" t="s">
        <v>13</v>
      </c>
      <c r="C8" s="11">
        <v>740360</v>
      </c>
      <c r="D8" s="11">
        <v>0</v>
      </c>
      <c r="E8" s="11">
        <v>0</v>
      </c>
    </row>
    <row r="9" spans="2:5">
      <c r="B9" s="18" t="s">
        <v>11</v>
      </c>
      <c r="C9" s="11">
        <v>5771040</v>
      </c>
      <c r="D9" s="11">
        <v>440000</v>
      </c>
      <c r="E9" s="11">
        <v>47600</v>
      </c>
    </row>
    <row r="10" spans="2:5">
      <c r="B10" s="18" t="s">
        <v>11</v>
      </c>
      <c r="C10" s="11">
        <v>1720000</v>
      </c>
      <c r="D10" s="11">
        <v>1353000</v>
      </c>
      <c r="E10" s="11">
        <v>846400</v>
      </c>
    </row>
    <row r="11" spans="2:5">
      <c r="B11" s="18" t="s">
        <v>14</v>
      </c>
      <c r="C11" s="11">
        <v>722000</v>
      </c>
      <c r="D11" s="11">
        <v>0</v>
      </c>
      <c r="E11" s="11">
        <v>4305706</v>
      </c>
    </row>
    <row r="12" spans="2:5">
      <c r="B12" s="18" t="s">
        <v>15</v>
      </c>
      <c r="C12" s="11">
        <v>8282000</v>
      </c>
      <c r="D12" s="11">
        <v>690390</v>
      </c>
      <c r="E12" s="11">
        <v>7729398</v>
      </c>
    </row>
    <row r="13" spans="2:5">
      <c r="B13" s="18" t="s">
        <v>16</v>
      </c>
      <c r="C13" s="11">
        <v>5667800</v>
      </c>
      <c r="D13" s="11">
        <v>0</v>
      </c>
      <c r="E13" s="11">
        <v>3890000</v>
      </c>
    </row>
    <row r="14" spans="2:5">
      <c r="B14" s="18" t="s">
        <v>17</v>
      </c>
      <c r="C14">
        <v>0</v>
      </c>
      <c r="D14">
        <v>0</v>
      </c>
      <c r="E14" s="11">
        <v>1310000</v>
      </c>
    </row>
    <row r="15" spans="2:5">
      <c r="B15" s="18" t="s">
        <v>18</v>
      </c>
      <c r="C15" s="11">
        <v>223000</v>
      </c>
      <c r="D15" s="11">
        <v>0</v>
      </c>
      <c r="E15" s="11">
        <v>2060000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8"/>
  <sheetViews>
    <sheetView workbookViewId="0">
      <selection activeCell="F21" sqref="F21"/>
    </sheetView>
  </sheetViews>
  <sheetFormatPr defaultRowHeight="15"/>
  <cols>
    <col min="6" max="6" width="18.85546875" customWidth="1"/>
    <col min="7" max="7" width="11.7109375" customWidth="1"/>
    <col min="8" max="10" width="12.28515625" customWidth="1"/>
  </cols>
  <sheetData>
    <row r="2" spans="1:11">
      <c r="F2" t="s">
        <v>19</v>
      </c>
      <c r="G2" t="s">
        <v>20</v>
      </c>
      <c r="H2" t="s">
        <v>21</v>
      </c>
      <c r="I2" t="s">
        <v>22</v>
      </c>
      <c r="J2" t="s">
        <v>23</v>
      </c>
    </row>
    <row r="3" spans="1:11">
      <c r="A3" s="19">
        <v>2015</v>
      </c>
      <c r="B3" s="18" t="s">
        <v>11</v>
      </c>
    </row>
    <row r="4" spans="1:11">
      <c r="B4" s="18" t="s">
        <v>12</v>
      </c>
      <c r="F4" t="s">
        <v>24</v>
      </c>
      <c r="G4" s="20">
        <v>42374</v>
      </c>
      <c r="H4" s="11">
        <v>6750734</v>
      </c>
      <c r="I4" s="11">
        <v>188640</v>
      </c>
      <c r="J4" s="11">
        <f>H4-I4</f>
        <v>6562094</v>
      </c>
    </row>
    <row r="5" spans="1:11">
      <c r="B5" s="18" t="s">
        <v>13</v>
      </c>
      <c r="F5" t="s">
        <v>25</v>
      </c>
      <c r="G5" s="20">
        <v>42486</v>
      </c>
      <c r="H5" s="11">
        <v>57420</v>
      </c>
      <c r="I5" s="11">
        <v>17500</v>
      </c>
      <c r="J5" s="11">
        <f t="shared" ref="J5:J16" si="0">H5-I5</f>
        <v>39920</v>
      </c>
    </row>
    <row r="6" spans="1:11">
      <c r="B6" s="18" t="s">
        <v>14</v>
      </c>
      <c r="F6" t="s">
        <v>26</v>
      </c>
      <c r="G6" s="20">
        <v>42756</v>
      </c>
      <c r="H6" s="11">
        <v>15500</v>
      </c>
      <c r="I6" s="11">
        <v>0</v>
      </c>
      <c r="J6" s="11">
        <f t="shared" si="0"/>
        <v>15500</v>
      </c>
    </row>
    <row r="7" spans="1:11">
      <c r="B7" s="18" t="s">
        <v>13</v>
      </c>
      <c r="F7" t="s">
        <v>27</v>
      </c>
      <c r="G7" s="20">
        <v>42794</v>
      </c>
      <c r="H7" s="11">
        <v>900000</v>
      </c>
      <c r="I7" s="11">
        <v>0</v>
      </c>
      <c r="J7" s="11">
        <f t="shared" si="0"/>
        <v>900000</v>
      </c>
    </row>
    <row r="8" spans="1:11">
      <c r="B8" s="18" t="s">
        <v>11</v>
      </c>
      <c r="F8" t="s">
        <v>28</v>
      </c>
      <c r="G8" s="20">
        <v>42794</v>
      </c>
      <c r="H8" s="11">
        <v>434490</v>
      </c>
      <c r="I8" s="11">
        <v>338250</v>
      </c>
      <c r="J8" s="11">
        <f t="shared" si="0"/>
        <v>96240</v>
      </c>
    </row>
    <row r="9" spans="1:11">
      <c r="B9" s="18" t="s">
        <v>11</v>
      </c>
      <c r="F9" t="s">
        <v>29</v>
      </c>
      <c r="G9" s="20">
        <v>42793</v>
      </c>
      <c r="H9" s="11">
        <v>22500</v>
      </c>
      <c r="I9" s="11">
        <v>0</v>
      </c>
      <c r="J9" s="11">
        <f t="shared" si="0"/>
        <v>22500</v>
      </c>
    </row>
    <row r="10" spans="1:11">
      <c r="B10" s="18" t="s">
        <v>14</v>
      </c>
      <c r="F10" t="s">
        <v>26</v>
      </c>
      <c r="G10" s="20">
        <v>42793</v>
      </c>
      <c r="H10" s="11">
        <v>60000</v>
      </c>
      <c r="I10" s="11">
        <v>58600</v>
      </c>
      <c r="J10" s="11">
        <f t="shared" si="0"/>
        <v>1400</v>
      </c>
      <c r="K10" t="s">
        <v>30</v>
      </c>
    </row>
    <row r="11" spans="1:11">
      <c r="B11" s="18" t="s">
        <v>15</v>
      </c>
      <c r="F11" t="s">
        <v>31</v>
      </c>
      <c r="G11" s="20">
        <v>42799</v>
      </c>
      <c r="H11" s="11">
        <v>47661</v>
      </c>
      <c r="I11" s="11">
        <v>6000</v>
      </c>
      <c r="J11" s="11">
        <f t="shared" si="0"/>
        <v>41661</v>
      </c>
    </row>
    <row r="12" spans="1:11">
      <c r="B12" s="18" t="s">
        <v>16</v>
      </c>
      <c r="F12" t="s">
        <v>32</v>
      </c>
      <c r="G12" s="20">
        <v>43037</v>
      </c>
      <c r="H12" s="11">
        <v>20000</v>
      </c>
      <c r="I12" s="11">
        <v>15000</v>
      </c>
      <c r="J12" s="11">
        <f t="shared" si="0"/>
        <v>5000</v>
      </c>
      <c r="K12" t="s">
        <v>30</v>
      </c>
    </row>
    <row r="13" spans="1:11">
      <c r="B13" s="18" t="s">
        <v>17</v>
      </c>
      <c r="H13" s="11"/>
      <c r="I13" s="11"/>
      <c r="J13" s="11"/>
    </row>
    <row r="14" spans="1:11">
      <c r="B14" s="18" t="s">
        <v>18</v>
      </c>
      <c r="H14" s="11"/>
      <c r="I14" s="11"/>
      <c r="J14" s="11"/>
    </row>
    <row r="15" spans="1:11">
      <c r="A15" s="19">
        <v>2016</v>
      </c>
      <c r="B15" s="18" t="s">
        <v>11</v>
      </c>
      <c r="C15" s="11">
        <f>J4</f>
        <v>6562094</v>
      </c>
      <c r="H15" s="11"/>
      <c r="I15" s="11"/>
      <c r="J15" s="11"/>
    </row>
    <row r="16" spans="1:11">
      <c r="B16" s="18" t="s">
        <v>12</v>
      </c>
      <c r="H16" s="11"/>
      <c r="I16" s="11"/>
      <c r="J16" s="11"/>
    </row>
    <row r="17" spans="1:10">
      <c r="B17" s="18" t="s">
        <v>13</v>
      </c>
      <c r="H17" s="11"/>
      <c r="I17" s="11"/>
      <c r="J17" s="11"/>
    </row>
    <row r="18" spans="1:10">
      <c r="B18" s="18" t="s">
        <v>14</v>
      </c>
      <c r="C18" s="11">
        <f>J5</f>
        <v>39920</v>
      </c>
      <c r="H18" s="11"/>
      <c r="I18" s="11"/>
      <c r="J18" s="11"/>
    </row>
    <row r="19" spans="1:10">
      <c r="B19" s="18" t="s">
        <v>13</v>
      </c>
      <c r="H19" s="11"/>
      <c r="I19" s="11"/>
      <c r="J19" s="11"/>
    </row>
    <row r="20" spans="1:10">
      <c r="B20" s="18" t="s">
        <v>11</v>
      </c>
      <c r="H20" s="11"/>
      <c r="I20" s="11"/>
      <c r="J20" s="11"/>
    </row>
    <row r="21" spans="1:10">
      <c r="B21" s="18" t="s">
        <v>11</v>
      </c>
      <c r="H21" s="11"/>
      <c r="I21" s="11"/>
      <c r="J21" s="11"/>
    </row>
    <row r="22" spans="1:10">
      <c r="B22" s="18" t="s">
        <v>14</v>
      </c>
      <c r="H22" s="11"/>
      <c r="I22" s="11"/>
      <c r="J22" s="11"/>
    </row>
    <row r="23" spans="1:10">
      <c r="B23" s="18" t="s">
        <v>15</v>
      </c>
    </row>
    <row r="24" spans="1:10">
      <c r="B24" s="18" t="s">
        <v>16</v>
      </c>
    </row>
    <row r="25" spans="1:10">
      <c r="B25" s="18" t="s">
        <v>17</v>
      </c>
    </row>
    <row r="26" spans="1:10">
      <c r="B26" s="18" t="s">
        <v>18</v>
      </c>
    </row>
    <row r="27" spans="1:10">
      <c r="A27" s="19">
        <v>2017</v>
      </c>
      <c r="B27" s="18" t="s">
        <v>11</v>
      </c>
      <c r="C27" s="11">
        <f>J6</f>
        <v>15500</v>
      </c>
    </row>
    <row r="28" spans="1:10">
      <c r="B28" s="18" t="s">
        <v>12</v>
      </c>
      <c r="C28" s="11">
        <f>SUM(J7:J9)</f>
        <v>1018740</v>
      </c>
    </row>
    <row r="29" spans="1:10">
      <c r="B29" s="18" t="s">
        <v>13</v>
      </c>
      <c r="C29" s="11">
        <f>J11</f>
        <v>41661</v>
      </c>
    </row>
    <row r="30" spans="1:10">
      <c r="B30" s="18" t="s">
        <v>14</v>
      </c>
    </row>
    <row r="31" spans="1:10">
      <c r="B31" s="18" t="s">
        <v>13</v>
      </c>
    </row>
    <row r="32" spans="1:10">
      <c r="B32" s="18" t="s">
        <v>11</v>
      </c>
    </row>
    <row r="33" spans="2:2">
      <c r="B33" s="18" t="s">
        <v>11</v>
      </c>
    </row>
    <row r="34" spans="2:2">
      <c r="B34" s="18" t="s">
        <v>14</v>
      </c>
    </row>
    <row r="35" spans="2:2">
      <c r="B35" s="18" t="s">
        <v>15</v>
      </c>
    </row>
    <row r="36" spans="2:2">
      <c r="B36" s="18" t="s">
        <v>16</v>
      </c>
    </row>
    <row r="37" spans="2:2">
      <c r="B37" s="18" t="s">
        <v>17</v>
      </c>
    </row>
    <row r="38" spans="2:2">
      <c r="B38" s="18" t="s">
        <v>18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C40"/>
  <sheetViews>
    <sheetView tabSelected="1" topLeftCell="A10" workbookViewId="0">
      <selection activeCell="G35" sqref="G35"/>
    </sheetView>
  </sheetViews>
  <sheetFormatPr defaultRowHeight="15"/>
  <cols>
    <col min="3" max="3" width="11.140625" bestFit="1" customWidth="1"/>
    <col min="4" max="4" width="11.140625" customWidth="1"/>
    <col min="5" max="5" width="36.85546875" customWidth="1"/>
    <col min="6" max="10" width="19.140625" customWidth="1"/>
    <col min="11" max="11" width="16.5703125" customWidth="1"/>
  </cols>
  <sheetData>
    <row r="3" spans="1:3">
      <c r="A3" s="19">
        <v>2015</v>
      </c>
      <c r="B3" s="18" t="s">
        <v>11</v>
      </c>
    </row>
    <row r="4" spans="1:3">
      <c r="B4" s="18" t="s">
        <v>12</v>
      </c>
    </row>
    <row r="5" spans="1:3">
      <c r="B5" s="18" t="s">
        <v>13</v>
      </c>
    </row>
    <row r="6" spans="1:3">
      <c r="B6" s="18" t="s">
        <v>14</v>
      </c>
    </row>
    <row r="7" spans="1:3">
      <c r="B7" s="18" t="s">
        <v>13</v>
      </c>
    </row>
    <row r="8" spans="1:3">
      <c r="B8" s="18" t="s">
        <v>11</v>
      </c>
    </row>
    <row r="9" spans="1:3">
      <c r="B9" s="18" t="s">
        <v>11</v>
      </c>
    </row>
    <row r="10" spans="1:3">
      <c r="B10" s="18" t="s">
        <v>14</v>
      </c>
    </row>
    <row r="11" spans="1:3">
      <c r="B11" s="18" t="s">
        <v>15</v>
      </c>
    </row>
    <row r="12" spans="1:3">
      <c r="B12" s="18" t="s">
        <v>16</v>
      </c>
    </row>
    <row r="13" spans="1:3">
      <c r="B13" s="18" t="s">
        <v>17</v>
      </c>
    </row>
    <row r="14" spans="1:3">
      <c r="B14" s="18" t="s">
        <v>18</v>
      </c>
    </row>
    <row r="15" spans="1:3">
      <c r="A15" s="19">
        <v>2016</v>
      </c>
      <c r="B15" s="18" t="s">
        <v>11</v>
      </c>
      <c r="C15" s="11">
        <v>6562094</v>
      </c>
    </row>
    <row r="16" spans="1:3">
      <c r="B16" s="18" t="s">
        <v>12</v>
      </c>
    </row>
    <row r="17" spans="1:3">
      <c r="B17" s="18" t="s">
        <v>13</v>
      </c>
    </row>
    <row r="18" spans="1:3">
      <c r="B18" s="18" t="s">
        <v>14</v>
      </c>
      <c r="C18" s="11">
        <v>39920</v>
      </c>
    </row>
    <row r="19" spans="1:3">
      <c r="B19" s="18" t="s">
        <v>13</v>
      </c>
    </row>
    <row r="20" spans="1:3">
      <c r="B20" s="18" t="s">
        <v>11</v>
      </c>
    </row>
    <row r="21" spans="1:3">
      <c r="B21" s="18" t="s">
        <v>11</v>
      </c>
    </row>
    <row r="22" spans="1:3">
      <c r="B22" s="18" t="s">
        <v>14</v>
      </c>
    </row>
    <row r="23" spans="1:3">
      <c r="B23" s="18" t="s">
        <v>15</v>
      </c>
    </row>
    <row r="24" spans="1:3">
      <c r="B24" s="18" t="s">
        <v>16</v>
      </c>
    </row>
    <row r="25" spans="1:3">
      <c r="B25" s="18" t="s">
        <v>17</v>
      </c>
    </row>
    <row r="26" spans="1:3">
      <c r="B26" s="18" t="s">
        <v>18</v>
      </c>
    </row>
    <row r="27" spans="1:3">
      <c r="A27" s="19">
        <v>2017</v>
      </c>
      <c r="B27" s="18" t="s">
        <v>11</v>
      </c>
      <c r="C27" s="11">
        <v>15500</v>
      </c>
    </row>
    <row r="28" spans="1:3">
      <c r="B28" s="18" t="s">
        <v>12</v>
      </c>
      <c r="C28" s="11">
        <v>1018740</v>
      </c>
    </row>
    <row r="29" spans="1:3">
      <c r="B29" s="18" t="s">
        <v>13</v>
      </c>
      <c r="C29" s="11">
        <v>41661</v>
      </c>
    </row>
    <row r="30" spans="1:3">
      <c r="B30" s="18" t="s">
        <v>14</v>
      </c>
    </row>
    <row r="31" spans="1:3">
      <c r="B31" s="18" t="s">
        <v>13</v>
      </c>
    </row>
    <row r="32" spans="1:3">
      <c r="B32" s="18" t="s">
        <v>11</v>
      </c>
    </row>
    <row r="33" spans="2:3">
      <c r="B33" s="18" t="s">
        <v>11</v>
      </c>
    </row>
    <row r="34" spans="2:3">
      <c r="B34" s="18" t="s">
        <v>14</v>
      </c>
    </row>
    <row r="35" spans="2:3">
      <c r="B35" s="18" t="s">
        <v>15</v>
      </c>
    </row>
    <row r="36" spans="2:3">
      <c r="B36" s="18" t="s">
        <v>16</v>
      </c>
    </row>
    <row r="37" spans="2:3">
      <c r="B37" s="18" t="s">
        <v>17</v>
      </c>
    </row>
    <row r="38" spans="2:3">
      <c r="B38" s="18" t="s">
        <v>18</v>
      </c>
    </row>
    <row r="40" spans="2:3">
      <c r="C40" s="11">
        <f>SUM(C3:C38)</f>
        <v>7677915</v>
      </c>
    </row>
  </sheetData>
  <printOptions gridLines="1"/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TJ data - raw</vt:lpstr>
      <vt:lpstr>TJ data - monthly TJRV only</vt:lpstr>
      <vt:lpstr>SD Co - raw</vt:lpstr>
      <vt:lpstr>SD Co - monthly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2019-02-20T16:49:03Z</dcterms:created>
  <dcterms:modified xsi:type="dcterms:W3CDTF">2019-02-20T16:58:57Z</dcterms:modified>
</cp:coreProperties>
</file>