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\Desktop\PeerJ 02 Marzo 2019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0" i="1"/>
  <c r="F59" i="1"/>
  <c r="E59" i="1"/>
  <c r="F56" i="1"/>
  <c r="F55" i="1"/>
  <c r="F54" i="1"/>
  <c r="E54" i="1"/>
  <c r="G59" i="1" s="1"/>
  <c r="H59" i="1" s="1"/>
  <c r="I59" i="1" s="1"/>
  <c r="F51" i="1"/>
  <c r="F50" i="1"/>
  <c r="F49" i="1"/>
  <c r="E49" i="1"/>
  <c r="F46" i="1"/>
  <c r="F45" i="1"/>
  <c r="F44" i="1"/>
  <c r="E44" i="1"/>
  <c r="G51" i="1" s="1"/>
  <c r="H51" i="1" s="1"/>
  <c r="I51" i="1" s="1"/>
  <c r="F41" i="1"/>
  <c r="F40" i="1"/>
  <c r="F39" i="1"/>
  <c r="E39" i="1"/>
  <c r="F36" i="1"/>
  <c r="F35" i="1"/>
  <c r="F34" i="1"/>
  <c r="E34" i="1"/>
  <c r="G39" i="1" s="1"/>
  <c r="H39" i="1" s="1"/>
  <c r="I39" i="1" s="1"/>
  <c r="E29" i="1"/>
  <c r="E24" i="1"/>
  <c r="G61" i="1" s="1"/>
  <c r="E19" i="1"/>
  <c r="E14" i="1"/>
  <c r="E9" i="1"/>
  <c r="E4" i="1"/>
  <c r="G40" i="1" s="1"/>
  <c r="H40" i="1" l="1"/>
  <c r="I40" i="1" s="1"/>
  <c r="H55" i="1"/>
  <c r="I55" i="1" s="1"/>
  <c r="H61" i="1"/>
  <c r="I61" i="1" s="1"/>
  <c r="G54" i="1"/>
  <c r="H54" i="1" s="1"/>
  <c r="I54" i="1" s="1"/>
  <c r="G41" i="1"/>
  <c r="H41" i="1" s="1"/>
  <c r="I41" i="1" s="1"/>
  <c r="G60" i="1"/>
  <c r="H60" i="1" s="1"/>
  <c r="I60" i="1" s="1"/>
  <c r="G35" i="1"/>
  <c r="H35" i="1" s="1"/>
  <c r="I35" i="1" s="1"/>
  <c r="G36" i="1"/>
  <c r="H36" i="1" s="1"/>
  <c r="I36" i="1" s="1"/>
  <c r="G44" i="1"/>
  <c r="H44" i="1" s="1"/>
  <c r="I44" i="1" s="1"/>
  <c r="G55" i="1"/>
  <c r="G56" i="1"/>
  <c r="H56" i="1" s="1"/>
  <c r="I56" i="1" s="1"/>
  <c r="G34" i="1"/>
  <c r="H34" i="1" s="1"/>
  <c r="I34" i="1" s="1"/>
  <c r="G45" i="1"/>
  <c r="H45" i="1" s="1"/>
  <c r="I45" i="1" s="1"/>
  <c r="G46" i="1"/>
  <c r="H46" i="1" s="1"/>
  <c r="I46" i="1" s="1"/>
  <c r="G49" i="1"/>
  <c r="H49" i="1" s="1"/>
  <c r="I49" i="1" s="1"/>
  <c r="G50" i="1"/>
  <c r="H50" i="1" s="1"/>
  <c r="I50" i="1" s="1"/>
  <c r="K59" i="1" l="1"/>
  <c r="J59" i="1"/>
  <c r="J49" i="1"/>
  <c r="K49" i="1"/>
  <c r="K44" i="1"/>
  <c r="J44" i="1"/>
  <c r="K39" i="1"/>
  <c r="J34" i="1"/>
  <c r="K34" i="1"/>
  <c r="J39" i="1"/>
  <c r="J54" i="1"/>
  <c r="K54" i="1"/>
</calcChain>
</file>

<file path=xl/sharedStrings.xml><?xml version="1.0" encoding="utf-8"?>
<sst xmlns="http://schemas.openxmlformats.org/spreadsheetml/2006/main" count="169" uniqueCount="17">
  <si>
    <t>Gene</t>
  </si>
  <si>
    <t>Experimental condition</t>
  </si>
  <si>
    <t>Time (h)</t>
  </si>
  <si>
    <t>Ct</t>
  </si>
  <si>
    <t>XCt</t>
  </si>
  <si>
    <t>recA</t>
  </si>
  <si>
    <t>WMP</t>
  </si>
  <si>
    <t>MP</t>
  </si>
  <si>
    <t>X Ct</t>
  </si>
  <si>
    <t>ΔCt</t>
  </si>
  <si>
    <t>X Ct WMP</t>
  </si>
  <si>
    <t>ΔΔCt</t>
  </si>
  <si>
    <t>2-ΔΔCt</t>
  </si>
  <si>
    <t>X 2-ΔΔCt</t>
  </si>
  <si>
    <t>DS</t>
  </si>
  <si>
    <t>mpd</t>
  </si>
  <si>
    <t>qRT-PCR_mpd 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</si>
</sst>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/>
  </sheetViews>
  <sheetFormatPr baseColWidth="10" defaultRowHeight="15" x14ac:dyDescent="0.25"/>
  <cols>
    <col min="1" max="1" width="18.42578125" bestFit="1" customWidth="1"/>
    <col min="2" max="2" width="22" bestFit="1" customWidth="1"/>
  </cols>
  <sheetData>
    <row r="1" spans="1:5" x14ac:dyDescent="0.25">
      <c r="A1" t="s">
        <v>16</v>
      </c>
    </row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8</v>
      </c>
      <c r="F33" s="8" t="s">
        <v>9</v>
      </c>
      <c r="G33" s="8" t="s">
        <v>10</v>
      </c>
      <c r="H33" s="8" t="s">
        <v>11</v>
      </c>
      <c r="I33" s="8" t="s">
        <v>12</v>
      </c>
      <c r="J33" s="8" t="s">
        <v>13</v>
      </c>
      <c r="K33" s="8" t="s">
        <v>14</v>
      </c>
    </row>
    <row r="34" spans="1:11" x14ac:dyDescent="0.25">
      <c r="A34" t="s">
        <v>15</v>
      </c>
      <c r="B34" t="s">
        <v>6</v>
      </c>
      <c r="C34" s="3">
        <v>0</v>
      </c>
      <c r="D34" s="3">
        <v>14.56</v>
      </c>
      <c r="E34" s="4">
        <f>AVERAGE(D34:D36)</f>
        <v>14.589999999999998</v>
      </c>
      <c r="F34" s="4">
        <f>D34-D4</f>
        <v>-2.3399999999999981</v>
      </c>
      <c r="G34" s="4">
        <f>$E$34-$E$4</f>
        <v>-2.3600000000000012</v>
      </c>
      <c r="H34" s="4">
        <f>F34-G34</f>
        <v>2.0000000000003126E-2</v>
      </c>
      <c r="I34" s="4">
        <f>2^-(H34)</f>
        <v>0.98623270449335709</v>
      </c>
      <c r="J34" s="9">
        <f>AVERAGE(I34:I36)</f>
        <v>1.0008382881266673</v>
      </c>
      <c r="K34" s="4">
        <f>STDEV(I34:I36)</f>
        <v>5.0487122954387328E-2</v>
      </c>
    </row>
    <row r="35" spans="1:11" x14ac:dyDescent="0.25">
      <c r="A35" t="s">
        <v>15</v>
      </c>
      <c r="B35" t="s">
        <v>6</v>
      </c>
      <c r="C35" s="3">
        <v>0</v>
      </c>
      <c r="D35" s="3">
        <v>14.55</v>
      </c>
      <c r="F35" s="4">
        <f t="shared" ref="F35:F36" si="0">D35-D5</f>
        <v>-2.3000000000000007</v>
      </c>
      <c r="G35" s="4">
        <f t="shared" ref="G35:G36" si="1">$E$34-$E$4</f>
        <v>-2.3600000000000012</v>
      </c>
      <c r="H35" s="4">
        <f t="shared" ref="H35:H36" si="2">F35-G35</f>
        <v>6.0000000000000497E-2</v>
      </c>
      <c r="I35" s="4">
        <f t="shared" ref="I35:I36" si="3">2^-(H35)</f>
        <v>0.95926411932526412</v>
      </c>
    </row>
    <row r="36" spans="1:11" x14ac:dyDescent="0.25">
      <c r="A36" t="s">
        <v>15</v>
      </c>
      <c r="B36" t="s">
        <v>6</v>
      </c>
      <c r="C36" s="3">
        <v>0</v>
      </c>
      <c r="D36" s="3">
        <v>14.66</v>
      </c>
      <c r="F36" s="4">
        <f t="shared" si="0"/>
        <v>-2.4400000000000013</v>
      </c>
      <c r="G36" s="4">
        <f t="shared" si="1"/>
        <v>-2.3600000000000012</v>
      </c>
      <c r="H36" s="4">
        <f t="shared" si="2"/>
        <v>-8.0000000000000071E-2</v>
      </c>
      <c r="I36" s="4">
        <f t="shared" si="3"/>
        <v>1.0570180405613805</v>
      </c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8</v>
      </c>
      <c r="F38" s="8" t="s">
        <v>9</v>
      </c>
      <c r="G38" s="8" t="s">
        <v>10</v>
      </c>
      <c r="H38" s="8" t="s">
        <v>11</v>
      </c>
      <c r="I38" s="8" t="s">
        <v>12</v>
      </c>
      <c r="J38" s="8" t="s">
        <v>13</v>
      </c>
      <c r="K38" s="8" t="s">
        <v>14</v>
      </c>
    </row>
    <row r="39" spans="1:11" x14ac:dyDescent="0.25">
      <c r="A39" t="s">
        <v>15</v>
      </c>
      <c r="B39" t="s">
        <v>7</v>
      </c>
      <c r="C39" s="3">
        <v>0</v>
      </c>
      <c r="D39" s="3">
        <v>13.22</v>
      </c>
      <c r="E39" s="4">
        <f>AVERAGE(D39:D41)</f>
        <v>13.263333333333334</v>
      </c>
      <c r="F39" s="3">
        <f>D39-D9</f>
        <v>-2.4499999999999993</v>
      </c>
      <c r="G39" s="4">
        <f>$E$34-$E$4</f>
        <v>-2.3600000000000012</v>
      </c>
      <c r="H39" s="4">
        <f>F39-G39</f>
        <v>-8.9999999999998082E-2</v>
      </c>
      <c r="I39" s="4">
        <f>2^-(H39)</f>
        <v>1.0643701824533585</v>
      </c>
      <c r="J39" s="9">
        <f>AVERAGE(I39:I41)</f>
        <v>1.2284066495560613</v>
      </c>
      <c r="K39" s="4">
        <f>STDEV(I39:I41)</f>
        <v>0.14234982717314401</v>
      </c>
    </row>
    <row r="40" spans="1:11" x14ac:dyDescent="0.25">
      <c r="A40" t="s">
        <v>15</v>
      </c>
      <c r="B40" t="s">
        <v>7</v>
      </c>
      <c r="C40" s="3">
        <v>0</v>
      </c>
      <c r="D40" s="3">
        <v>13.01</v>
      </c>
      <c r="F40" s="3">
        <f t="shared" ref="F40:F41" si="4">D40-D10</f>
        <v>-2.74</v>
      </c>
      <c r="G40" s="4">
        <f t="shared" ref="G40:G41" si="5">$E$34-$E$4</f>
        <v>-2.3600000000000012</v>
      </c>
      <c r="H40" s="4">
        <f t="shared" ref="H40:H41" si="6">F40-G40</f>
        <v>-0.37999999999999901</v>
      </c>
      <c r="I40" s="4">
        <f t="shared" ref="I40:I41" si="7">2^-(H40)</f>
        <v>1.3013418554419327</v>
      </c>
    </row>
    <row r="41" spans="1:11" x14ac:dyDescent="0.25">
      <c r="A41" t="s">
        <v>15</v>
      </c>
      <c r="B41" t="s">
        <v>7</v>
      </c>
      <c r="C41" s="3">
        <v>0</v>
      </c>
      <c r="D41" s="3">
        <v>13.56</v>
      </c>
      <c r="F41" s="4">
        <f t="shared" si="4"/>
        <v>-2.76</v>
      </c>
      <c r="G41" s="4">
        <f t="shared" si="5"/>
        <v>-2.3600000000000012</v>
      </c>
      <c r="H41" s="4">
        <f t="shared" si="6"/>
        <v>-0.39999999999999858</v>
      </c>
      <c r="I41" s="4">
        <f t="shared" si="7"/>
        <v>1.3195079107728929</v>
      </c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8</v>
      </c>
      <c r="F43" s="8" t="s">
        <v>9</v>
      </c>
      <c r="G43" s="8" t="s">
        <v>10</v>
      </c>
      <c r="H43" s="8" t="s">
        <v>11</v>
      </c>
      <c r="I43" s="8" t="s">
        <v>12</v>
      </c>
      <c r="J43" s="8" t="s">
        <v>13</v>
      </c>
      <c r="K43" s="8" t="s">
        <v>14</v>
      </c>
    </row>
    <row r="44" spans="1:11" x14ac:dyDescent="0.25">
      <c r="A44" t="s">
        <v>15</v>
      </c>
      <c r="B44" t="s">
        <v>6</v>
      </c>
      <c r="C44" s="3">
        <v>3</v>
      </c>
      <c r="D44" s="4">
        <v>15.51</v>
      </c>
      <c r="E44" s="4">
        <f>AVERAGE(D44:D46)</f>
        <v>15.533333333333333</v>
      </c>
      <c r="F44" s="3">
        <f>D44-D14</f>
        <v>-13.770000000000001</v>
      </c>
      <c r="G44" s="9">
        <f>$E$44-$E$14</f>
        <v>-12.880000000000004</v>
      </c>
      <c r="H44" s="4">
        <f>F44-G44</f>
        <v>-0.88999999999999702</v>
      </c>
      <c r="I44" s="4">
        <f>2^-(H44)</f>
        <v>1.8531761237807378</v>
      </c>
      <c r="J44" s="9">
        <f>AVERAGE(I44:I46)</f>
        <v>1.1079453840979128</v>
      </c>
      <c r="K44" s="4">
        <f>STDEV(I44:I46)</f>
        <v>0.64623738141677667</v>
      </c>
    </row>
    <row r="45" spans="1:11" x14ac:dyDescent="0.25">
      <c r="A45" t="s">
        <v>15</v>
      </c>
      <c r="B45" t="s">
        <v>6</v>
      </c>
      <c r="C45" s="3">
        <v>3</v>
      </c>
      <c r="D45" s="4">
        <v>15.6</v>
      </c>
      <c r="F45" s="4">
        <f t="shared" ref="F45:F46" si="8">D45-D15</f>
        <v>-12.500000000000002</v>
      </c>
      <c r="G45" s="9">
        <f t="shared" ref="G45:G46" si="9">$E$44-$E$14</f>
        <v>-12.880000000000004</v>
      </c>
      <c r="H45" s="4">
        <f t="shared" ref="H45:H46" si="10">F45-G45</f>
        <v>0.38000000000000256</v>
      </c>
      <c r="I45" s="4">
        <f t="shared" ref="I45:I46" si="11">2^-(H45)</f>
        <v>0.76843759064400485</v>
      </c>
    </row>
    <row r="46" spans="1:11" x14ac:dyDescent="0.25">
      <c r="A46" t="s">
        <v>15</v>
      </c>
      <c r="B46" t="s">
        <v>6</v>
      </c>
      <c r="C46" s="3">
        <v>3</v>
      </c>
      <c r="D46" s="3">
        <v>15.49</v>
      </c>
      <c r="F46" s="3">
        <f t="shared" si="8"/>
        <v>-12.37</v>
      </c>
      <c r="G46" s="9">
        <f t="shared" si="9"/>
        <v>-12.880000000000004</v>
      </c>
      <c r="H46" s="4">
        <f t="shared" si="10"/>
        <v>0.51000000000000512</v>
      </c>
      <c r="I46" s="4">
        <f t="shared" si="11"/>
        <v>0.70222243786899607</v>
      </c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8</v>
      </c>
      <c r="F48" s="8" t="s">
        <v>9</v>
      </c>
      <c r="G48" s="8" t="s">
        <v>10</v>
      </c>
      <c r="H48" s="8" t="s">
        <v>11</v>
      </c>
      <c r="I48" s="8" t="s">
        <v>12</v>
      </c>
      <c r="J48" s="8" t="s">
        <v>13</v>
      </c>
      <c r="K48" s="8" t="s">
        <v>14</v>
      </c>
    </row>
    <row r="49" spans="1:11" x14ac:dyDescent="0.25">
      <c r="A49" t="s">
        <v>15</v>
      </c>
      <c r="B49" t="s">
        <v>7</v>
      </c>
      <c r="C49" s="3">
        <v>3</v>
      </c>
      <c r="D49" s="3">
        <v>16.96</v>
      </c>
      <c r="E49" s="4">
        <f>AVERAGE(D49:D51)</f>
        <v>16.973333333333333</v>
      </c>
      <c r="F49" s="3">
        <f>D49-D19</f>
        <v>-14.419999999999998</v>
      </c>
      <c r="G49" s="9">
        <f>$E$44-$E$14</f>
        <v>-12.880000000000004</v>
      </c>
      <c r="H49" s="4">
        <f>F49-G49</f>
        <v>-1.5399999999999938</v>
      </c>
      <c r="I49" s="4">
        <f>2^-(H49)</f>
        <v>2.9079450346406084</v>
      </c>
      <c r="J49" s="9">
        <f>AVERAGE(I49:I51)</f>
        <v>2.855340787302477</v>
      </c>
      <c r="K49" s="4">
        <f>STDEV(I49:I51)</f>
        <v>7.4398692604644004E-2</v>
      </c>
    </row>
    <row r="50" spans="1:11" x14ac:dyDescent="0.25">
      <c r="A50" t="s">
        <v>15</v>
      </c>
      <c r="B50" t="s">
        <v>7</v>
      </c>
      <c r="C50" s="3">
        <v>3</v>
      </c>
      <c r="D50" s="3">
        <v>17.010000000000002</v>
      </c>
      <c r="F50" s="3">
        <f t="shared" ref="F50:F51" si="12">D50-D20</f>
        <v>-14.349999999999998</v>
      </c>
      <c r="G50" s="9">
        <f t="shared" ref="G50:G51" si="13">$E$44-$E$14</f>
        <v>-12.880000000000004</v>
      </c>
      <c r="H50" s="4">
        <f t="shared" ref="H50:H51" si="14">F50-G50</f>
        <v>-1.4699999999999935</v>
      </c>
      <c r="I50" s="4">
        <f t="shared" ref="I50:I51" si="15">2^-(H50)</f>
        <v>2.7702189362218372</v>
      </c>
    </row>
    <row r="51" spans="1:11" x14ac:dyDescent="0.25">
      <c r="A51" t="s">
        <v>15</v>
      </c>
      <c r="B51" t="s">
        <v>7</v>
      </c>
      <c r="C51" s="3">
        <v>3</v>
      </c>
      <c r="D51" s="3">
        <v>16.95</v>
      </c>
      <c r="F51" s="3">
        <f t="shared" si="12"/>
        <v>-14.41</v>
      </c>
      <c r="G51" s="9">
        <f t="shared" si="13"/>
        <v>-12.880000000000004</v>
      </c>
      <c r="H51" s="4">
        <f t="shared" si="14"/>
        <v>-1.5299999999999958</v>
      </c>
      <c r="I51" s="4">
        <f t="shared" si="15"/>
        <v>2.887858391044984</v>
      </c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8</v>
      </c>
      <c r="F53" s="8" t="s">
        <v>9</v>
      </c>
      <c r="G53" s="8" t="s">
        <v>10</v>
      </c>
      <c r="H53" s="8" t="s">
        <v>11</v>
      </c>
      <c r="I53" s="8" t="s">
        <v>12</v>
      </c>
      <c r="J53" s="8" t="s">
        <v>13</v>
      </c>
      <c r="K53" s="8" t="s">
        <v>14</v>
      </c>
    </row>
    <row r="54" spans="1:11" x14ac:dyDescent="0.25">
      <c r="A54" t="s">
        <v>15</v>
      </c>
      <c r="B54" t="s">
        <v>6</v>
      </c>
      <c r="C54" s="3">
        <v>9</v>
      </c>
      <c r="D54" s="3">
        <v>12.44</v>
      </c>
      <c r="E54" s="4">
        <f>AVERAGE(D54:D56)</f>
        <v>12.643333333333331</v>
      </c>
      <c r="F54" s="3">
        <f>D54-D24</f>
        <v>-2.4800000000000004</v>
      </c>
      <c r="G54" s="4">
        <f>$E$54-$E$24</f>
        <v>-2.2333333333333343</v>
      </c>
      <c r="H54" s="4">
        <f>F54-G54</f>
        <v>-0.24666666666666615</v>
      </c>
      <c r="I54" s="4">
        <f>2^-(H54)</f>
        <v>1.1864626349084866</v>
      </c>
      <c r="J54" s="9">
        <f>AVERAGE(I54:I56)</f>
        <v>1.0128456433883408</v>
      </c>
      <c r="K54" s="4">
        <f>STDEV(I54:I56)</f>
        <v>0.19315899886150797</v>
      </c>
    </row>
    <row r="55" spans="1:11" x14ac:dyDescent="0.25">
      <c r="A55" t="s">
        <v>15</v>
      </c>
      <c r="B55" t="s">
        <v>6</v>
      </c>
      <c r="C55" s="3">
        <v>9</v>
      </c>
      <c r="D55" s="3">
        <v>12.54</v>
      </c>
      <c r="F55" s="4">
        <f t="shared" ref="F55:F56" si="16">D55-D25</f>
        <v>-2.3000000000000007</v>
      </c>
      <c r="G55" s="4">
        <f t="shared" ref="G55:G56" si="17">$E$54-$E$24</f>
        <v>-2.2333333333333343</v>
      </c>
      <c r="H55" s="4">
        <f t="shared" ref="H55:H56" si="18">F55-G55</f>
        <v>-6.666666666666643E-2</v>
      </c>
      <c r="I55" s="4">
        <f t="shared" ref="I55:I56" si="19">2^-(H55)</f>
        <v>1.0472941228206265</v>
      </c>
    </row>
    <row r="56" spans="1:11" x14ac:dyDescent="0.25">
      <c r="A56" t="s">
        <v>15</v>
      </c>
      <c r="B56" t="s">
        <v>6</v>
      </c>
      <c r="C56" s="3">
        <v>9</v>
      </c>
      <c r="D56" s="3">
        <v>12.95</v>
      </c>
      <c r="F56" s="3">
        <f t="shared" si="16"/>
        <v>-1.92</v>
      </c>
      <c r="G56" s="4">
        <f t="shared" si="17"/>
        <v>-2.2333333333333343</v>
      </c>
      <c r="H56" s="4">
        <f t="shared" si="18"/>
        <v>0.31333333333333435</v>
      </c>
      <c r="I56" s="4">
        <f t="shared" si="19"/>
        <v>0.80478017243590971</v>
      </c>
    </row>
    <row r="57" spans="1:11" x14ac:dyDescent="0.25">
      <c r="D57" s="10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8</v>
      </c>
      <c r="F58" s="8" t="s">
        <v>9</v>
      </c>
      <c r="G58" s="8" t="s">
        <v>10</v>
      </c>
      <c r="H58" s="8" t="s">
        <v>11</v>
      </c>
      <c r="I58" s="8" t="s">
        <v>12</v>
      </c>
      <c r="J58" s="8" t="s">
        <v>13</v>
      </c>
      <c r="K58" s="8" t="s">
        <v>14</v>
      </c>
    </row>
    <row r="59" spans="1:11" x14ac:dyDescent="0.25">
      <c r="A59" t="s">
        <v>15</v>
      </c>
      <c r="B59" t="s">
        <v>7</v>
      </c>
      <c r="C59" s="3">
        <v>9</v>
      </c>
      <c r="D59" s="3">
        <v>15.45</v>
      </c>
      <c r="E59" s="3">
        <f>AVERAGE(D59:D61)</f>
        <v>15.469999999999999</v>
      </c>
      <c r="F59" s="3">
        <f>D59-D29</f>
        <v>-1.7600000000000016</v>
      </c>
      <c r="G59" s="4">
        <f>$E$54-$E$24</f>
        <v>-2.2333333333333343</v>
      </c>
      <c r="H59" s="4">
        <f>F59-G59</f>
        <v>0.47333333333333272</v>
      </c>
      <c r="I59" s="4">
        <f>2^-(H59)</f>
        <v>0.72029843091587686</v>
      </c>
      <c r="J59" s="9">
        <f>AVERAGE(I59:I61)</f>
        <v>0.68521712673951818</v>
      </c>
      <c r="K59" s="4">
        <f>STDEV(I59:I61)</f>
        <v>3.5574417208249796E-2</v>
      </c>
    </row>
    <row r="60" spans="1:11" x14ac:dyDescent="0.25">
      <c r="A60" t="s">
        <v>15</v>
      </c>
      <c r="B60" t="s">
        <v>7</v>
      </c>
      <c r="C60" s="3">
        <v>9</v>
      </c>
      <c r="D60" s="3">
        <v>15.43</v>
      </c>
      <c r="E60" s="3"/>
      <c r="F60" s="3">
        <f t="shared" ref="F60:F61" si="20">D60-D30</f>
        <v>-1.6099999999999994</v>
      </c>
      <c r="G60" s="4">
        <f t="shared" ref="G60:G61" si="21">$E$54-$E$24</f>
        <v>-2.2333333333333343</v>
      </c>
      <c r="H60" s="4">
        <f t="shared" ref="H60:H61" si="22">F60-G60</f>
        <v>0.62333333333333485</v>
      </c>
      <c r="I60" s="4">
        <f t="shared" ref="I60:I61" si="23">2^-(H60)</f>
        <v>0.64916929408078816</v>
      </c>
    </row>
    <row r="61" spans="1:11" x14ac:dyDescent="0.25">
      <c r="A61" t="s">
        <v>15</v>
      </c>
      <c r="B61" t="s">
        <v>7</v>
      </c>
      <c r="C61" s="3">
        <v>9</v>
      </c>
      <c r="D61" s="3">
        <v>15.53</v>
      </c>
      <c r="E61" s="3"/>
      <c r="F61" s="3">
        <f t="shared" si="20"/>
        <v>-1.6899999999999995</v>
      </c>
      <c r="G61" s="4">
        <f t="shared" si="21"/>
        <v>-2.2333333333333343</v>
      </c>
      <c r="H61" s="4">
        <f t="shared" si="22"/>
        <v>0.54333333333333478</v>
      </c>
      <c r="I61" s="4">
        <f t="shared" si="23"/>
        <v>0.68618365522188918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</dc:creator>
  <cp:lastModifiedBy>alexi</cp:lastModifiedBy>
  <dcterms:created xsi:type="dcterms:W3CDTF">2019-01-17T04:36:24Z</dcterms:created>
  <dcterms:modified xsi:type="dcterms:W3CDTF">2019-03-03T06:09:20Z</dcterms:modified>
</cp:coreProperties>
</file>