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059800\Desktop\Articles\FM+BSF+PM_Submitted\Feed_PeerJ\"/>
    </mc:Choice>
  </mc:AlternateContent>
  <bookViews>
    <workbookView xWindow="0" yWindow="0" windowWidth="19200" windowHeight="7310"/>
  </bookViews>
  <sheets>
    <sheet name="Growt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62" i="1"/>
  <c r="I63" i="1"/>
  <c r="I64" i="1"/>
  <c r="I65" i="1"/>
  <c r="I66" i="1"/>
  <c r="I55" i="1"/>
  <c r="I68" i="1" s="1"/>
  <c r="I69" i="1" s="1"/>
  <c r="I38" i="1"/>
  <c r="I39" i="1"/>
  <c r="I40" i="1"/>
  <c r="I41" i="1"/>
  <c r="I42" i="1"/>
  <c r="I43" i="1"/>
  <c r="I44" i="1"/>
  <c r="I45" i="1"/>
  <c r="I46" i="1"/>
  <c r="I47" i="1"/>
  <c r="I48" i="1"/>
  <c r="I37" i="1"/>
  <c r="I50" i="1" s="1"/>
  <c r="I51" i="1" s="1"/>
  <c r="I20" i="1"/>
  <c r="I21" i="1"/>
  <c r="I22" i="1"/>
  <c r="I23" i="1"/>
  <c r="I24" i="1"/>
  <c r="I25" i="1"/>
  <c r="I26" i="1"/>
  <c r="I27" i="1"/>
  <c r="I28" i="1"/>
  <c r="I29" i="1"/>
  <c r="I30" i="1"/>
  <c r="I19" i="1"/>
  <c r="I32" i="1" s="1"/>
  <c r="I33" i="1" s="1"/>
  <c r="I31" i="1" l="1"/>
  <c r="I49" i="1"/>
  <c r="I67" i="1"/>
  <c r="I2" i="1" l="1"/>
  <c r="I3" i="1" l="1"/>
  <c r="I34" i="1" s="1"/>
  <c r="I4" i="1"/>
  <c r="I5" i="1"/>
  <c r="I6" i="1"/>
  <c r="I7" i="1"/>
  <c r="I8" i="1"/>
  <c r="I9" i="1"/>
  <c r="I10" i="1"/>
  <c r="I11" i="1"/>
  <c r="I12" i="1"/>
  <c r="I13" i="1"/>
  <c r="I52" i="1" l="1"/>
  <c r="I70" i="1"/>
  <c r="I14" i="1"/>
  <c r="I15" i="1"/>
  <c r="I16" i="1" s="1"/>
  <c r="G56" i="1"/>
  <c r="G57" i="1"/>
  <c r="G58" i="1"/>
  <c r="G59" i="1"/>
  <c r="G60" i="1"/>
  <c r="G61" i="1"/>
  <c r="G62" i="1"/>
  <c r="G63" i="1"/>
  <c r="G64" i="1"/>
  <c r="G65" i="1"/>
  <c r="G66" i="1"/>
  <c r="G55" i="1"/>
  <c r="G38" i="1"/>
  <c r="G39" i="1"/>
  <c r="G40" i="1"/>
  <c r="G41" i="1"/>
  <c r="G42" i="1"/>
  <c r="G43" i="1"/>
  <c r="G44" i="1"/>
  <c r="G45" i="1"/>
  <c r="G46" i="1"/>
  <c r="G47" i="1"/>
  <c r="G48" i="1"/>
  <c r="G37" i="1"/>
  <c r="G20" i="1"/>
  <c r="G21" i="1"/>
  <c r="G22" i="1"/>
  <c r="G23" i="1"/>
  <c r="G24" i="1"/>
  <c r="G25" i="1"/>
  <c r="G26" i="1"/>
  <c r="G27" i="1"/>
  <c r="G28" i="1"/>
  <c r="G29" i="1"/>
  <c r="G30" i="1"/>
  <c r="G19" i="1"/>
  <c r="G13" i="1"/>
  <c r="G12" i="1"/>
  <c r="G32" i="1" l="1"/>
  <c r="G33" i="1" s="1"/>
  <c r="G31" i="1"/>
  <c r="G52" i="1"/>
  <c r="G49" i="1"/>
  <c r="G50" i="1"/>
  <c r="G51" i="1" s="1"/>
  <c r="G68" i="1"/>
  <c r="G69" i="1" s="1"/>
  <c r="G67" i="1"/>
  <c r="G3" i="1"/>
  <c r="G5" i="1"/>
  <c r="G11" i="1"/>
  <c r="G4" i="1"/>
  <c r="G2" i="1"/>
  <c r="G70" i="1" s="1"/>
  <c r="G6" i="1"/>
  <c r="G7" i="1"/>
  <c r="G8" i="1"/>
  <c r="G9" i="1"/>
  <c r="G10" i="1"/>
  <c r="G15" i="1" l="1"/>
  <c r="G16" i="1" s="1"/>
  <c r="G14" i="1"/>
  <c r="G34" i="1"/>
</calcChain>
</file>

<file path=xl/sharedStrings.xml><?xml version="1.0" encoding="utf-8"?>
<sst xmlns="http://schemas.openxmlformats.org/spreadsheetml/2006/main" count="133" uniqueCount="29">
  <si>
    <t>SL No</t>
  </si>
  <si>
    <t>Tank</t>
  </si>
  <si>
    <t>Feed</t>
  </si>
  <si>
    <t>WT2</t>
  </si>
  <si>
    <t>WT1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</si>
  <si>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</si>
  <si>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</si>
  <si>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</si>
  <si>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</si>
  <si>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</si>
  <si>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</si>
  <si>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</si>
  <si>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</si>
  <si>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</si>
  <si>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</si>
  <si>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</si>
  <si>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</si>
  <si>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</si>
  <si>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WG</t>
  </si>
  <si>
    <t>FM</t>
  </si>
  <si>
    <t>PBM</t>
  </si>
  <si>
    <t>Final WG</t>
  </si>
  <si>
    <t>STD</t>
  </si>
  <si>
    <t>SE</t>
  </si>
  <si>
    <t>P-value</t>
  </si>
  <si>
    <t>FM+BSF</t>
  </si>
  <si>
    <t>PBM+BSF</t>
  </si>
  <si>
    <t>SGR</t>
  </si>
  <si>
    <t>Final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</si>
</sst>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28" workbookViewId="0">
      <selection activeCell="F12" sqref="F12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4</v>
      </c>
      <c r="E1" t="s">
        <v>3</v>
      </c>
      <c r="G1" s="1" t="s">
        <v>18</v>
      </c>
      <c r="H1" s="1"/>
      <c r="I1" s="2" t="s">
        <v>27</v>
      </c>
    </row>
    <row r="2" spans="1:9" x14ac:dyDescent="0.35">
      <c r="A2">
        <v>1</v>
      </c>
      <c r="B2" t="s">
        <v>5</v>
      </c>
      <c r="C2" t="s">
        <v>19</v>
      </c>
      <c r="D2">
        <v>63.9</v>
      </c>
      <c r="E2">
        <v>92.2</v>
      </c>
      <c r="G2">
        <f t="shared" ref="G2:G13" si="0">E2-D2</f>
        <v>28.300000000000004</v>
      </c>
      <c r="I2">
        <f>(LN(E2)-LN(D2))/60*100</f>
        <v>0.61106794863176572</v>
      </c>
    </row>
    <row r="3" spans="1:9" x14ac:dyDescent="0.35">
      <c r="A3">
        <v>2</v>
      </c>
      <c r="B3" t="s">
        <v>5</v>
      </c>
      <c r="C3" t="s">
        <v>19</v>
      </c>
      <c r="D3">
        <v>66.2</v>
      </c>
      <c r="E3">
        <v>78.2</v>
      </c>
      <c r="G3">
        <f t="shared" si="0"/>
        <v>12</v>
      </c>
      <c r="I3">
        <f t="shared" ref="I3:I13" si="1">(LN(E3)-LN(D3))/60*100</f>
        <v>0.27764864101383829</v>
      </c>
    </row>
    <row r="4" spans="1:9" x14ac:dyDescent="0.35">
      <c r="A4">
        <v>3</v>
      </c>
      <c r="B4" t="s">
        <v>5</v>
      </c>
      <c r="C4" t="s">
        <v>19</v>
      </c>
      <c r="D4">
        <v>63.8</v>
      </c>
      <c r="E4">
        <v>86.5</v>
      </c>
      <c r="G4">
        <f t="shared" si="0"/>
        <v>22.700000000000003</v>
      </c>
      <c r="I4">
        <f t="shared" si="1"/>
        <v>0.50731870597848339</v>
      </c>
    </row>
    <row r="5" spans="1:9" x14ac:dyDescent="0.35">
      <c r="A5">
        <v>4</v>
      </c>
      <c r="B5" t="s">
        <v>6</v>
      </c>
      <c r="C5" t="s">
        <v>19</v>
      </c>
      <c r="D5">
        <v>66.8</v>
      </c>
      <c r="E5">
        <v>88.9</v>
      </c>
      <c r="G5">
        <f t="shared" si="0"/>
        <v>22.100000000000009</v>
      </c>
      <c r="I5">
        <f t="shared" si="1"/>
        <v>0.47634843662876403</v>
      </c>
    </row>
    <row r="6" spans="1:9" x14ac:dyDescent="0.35">
      <c r="A6">
        <v>5</v>
      </c>
      <c r="B6" t="s">
        <v>6</v>
      </c>
      <c r="C6" t="s">
        <v>19</v>
      </c>
      <c r="D6">
        <v>67.900000000000006</v>
      </c>
      <c r="E6">
        <v>89.3</v>
      </c>
      <c r="G6">
        <f t="shared" si="0"/>
        <v>21.399999999999991</v>
      </c>
      <c r="I6">
        <f t="shared" si="1"/>
        <v>0.4566090888630055</v>
      </c>
    </row>
    <row r="7" spans="1:9" x14ac:dyDescent="0.35">
      <c r="A7">
        <v>6</v>
      </c>
      <c r="B7" t="s">
        <v>6</v>
      </c>
      <c r="C7" t="s">
        <v>19</v>
      </c>
      <c r="D7">
        <v>65.599999999999994</v>
      </c>
      <c r="E7">
        <v>89.5</v>
      </c>
      <c r="G7">
        <f t="shared" si="0"/>
        <v>23.900000000000006</v>
      </c>
      <c r="I7">
        <f t="shared" si="1"/>
        <v>0.51777154888460986</v>
      </c>
    </row>
    <row r="8" spans="1:9" x14ac:dyDescent="0.35">
      <c r="A8">
        <v>7</v>
      </c>
      <c r="B8" t="s">
        <v>7</v>
      </c>
      <c r="C8" t="s">
        <v>19</v>
      </c>
      <c r="D8">
        <v>75.400000000000006</v>
      </c>
      <c r="E8">
        <v>104.3</v>
      </c>
      <c r="G8">
        <f t="shared" si="0"/>
        <v>28.899999999999991</v>
      </c>
      <c r="I8">
        <f t="shared" si="1"/>
        <v>0.54077347832136058</v>
      </c>
    </row>
    <row r="9" spans="1:9" x14ac:dyDescent="0.35">
      <c r="A9">
        <v>8</v>
      </c>
      <c r="B9" t="s">
        <v>7</v>
      </c>
      <c r="C9" t="s">
        <v>19</v>
      </c>
      <c r="D9">
        <v>69.8</v>
      </c>
      <c r="E9">
        <v>92.5</v>
      </c>
      <c r="G9">
        <f t="shared" si="0"/>
        <v>22.700000000000003</v>
      </c>
      <c r="I9">
        <f t="shared" si="1"/>
        <v>0.46929105791675568</v>
      </c>
    </row>
    <row r="10" spans="1:9" x14ac:dyDescent="0.35">
      <c r="A10">
        <v>9</v>
      </c>
      <c r="B10" t="s">
        <v>7</v>
      </c>
      <c r="C10" t="s">
        <v>19</v>
      </c>
      <c r="D10">
        <v>70.400000000000006</v>
      </c>
      <c r="E10">
        <v>98.7</v>
      </c>
      <c r="G10">
        <f t="shared" si="0"/>
        <v>28.299999999999997</v>
      </c>
      <c r="I10">
        <f t="shared" si="1"/>
        <v>0.56315280545906476</v>
      </c>
    </row>
    <row r="11" spans="1:9" x14ac:dyDescent="0.35">
      <c r="A11">
        <v>10</v>
      </c>
      <c r="B11" t="s">
        <v>8</v>
      </c>
      <c r="C11" t="s">
        <v>19</v>
      </c>
      <c r="D11">
        <v>61.4</v>
      </c>
      <c r="E11">
        <v>87.5</v>
      </c>
      <c r="G11">
        <f t="shared" si="0"/>
        <v>26.1</v>
      </c>
      <c r="I11">
        <f t="shared" si="1"/>
        <v>0.59038159701745452</v>
      </c>
    </row>
    <row r="12" spans="1:9" x14ac:dyDescent="0.35">
      <c r="A12">
        <v>11</v>
      </c>
      <c r="B12" t="s">
        <v>8</v>
      </c>
      <c r="C12" t="s">
        <v>19</v>
      </c>
      <c r="D12">
        <v>65.7</v>
      </c>
      <c r="E12">
        <v>93.2</v>
      </c>
      <c r="G12">
        <f t="shared" si="0"/>
        <v>27.5</v>
      </c>
      <c r="I12">
        <f t="shared" si="1"/>
        <v>0.58274799366830154</v>
      </c>
    </row>
    <row r="13" spans="1:9" x14ac:dyDescent="0.35">
      <c r="A13">
        <v>12</v>
      </c>
      <c r="B13" t="s">
        <v>8</v>
      </c>
      <c r="C13" t="s">
        <v>19</v>
      </c>
      <c r="D13">
        <v>67.400000000000006</v>
      </c>
      <c r="E13">
        <v>95.4</v>
      </c>
      <c r="G13">
        <f t="shared" si="0"/>
        <v>28</v>
      </c>
      <c r="I13">
        <f t="shared" si="1"/>
        <v>0.57905593422663326</v>
      </c>
    </row>
    <row r="14" spans="1:9" x14ac:dyDescent="0.35">
      <c r="F14" s="2" t="s">
        <v>21</v>
      </c>
      <c r="G14">
        <f>AVERAGE(G2:G13)</f>
        <v>24.324999999999999</v>
      </c>
      <c r="H14" s="2" t="s">
        <v>28</v>
      </c>
      <c r="I14">
        <f>AVERAGE(I2:I13)</f>
        <v>0.51434726971750311</v>
      </c>
    </row>
    <row r="15" spans="1:9" x14ac:dyDescent="0.35">
      <c r="F15" s="2" t="s">
        <v>22</v>
      </c>
      <c r="G15">
        <f>STDEV(G2:G13)</f>
        <v>4.7686714368603074</v>
      </c>
      <c r="H15" s="2" t="s">
        <v>22</v>
      </c>
      <c r="I15">
        <f>STDEV(I2:I13)</f>
        <v>9.0442016618336021E-2</v>
      </c>
    </row>
    <row r="16" spans="1:9" x14ac:dyDescent="0.35">
      <c r="F16" s="2" t="s">
        <v>23</v>
      </c>
      <c r="G16">
        <f>(G15/SQRT(12))</f>
        <v>1.3765968688740891</v>
      </c>
      <c r="H16" s="2" t="s">
        <v>23</v>
      </c>
      <c r="I16">
        <f>(I15/SQRT(12))</f>
        <v>2.6108361320324455E-2</v>
      </c>
    </row>
    <row r="17" spans="1:9" x14ac:dyDescent="0.35">
      <c r="G17" s="2"/>
    </row>
    <row r="19" spans="1:9" x14ac:dyDescent="0.35">
      <c r="A19">
        <v>1</v>
      </c>
      <c r="B19" t="s">
        <v>9</v>
      </c>
      <c r="C19" t="s">
        <v>20</v>
      </c>
      <c r="D19">
        <v>68.2</v>
      </c>
      <c r="E19">
        <v>92.4</v>
      </c>
      <c r="G19">
        <f>E19-D19</f>
        <v>24.200000000000003</v>
      </c>
      <c r="I19">
        <f>(LN(E19)-LN(D19))/60*100</f>
        <v>0.50613735633036949</v>
      </c>
    </row>
    <row r="20" spans="1:9" x14ac:dyDescent="0.35">
      <c r="A20">
        <v>2</v>
      </c>
      <c r="B20" t="s">
        <v>9</v>
      </c>
      <c r="C20" t="s">
        <v>20</v>
      </c>
      <c r="D20">
        <v>70.5</v>
      </c>
      <c r="E20">
        <v>99.6</v>
      </c>
      <c r="G20">
        <f t="shared" ref="G20:G30" si="2">E20-D20</f>
        <v>29.099999999999994</v>
      </c>
      <c r="I20">
        <f t="shared" ref="I20:I30" si="3">(LN(E20)-LN(D20))/60*100</f>
        <v>0.57591575795388206</v>
      </c>
    </row>
    <row r="21" spans="1:9" x14ac:dyDescent="0.35">
      <c r="A21">
        <v>3</v>
      </c>
      <c r="B21" t="s">
        <v>9</v>
      </c>
      <c r="C21" t="s">
        <v>20</v>
      </c>
      <c r="D21">
        <v>68.5</v>
      </c>
      <c r="E21">
        <v>89.2</v>
      </c>
      <c r="G21">
        <f t="shared" si="2"/>
        <v>20.700000000000003</v>
      </c>
      <c r="I21">
        <f t="shared" si="3"/>
        <v>0.44007882386297342</v>
      </c>
    </row>
    <row r="22" spans="1:9" x14ac:dyDescent="0.35">
      <c r="A22">
        <v>4</v>
      </c>
      <c r="B22" t="s">
        <v>10</v>
      </c>
      <c r="C22" t="s">
        <v>20</v>
      </c>
      <c r="D22">
        <v>69.8</v>
      </c>
      <c r="E22">
        <v>94.8</v>
      </c>
      <c r="G22">
        <f t="shared" si="2"/>
        <v>25</v>
      </c>
      <c r="I22">
        <f t="shared" si="3"/>
        <v>0.5102256658210832</v>
      </c>
    </row>
    <row r="23" spans="1:9" x14ac:dyDescent="0.35">
      <c r="A23">
        <v>5</v>
      </c>
      <c r="B23" t="s">
        <v>10</v>
      </c>
      <c r="C23" t="s">
        <v>20</v>
      </c>
      <c r="D23">
        <v>72.2</v>
      </c>
      <c r="E23">
        <v>97.7</v>
      </c>
      <c r="G23">
        <f t="shared" si="2"/>
        <v>25.5</v>
      </c>
      <c r="I23">
        <f t="shared" si="3"/>
        <v>0.50410252191659399</v>
      </c>
    </row>
    <row r="24" spans="1:9" x14ac:dyDescent="0.35">
      <c r="A24">
        <v>6</v>
      </c>
      <c r="B24" t="s">
        <v>10</v>
      </c>
      <c r="C24" t="s">
        <v>20</v>
      </c>
      <c r="D24">
        <v>70.599999999999994</v>
      </c>
      <c r="E24">
        <v>91.1</v>
      </c>
      <c r="G24">
        <f t="shared" si="2"/>
        <v>20.5</v>
      </c>
      <c r="I24">
        <f t="shared" si="3"/>
        <v>0.42487943294452718</v>
      </c>
    </row>
    <row r="25" spans="1:9" x14ac:dyDescent="0.35">
      <c r="A25">
        <v>7</v>
      </c>
      <c r="B25" t="s">
        <v>11</v>
      </c>
      <c r="C25" t="s">
        <v>20</v>
      </c>
      <c r="D25">
        <v>68.5</v>
      </c>
      <c r="E25">
        <v>90.1</v>
      </c>
      <c r="G25">
        <f t="shared" si="2"/>
        <v>21.599999999999994</v>
      </c>
      <c r="I25">
        <f t="shared" si="3"/>
        <v>0.45681069891018689</v>
      </c>
    </row>
    <row r="26" spans="1:9" x14ac:dyDescent="0.35">
      <c r="A26">
        <v>8</v>
      </c>
      <c r="B26" t="s">
        <v>11</v>
      </c>
      <c r="C26" t="s">
        <v>20</v>
      </c>
      <c r="D26">
        <v>67.3</v>
      </c>
      <c r="E26">
        <v>91.5</v>
      </c>
      <c r="G26">
        <f t="shared" si="2"/>
        <v>24.200000000000003</v>
      </c>
      <c r="I26">
        <f t="shared" si="3"/>
        <v>0.51196455938465668</v>
      </c>
    </row>
    <row r="27" spans="1:9" x14ac:dyDescent="0.35">
      <c r="A27">
        <v>9</v>
      </c>
      <c r="B27" t="s">
        <v>11</v>
      </c>
      <c r="C27" t="s">
        <v>20</v>
      </c>
      <c r="D27">
        <v>68.8</v>
      </c>
      <c r="E27">
        <v>91.9</v>
      </c>
      <c r="G27">
        <f t="shared" si="2"/>
        <v>23.100000000000009</v>
      </c>
      <c r="I27">
        <f t="shared" si="3"/>
        <v>0.48249547403724041</v>
      </c>
    </row>
    <row r="28" spans="1:9" x14ac:dyDescent="0.35">
      <c r="A28">
        <v>10</v>
      </c>
      <c r="B28" t="s">
        <v>12</v>
      </c>
      <c r="C28" t="s">
        <v>20</v>
      </c>
      <c r="D28">
        <v>72.3</v>
      </c>
      <c r="E28">
        <v>98.8</v>
      </c>
      <c r="G28">
        <f t="shared" si="2"/>
        <v>26.5</v>
      </c>
      <c r="I28">
        <f t="shared" si="3"/>
        <v>0.52045579264850572</v>
      </c>
    </row>
    <row r="29" spans="1:9" x14ac:dyDescent="0.35">
      <c r="A29">
        <v>11</v>
      </c>
      <c r="B29" t="s">
        <v>12</v>
      </c>
      <c r="C29" t="s">
        <v>20</v>
      </c>
      <c r="D29">
        <v>68.3</v>
      </c>
      <c r="E29">
        <v>89.2</v>
      </c>
      <c r="G29">
        <f t="shared" si="2"/>
        <v>20.900000000000006</v>
      </c>
      <c r="I29">
        <f t="shared" si="3"/>
        <v>0.44495212168203252</v>
      </c>
    </row>
    <row r="30" spans="1:9" x14ac:dyDescent="0.35">
      <c r="A30">
        <v>12</v>
      </c>
      <c r="B30" t="s">
        <v>12</v>
      </c>
      <c r="C30" t="s">
        <v>20</v>
      </c>
      <c r="D30">
        <v>70.2</v>
      </c>
      <c r="E30">
        <v>95.8</v>
      </c>
      <c r="G30">
        <f t="shared" si="2"/>
        <v>25.599999999999994</v>
      </c>
      <c r="I30">
        <f t="shared" si="3"/>
        <v>0.51819062324174769</v>
      </c>
    </row>
    <row r="31" spans="1:9" x14ac:dyDescent="0.35">
      <c r="F31" s="2" t="s">
        <v>21</v>
      </c>
      <c r="G31">
        <f>AVERAGE(G19:G30)</f>
        <v>23.908333333333342</v>
      </c>
      <c r="H31" s="2" t="s">
        <v>28</v>
      </c>
      <c r="I31">
        <f>AVERAGE(I19:I30)</f>
        <v>0.49135073572781662</v>
      </c>
    </row>
    <row r="32" spans="1:9" x14ac:dyDescent="0.35">
      <c r="F32" s="2" t="s">
        <v>22</v>
      </c>
      <c r="G32">
        <f>STDEV(G19:G30)</f>
        <v>2.6520860857182313</v>
      </c>
      <c r="H32" s="2" t="s">
        <v>22</v>
      </c>
      <c r="I32">
        <f>STDEV(I19:I30)</f>
        <v>4.3014454255799056E-2</v>
      </c>
    </row>
    <row r="33" spans="1:9" x14ac:dyDescent="0.35">
      <c r="F33" s="2" t="s">
        <v>23</v>
      </c>
      <c r="G33">
        <f>(G32/SQRT(12))</f>
        <v>0.76559130775174089</v>
      </c>
      <c r="H33" s="2" t="s">
        <v>23</v>
      </c>
      <c r="I33">
        <f>(I32/SQRT(12))</f>
        <v>1.2417203371815216E-2</v>
      </c>
    </row>
    <row r="34" spans="1:9" x14ac:dyDescent="0.35">
      <c r="F34" s="2" t="s">
        <v>24</v>
      </c>
      <c r="G34">
        <f>_xlfn.T.TEST(G19:G30,G2:G13,1,1)</f>
        <v>0.41551751469271564</v>
      </c>
      <c r="H34" s="2" t="s">
        <v>24</v>
      </c>
      <c r="I34">
        <f>_xlfn.T.TEST(I19:I30,I2:I13,1,1)</f>
        <v>0.25675828956102398</v>
      </c>
    </row>
    <row r="35" spans="1:9" x14ac:dyDescent="0.35">
      <c r="G35" s="2"/>
    </row>
    <row r="37" spans="1:9" x14ac:dyDescent="0.35">
      <c r="A37">
        <v>1</v>
      </c>
      <c r="B37" t="s">
        <v>13</v>
      </c>
      <c r="C37" t="s">
        <v>25</v>
      </c>
      <c r="D37">
        <v>70.5</v>
      </c>
      <c r="E37">
        <v>93.8</v>
      </c>
      <c r="G37">
        <f>E37-D37</f>
        <v>23.299999999999997</v>
      </c>
      <c r="I37">
        <f>(LN(E37)-LN(D37))/60*100</f>
        <v>0.47592024365659275</v>
      </c>
    </row>
    <row r="38" spans="1:9" x14ac:dyDescent="0.35">
      <c r="A38">
        <v>2</v>
      </c>
      <c r="B38" t="s">
        <v>13</v>
      </c>
      <c r="C38" t="s">
        <v>25</v>
      </c>
      <c r="D38">
        <v>69.5</v>
      </c>
      <c r="E38">
        <v>92.5</v>
      </c>
      <c r="G38">
        <f>E38-D38</f>
        <v>23</v>
      </c>
      <c r="I38">
        <f t="shared" ref="I38:I48" si="4">(LN(E38)-LN(D38))/60*100</f>
        <v>0.47646981991272297</v>
      </c>
    </row>
    <row r="39" spans="1:9" x14ac:dyDescent="0.35">
      <c r="A39">
        <v>3</v>
      </c>
      <c r="B39" t="s">
        <v>13</v>
      </c>
      <c r="C39" t="s">
        <v>25</v>
      </c>
      <c r="D39">
        <v>71.2</v>
      </c>
      <c r="E39">
        <v>102.5</v>
      </c>
      <c r="G39">
        <f t="shared" ref="G39:G48" si="5">E39-D39</f>
        <v>31.299999999999997</v>
      </c>
      <c r="I39">
        <f t="shared" si="4"/>
        <v>0.60728330026755517</v>
      </c>
    </row>
    <row r="40" spans="1:9" x14ac:dyDescent="0.35">
      <c r="A40">
        <v>4</v>
      </c>
      <c r="B40" t="s">
        <v>14</v>
      </c>
      <c r="C40" t="s">
        <v>25</v>
      </c>
      <c r="D40">
        <v>68.8</v>
      </c>
      <c r="E40">
        <v>91.9</v>
      </c>
      <c r="G40">
        <f t="shared" si="5"/>
        <v>23.100000000000009</v>
      </c>
      <c r="I40">
        <f t="shared" si="4"/>
        <v>0.48249547403724041</v>
      </c>
    </row>
    <row r="41" spans="1:9" x14ac:dyDescent="0.35">
      <c r="A41">
        <v>5</v>
      </c>
      <c r="B41" t="s">
        <v>14</v>
      </c>
      <c r="C41" t="s">
        <v>25</v>
      </c>
      <c r="D41">
        <v>66.7</v>
      </c>
      <c r="E41">
        <v>92.3</v>
      </c>
      <c r="G41">
        <f t="shared" si="5"/>
        <v>25.599999999999994</v>
      </c>
      <c r="I41">
        <f t="shared" si="4"/>
        <v>0.54139864764538059</v>
      </c>
    </row>
    <row r="42" spans="1:9" x14ac:dyDescent="0.35">
      <c r="A42">
        <v>6</v>
      </c>
      <c r="B42" t="s">
        <v>14</v>
      </c>
      <c r="C42" t="s">
        <v>25</v>
      </c>
      <c r="D42">
        <v>72.8</v>
      </c>
      <c r="E42">
        <v>102.6</v>
      </c>
      <c r="G42">
        <f t="shared" si="5"/>
        <v>29.799999999999997</v>
      </c>
      <c r="I42">
        <f t="shared" si="4"/>
        <v>0.57186996255671474</v>
      </c>
    </row>
    <row r="43" spans="1:9" x14ac:dyDescent="0.35">
      <c r="A43">
        <v>7</v>
      </c>
      <c r="B43" t="s">
        <v>15</v>
      </c>
      <c r="C43" t="s">
        <v>25</v>
      </c>
      <c r="D43">
        <v>71.599999999999994</v>
      </c>
      <c r="E43">
        <v>98.2</v>
      </c>
      <c r="G43">
        <f t="shared" si="5"/>
        <v>26.600000000000009</v>
      </c>
      <c r="I43">
        <f t="shared" si="4"/>
        <v>0.52651856898970006</v>
      </c>
    </row>
    <row r="44" spans="1:9" x14ac:dyDescent="0.35">
      <c r="A44">
        <v>8</v>
      </c>
      <c r="B44" t="s">
        <v>15</v>
      </c>
      <c r="C44" t="s">
        <v>25</v>
      </c>
      <c r="D44">
        <v>70.5</v>
      </c>
      <c r="E44">
        <v>97.3</v>
      </c>
      <c r="G44">
        <f t="shared" si="5"/>
        <v>26.799999999999997</v>
      </c>
      <c r="I44">
        <f t="shared" si="4"/>
        <v>0.53697713228956001</v>
      </c>
    </row>
    <row r="45" spans="1:9" x14ac:dyDescent="0.35">
      <c r="A45">
        <v>9</v>
      </c>
      <c r="B45" t="s">
        <v>15</v>
      </c>
      <c r="C45" t="s">
        <v>25</v>
      </c>
      <c r="D45">
        <v>69.8</v>
      </c>
      <c r="E45">
        <v>91.8</v>
      </c>
      <c r="G45">
        <f t="shared" si="5"/>
        <v>22</v>
      </c>
      <c r="I45">
        <f t="shared" si="4"/>
        <v>0.45663047976353044</v>
      </c>
    </row>
    <row r="46" spans="1:9" x14ac:dyDescent="0.35">
      <c r="A46">
        <v>10</v>
      </c>
      <c r="B46" t="s">
        <v>16</v>
      </c>
      <c r="C46" t="s">
        <v>25</v>
      </c>
      <c r="D46">
        <v>68.8</v>
      </c>
      <c r="E46">
        <v>91.3</v>
      </c>
      <c r="G46">
        <f t="shared" si="5"/>
        <v>22.5</v>
      </c>
      <c r="I46">
        <f t="shared" si="4"/>
        <v>0.47157840443604232</v>
      </c>
    </row>
    <row r="47" spans="1:9" x14ac:dyDescent="0.35">
      <c r="A47">
        <v>11</v>
      </c>
      <c r="B47" t="s">
        <v>16</v>
      </c>
      <c r="C47" t="s">
        <v>25</v>
      </c>
      <c r="D47">
        <v>74.400000000000006</v>
      </c>
      <c r="E47">
        <v>100.6</v>
      </c>
      <c r="G47">
        <f t="shared" si="5"/>
        <v>26.199999999999989</v>
      </c>
      <c r="I47">
        <f t="shared" si="4"/>
        <v>0.50282719304432033</v>
      </c>
    </row>
    <row r="48" spans="1:9" x14ac:dyDescent="0.35">
      <c r="A48">
        <v>12</v>
      </c>
      <c r="B48" t="s">
        <v>16</v>
      </c>
      <c r="C48" t="s">
        <v>25</v>
      </c>
      <c r="D48">
        <v>67.2</v>
      </c>
      <c r="E48">
        <v>91.2</v>
      </c>
      <c r="G48">
        <f t="shared" si="5"/>
        <v>24</v>
      </c>
      <c r="I48">
        <f t="shared" si="4"/>
        <v>0.5089694159186372</v>
      </c>
    </row>
    <row r="49" spans="1:9" x14ac:dyDescent="0.35">
      <c r="F49" s="2" t="s">
        <v>21</v>
      </c>
      <c r="G49">
        <f>AVERAGE(G37:G48)</f>
        <v>25.349999999999998</v>
      </c>
      <c r="H49" s="2" t="s">
        <v>28</v>
      </c>
      <c r="I49">
        <f>AVERAGE(I37:I48)</f>
        <v>0.51324488687649972</v>
      </c>
    </row>
    <row r="50" spans="1:9" x14ac:dyDescent="0.35">
      <c r="F50" s="2" t="s">
        <v>22</v>
      </c>
      <c r="G50">
        <f>STDEV(G37:G48)</f>
        <v>2.9481889664365397</v>
      </c>
      <c r="H50" s="2" t="s">
        <v>22</v>
      </c>
      <c r="I50">
        <f>STDEV(I37:I48)</f>
        <v>4.5298327107668526E-2</v>
      </c>
    </row>
    <row r="51" spans="1:9" x14ac:dyDescent="0.35">
      <c r="F51" s="2" t="s">
        <v>23</v>
      </c>
      <c r="G51">
        <f>(G50/SQRT(12))</f>
        <v>0.85106884669701044</v>
      </c>
      <c r="H51" s="2" t="s">
        <v>23</v>
      </c>
      <c r="I51">
        <f>(I50/SQRT(12))</f>
        <v>1.3076500674726073E-2</v>
      </c>
    </row>
    <row r="52" spans="1:9" x14ac:dyDescent="0.35">
      <c r="F52" s="2" t="s">
        <v>24</v>
      </c>
      <c r="G52">
        <f>_xlfn.T.TEST(G37:G48,G2:G13,1,1)</f>
        <v>0.27186042618508893</v>
      </c>
      <c r="H52" s="2" t="s">
        <v>24</v>
      </c>
      <c r="I52">
        <f>_xlfn.T.TEST(I37:I48,I2:I13,1,1)</f>
        <v>0.48571325059087433</v>
      </c>
    </row>
    <row r="53" spans="1:9" x14ac:dyDescent="0.35">
      <c r="G53" s="2"/>
    </row>
    <row r="54" spans="1:9" x14ac:dyDescent="0.35">
      <c r="G54" s="2"/>
    </row>
    <row r="55" spans="1:9" x14ac:dyDescent="0.35">
      <c r="A55">
        <v>1</v>
      </c>
      <c r="B55" t="s">
        <v>14</v>
      </c>
      <c r="C55" t="s">
        <v>26</v>
      </c>
      <c r="D55">
        <v>72.2</v>
      </c>
      <c r="E55">
        <v>95.8</v>
      </c>
      <c r="G55">
        <f>E55-D55</f>
        <v>23.599999999999994</v>
      </c>
      <c r="I55">
        <f>(LN(E55)-LN(D55))/60*100</f>
        <v>0.47137106513005589</v>
      </c>
    </row>
    <row r="56" spans="1:9" x14ac:dyDescent="0.35">
      <c r="A56">
        <v>2</v>
      </c>
      <c r="B56" t="s">
        <v>14</v>
      </c>
      <c r="C56" t="s">
        <v>26</v>
      </c>
      <c r="D56">
        <v>68.599999999999994</v>
      </c>
      <c r="E56">
        <v>91.5</v>
      </c>
      <c r="G56">
        <f t="shared" ref="G56:G66" si="6">E56-D56</f>
        <v>22.900000000000006</v>
      </c>
      <c r="I56">
        <f t="shared" ref="I56:I66" si="7">(LN(E56)-LN(D56))/60*100</f>
        <v>0.48007739591606019</v>
      </c>
    </row>
    <row r="57" spans="1:9" x14ac:dyDescent="0.35">
      <c r="A57">
        <v>3</v>
      </c>
      <c r="B57" t="s">
        <v>14</v>
      </c>
      <c r="C57" t="s">
        <v>26</v>
      </c>
      <c r="D57">
        <v>70.099999999999994</v>
      </c>
      <c r="E57">
        <v>95.5</v>
      </c>
      <c r="G57">
        <f t="shared" si="6"/>
        <v>25.400000000000006</v>
      </c>
      <c r="I57">
        <f t="shared" si="7"/>
        <v>0.51533908907690051</v>
      </c>
    </row>
    <row r="58" spans="1:9" x14ac:dyDescent="0.35">
      <c r="A58">
        <v>4</v>
      </c>
      <c r="B58" t="s">
        <v>15</v>
      </c>
      <c r="C58" t="s">
        <v>26</v>
      </c>
      <c r="D58">
        <v>69.5</v>
      </c>
      <c r="E58">
        <v>94.9</v>
      </c>
      <c r="G58">
        <f t="shared" si="6"/>
        <v>25.400000000000006</v>
      </c>
      <c r="I58">
        <f t="shared" si="7"/>
        <v>0.5191615884085603</v>
      </c>
    </row>
    <row r="59" spans="1:9" x14ac:dyDescent="0.35">
      <c r="A59">
        <v>5</v>
      </c>
      <c r="B59" t="s">
        <v>15</v>
      </c>
      <c r="C59" t="s">
        <v>26</v>
      </c>
      <c r="D59">
        <v>69.2</v>
      </c>
      <c r="E59">
        <v>97.3</v>
      </c>
      <c r="G59">
        <f t="shared" si="6"/>
        <v>28.099999999999994</v>
      </c>
      <c r="I59">
        <f t="shared" si="7"/>
        <v>0.56799687761389139</v>
      </c>
    </row>
    <row r="60" spans="1:9" x14ac:dyDescent="0.35">
      <c r="A60">
        <v>6</v>
      </c>
      <c r="B60" t="s">
        <v>15</v>
      </c>
      <c r="C60" t="s">
        <v>26</v>
      </c>
      <c r="D60">
        <v>70.099999999999994</v>
      </c>
      <c r="E60">
        <v>102.6</v>
      </c>
      <c r="G60">
        <f t="shared" si="6"/>
        <v>32.5</v>
      </c>
      <c r="I60">
        <f t="shared" si="7"/>
        <v>0.63485856449354117</v>
      </c>
    </row>
    <row r="61" spans="1:9" x14ac:dyDescent="0.35">
      <c r="A61">
        <v>7</v>
      </c>
      <c r="B61" t="s">
        <v>15</v>
      </c>
      <c r="C61" t="s">
        <v>26</v>
      </c>
      <c r="D61">
        <v>68.5</v>
      </c>
      <c r="E61">
        <v>95.2</v>
      </c>
      <c r="G61">
        <f t="shared" si="6"/>
        <v>26.700000000000003</v>
      </c>
      <c r="I61">
        <f t="shared" si="7"/>
        <v>0.54857699421523376</v>
      </c>
    </row>
    <row r="62" spans="1:9" x14ac:dyDescent="0.35">
      <c r="A62">
        <v>8</v>
      </c>
      <c r="B62" t="s">
        <v>16</v>
      </c>
      <c r="C62" t="s">
        <v>26</v>
      </c>
      <c r="D62">
        <v>69.099999999999994</v>
      </c>
      <c r="E62">
        <v>97.3</v>
      </c>
      <c r="G62">
        <f t="shared" si="6"/>
        <v>28.200000000000003</v>
      </c>
      <c r="I62">
        <f t="shared" si="7"/>
        <v>0.57040709736389117</v>
      </c>
    </row>
    <row r="63" spans="1:9" x14ac:dyDescent="0.35">
      <c r="A63">
        <v>9</v>
      </c>
      <c r="B63" t="s">
        <v>16</v>
      </c>
      <c r="C63" t="s">
        <v>26</v>
      </c>
      <c r="D63">
        <v>70.5</v>
      </c>
      <c r="E63">
        <v>92.8</v>
      </c>
      <c r="G63">
        <f t="shared" si="6"/>
        <v>22.299999999999997</v>
      </c>
      <c r="I63">
        <f t="shared" si="7"/>
        <v>0.45805654995655287</v>
      </c>
    </row>
    <row r="64" spans="1:9" x14ac:dyDescent="0.35">
      <c r="A64">
        <v>10</v>
      </c>
      <c r="B64" t="s">
        <v>16</v>
      </c>
      <c r="C64" t="s">
        <v>26</v>
      </c>
      <c r="D64">
        <v>71.099999999999994</v>
      </c>
      <c r="E64">
        <v>98.3</v>
      </c>
      <c r="G64">
        <f t="shared" si="6"/>
        <v>27.200000000000003</v>
      </c>
      <c r="I64">
        <f t="shared" si="7"/>
        <v>0.53989448390654304</v>
      </c>
    </row>
    <row r="65" spans="1:9" x14ac:dyDescent="0.35">
      <c r="A65">
        <v>11</v>
      </c>
      <c r="B65" t="s">
        <v>16</v>
      </c>
      <c r="C65" t="s">
        <v>26</v>
      </c>
      <c r="D65">
        <v>72.099999999999994</v>
      </c>
      <c r="E65">
        <v>101.6</v>
      </c>
      <c r="G65">
        <f t="shared" si="6"/>
        <v>29.5</v>
      </c>
      <c r="I65">
        <f t="shared" si="7"/>
        <v>0.57164915142246353</v>
      </c>
    </row>
    <row r="66" spans="1:9" x14ac:dyDescent="0.35">
      <c r="A66">
        <v>12</v>
      </c>
      <c r="B66" t="s">
        <v>17</v>
      </c>
      <c r="C66" t="s">
        <v>26</v>
      </c>
      <c r="D66">
        <v>70.099999999999994</v>
      </c>
      <c r="E66">
        <v>96.2</v>
      </c>
      <c r="G66">
        <f t="shared" si="6"/>
        <v>26.100000000000009</v>
      </c>
      <c r="I66">
        <f t="shared" si="7"/>
        <v>0.527510939385194</v>
      </c>
    </row>
    <row r="67" spans="1:9" x14ac:dyDescent="0.35">
      <c r="F67" s="2" t="s">
        <v>21</v>
      </c>
      <c r="G67">
        <f>AVERAGE(G55:G66)</f>
        <v>26.491666666666671</v>
      </c>
      <c r="H67" s="2" t="s">
        <v>28</v>
      </c>
      <c r="I67">
        <f>AVERAGE(I55:I66)</f>
        <v>0.53374164974074068</v>
      </c>
    </row>
    <row r="68" spans="1:9" x14ac:dyDescent="0.35">
      <c r="F68" s="2" t="s">
        <v>22</v>
      </c>
      <c r="G68">
        <f>STDEV(G55:G66)</f>
        <v>2.9009272289870949</v>
      </c>
      <c r="H68" s="2" t="s">
        <v>22</v>
      </c>
      <c r="I68">
        <f>STDEV(I55:I66)</f>
        <v>5.0023231061744174E-2</v>
      </c>
    </row>
    <row r="69" spans="1:9" x14ac:dyDescent="0.35">
      <c r="F69" s="2" t="s">
        <v>23</v>
      </c>
      <c r="G69">
        <f>(G68/SQRT(12))</f>
        <v>0.83742555827760723</v>
      </c>
      <c r="H69" s="2" t="s">
        <v>23</v>
      </c>
      <c r="I69">
        <f>(I68/SQRT(12))</f>
        <v>1.4440462959616424E-2</v>
      </c>
    </row>
    <row r="70" spans="1:9" x14ac:dyDescent="0.35">
      <c r="F70" s="2" t="s">
        <v>24</v>
      </c>
      <c r="G70">
        <f>_xlfn.T.TEST(G55:G66,G2:G13,1,1)</f>
        <v>8.9745669517213161E-2</v>
      </c>
      <c r="H70" s="2" t="s">
        <v>24</v>
      </c>
      <c r="I70">
        <f>_xlfn.T.TEST(I55:I66,I2:I13,1,1)</f>
        <v>0.25838176320856832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Growth</vt:lpstr>
    </vt:vector>
  </TitlesOfParts>
  <Company>Curtin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Javed Foysal</dc:creator>
  <cp:lastModifiedBy>Md Javed Foysal</cp:lastModifiedBy>
  <dcterms:created xsi:type="dcterms:W3CDTF">2018-09-02T13:53:54Z</dcterms:created>
  <dcterms:modified xsi:type="dcterms:W3CDTF">2019-03-22T16:01:18Z</dcterms:modified>
</cp:coreProperties>
</file>