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/>
  <mc:AlternateContent xmlns:mc="http://schemas.openxmlformats.org/markup-compatibility/2006">
    <mc:Choice Requires="x15">
      <x15ac:absPath xmlns:x15ac="http://schemas.microsoft.com/office/spreadsheetml/2010/11/ac" url="D:\Study\文章撰写\RyR2-PBmice cardiac function article\Peer J 投稿\原始数据\"/>
    </mc:Choice>
  </mc:AlternateContent>
  <xr:revisionPtr revIDLastSave="0" documentId="10_ncr:8100000_{6524C2B5-9C7C-4082-B5CD-D6361AB9BD3E}" xr6:coauthVersionLast="34" xr6:coauthVersionMax="34" xr10:uidLastSave="{00000000-0000-0000-0000-000000000000}"/>
  <bookViews>
    <workbookView xWindow="100" yWindow="100" windowWidth="9000" windowHeight="8000" xr2:uid="{00000000-000D-0000-FFFF-FFFF00000000}"/>
  </bookViews>
  <sheets>
    <sheet name="Luminescence 1_01" sheetId="1" r:id="rId1"/>
  </sheets>
  <calcPr calcId="162913"/>
  <webPublishing codePage="1250"/>
</workbook>
</file>

<file path=xl/calcChain.xml><?xml version="1.0" encoding="utf-8"?>
<calcChain xmlns="http://schemas.openxmlformats.org/spreadsheetml/2006/main">
  <c r="C51" i="1" l="1"/>
  <c r="C52" i="1" s="1"/>
  <c r="C54" i="1" s="1"/>
  <c r="D51" i="1"/>
  <c r="D52" i="1" s="1"/>
  <c r="D54" i="1" s="1"/>
  <c r="E51" i="1"/>
  <c r="E52" i="1" s="1"/>
  <c r="E54" i="1" s="1"/>
  <c r="F51" i="1"/>
  <c r="F52" i="1" s="1"/>
  <c r="F54" i="1" s="1"/>
  <c r="G51" i="1"/>
  <c r="G52" i="1" s="1"/>
  <c r="G54" i="1" s="1"/>
  <c r="B51" i="1"/>
  <c r="B52" i="1" s="1"/>
  <c r="B54" i="1" s="1"/>
  <c r="C44" i="1"/>
  <c r="C45" i="1" s="1"/>
  <c r="C47" i="1" s="1"/>
  <c r="D44" i="1"/>
  <c r="D45" i="1" s="1"/>
  <c r="D47" i="1" s="1"/>
  <c r="E44" i="1"/>
  <c r="E45" i="1" s="1"/>
  <c r="E47" i="1" s="1"/>
  <c r="F44" i="1"/>
  <c r="F45" i="1" s="1"/>
  <c r="F47" i="1" s="1"/>
  <c r="G44" i="1"/>
  <c r="G45" i="1" s="1"/>
  <c r="G47" i="1" s="1"/>
  <c r="B44" i="1"/>
  <c r="B45" i="1" s="1"/>
  <c r="B47" i="1" s="1"/>
  <c r="I54" i="1" l="1"/>
  <c r="H54" i="1"/>
  <c r="I47" i="1"/>
  <c r="H47" i="1"/>
  <c r="D24" i="1"/>
  <c r="E24" i="1"/>
  <c r="F24" i="1"/>
  <c r="G24" i="1"/>
  <c r="H24" i="1"/>
  <c r="I24" i="1"/>
  <c r="C24" i="1"/>
</calcChain>
</file>

<file path=xl/sharedStrings.xml><?xml version="1.0" encoding="utf-8"?>
<sst xmlns="http://schemas.openxmlformats.org/spreadsheetml/2006/main" count="41" uniqueCount="36">
  <si>
    <t>Measurement results</t>
  </si>
  <si>
    <t>New Session (6)</t>
  </si>
  <si>
    <t xml:space="preserve"> </t>
  </si>
  <si>
    <t>Luminescence 1</t>
  </si>
  <si>
    <t>Wavelength: 0 nm</t>
  </si>
  <si>
    <t>Plate 1</t>
  </si>
  <si>
    <t>RLU</t>
  </si>
  <si>
    <t>A</t>
  </si>
  <si>
    <t>B</t>
  </si>
  <si>
    <t>C</t>
  </si>
  <si>
    <t>D</t>
  </si>
  <si>
    <t>E</t>
  </si>
  <si>
    <t>F</t>
  </si>
  <si>
    <t>G</t>
  </si>
  <si>
    <t>H</t>
  </si>
  <si>
    <r>
      <rPr>
        <sz val="10"/>
        <rFont val="等线"/>
        <family val="3"/>
        <charset val="134"/>
      </rPr>
      <t>μ</t>
    </r>
    <r>
      <rPr>
        <sz val="10"/>
        <rFont val="Arial"/>
        <family val="2"/>
      </rPr>
      <t>mol/L</t>
    </r>
    <phoneticPr fontId="1" type="noConversion"/>
  </si>
  <si>
    <r>
      <t>N</t>
    </r>
    <r>
      <rPr>
        <sz val="10"/>
        <rFont val="Arial"/>
        <family val="2"/>
      </rPr>
      <t>o.1</t>
    </r>
    <phoneticPr fontId="1" type="noConversion"/>
  </si>
  <si>
    <t>No.2</t>
    <phoneticPr fontId="1" type="noConversion"/>
  </si>
  <si>
    <t>No.3</t>
    <phoneticPr fontId="1" type="noConversion"/>
  </si>
  <si>
    <t>No.4</t>
    <phoneticPr fontId="1" type="noConversion"/>
  </si>
  <si>
    <t>No.5</t>
    <phoneticPr fontId="1" type="noConversion"/>
  </si>
  <si>
    <t>No.6</t>
    <phoneticPr fontId="1" type="noConversion"/>
  </si>
  <si>
    <t>PB OD</t>
    <phoneticPr fontId="1" type="noConversion"/>
  </si>
  <si>
    <t>WT OD</t>
    <phoneticPr fontId="1" type="noConversion"/>
  </si>
  <si>
    <t>standard curve line</t>
  </si>
  <si>
    <t>A</t>
    <phoneticPr fontId="1" type="noConversion"/>
  </si>
  <si>
    <t>Hearts</t>
    <phoneticPr fontId="1" type="noConversion"/>
  </si>
  <si>
    <t>concentration (μmol/L)</t>
    <phoneticPr fontId="1" type="noConversion"/>
  </si>
  <si>
    <t>pro concentration (mg/ml)</t>
    <phoneticPr fontId="1" type="noConversion"/>
  </si>
  <si>
    <t>ATP concentration (nmol/mg)</t>
    <phoneticPr fontId="1" type="noConversion"/>
  </si>
  <si>
    <t>WT OD average</t>
    <phoneticPr fontId="1" type="noConversion"/>
  </si>
  <si>
    <t>PB OD average</t>
    <phoneticPr fontId="1" type="noConversion"/>
  </si>
  <si>
    <t>Average</t>
    <phoneticPr fontId="1" type="noConversion"/>
  </si>
  <si>
    <t>STDEV</t>
    <phoneticPr fontId="1" type="noConversion"/>
  </si>
  <si>
    <t>WTmice ATP concentration (nmol/mg)</t>
    <phoneticPr fontId="1" type="noConversion"/>
  </si>
  <si>
    <t>PBmice ATP concentration (nmol/mg)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</si>
</sst>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00"/>
  </numFmts>
  <fonts count="6" x14ac:knownFonts="1">
    <font>
      <sz val="10"/>
      <name val="Arial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0"/>
      <name val="等线"/>
      <family val="3"/>
      <charset val="134"/>
    </font>
    <font>
      <sz val="10"/>
      <name val="Arial"/>
      <family val="2"/>
    </font>
    <font>
      <sz val="10"/>
      <name val="Arial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right"/>
    </xf>
    <xf numFmtId="176" fontId="0" fillId="0" borderId="0" xfId="0" applyNumberFormat="1" applyAlignment="1">
      <alignment horizontal="right"/>
    </xf>
    <xf numFmtId="0" fontId="0" fillId="0" borderId="0" xfId="0"/>
    <xf numFmtId="176" fontId="0" fillId="0" borderId="0" xfId="0" applyNumberFormat="1"/>
    <xf numFmtId="0" fontId="0" fillId="0" borderId="0" xfId="0"/>
    <xf numFmtId="0" fontId="2" fillId="0" borderId="0" xfId="0" applyFont="1"/>
    <xf numFmtId="0" fontId="5" fillId="0" borderId="0" xfId="0" applyFont="1" applyAlignment="1">
      <alignment horizontal="right"/>
    </xf>
    <xf numFmtId="176" fontId="0" fillId="2" borderId="0" xfId="0" applyNumberFormat="1" applyFill="1" applyAlignment="1">
      <alignment horizontal="right"/>
    </xf>
    <xf numFmtId="2" fontId="0" fillId="2" borderId="0" xfId="0" applyNumberFormat="1" applyFill="1" applyAlignment="1">
      <alignment horizontal="right"/>
    </xf>
    <xf numFmtId="177" fontId="0" fillId="2" borderId="0" xfId="0" applyNumberFormat="1" applyFill="1" applyAlignment="1">
      <alignment horizontal="right"/>
    </xf>
    <xf numFmtId="0" fontId="0" fillId="2" borderId="0" xfId="0" applyFill="1" applyAlignment="1">
      <alignment horizontal="right"/>
    </xf>
    <xf numFmtId="0" fontId="5" fillId="0" borderId="0" xfId="0" applyFont="1"/>
    <xf numFmtId="0" fontId="4" fillId="0" borderId="0" xfId="0" applyFont="1"/>
    <xf numFmtId="2" fontId="4" fillId="2" borderId="0" xfId="0" applyNumberFormat="1" applyFont="1" applyFill="1" applyAlignment="1">
      <alignment horizontal="right"/>
    </xf>
  </cellXfs>
  <cellStyles count="1">
    <cellStyle name="常规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1.3277777777777777E-2"/>
                  <c:y val="-6.9463764946048417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zh-CN"/>
                </a:p>
              </c:txPr>
            </c:trendlineLbl>
          </c:trendline>
          <c:xVal>
            <c:numRef>
              <c:f>'Luminescence 1_01'!$C$20:$I$20</c:f>
              <c:numCache>
                <c:formatCode>General</c:formatCode>
                <c:ptCount val="7"/>
                <c:pt idx="0">
                  <c:v>0.01</c:v>
                </c:pt>
                <c:pt idx="1">
                  <c:v>0.03</c:v>
                </c:pt>
                <c:pt idx="2">
                  <c:v>0.1</c:v>
                </c:pt>
                <c:pt idx="3">
                  <c:v>0.3</c:v>
                </c:pt>
                <c:pt idx="4">
                  <c:v>1</c:v>
                </c:pt>
                <c:pt idx="5">
                  <c:v>3</c:v>
                </c:pt>
                <c:pt idx="6">
                  <c:v>10</c:v>
                </c:pt>
              </c:numCache>
            </c:numRef>
          </c:xVal>
          <c:yVal>
            <c:numRef>
              <c:f>'Luminescence 1_01'!$C$24:$I$24</c:f>
              <c:numCache>
                <c:formatCode>General</c:formatCode>
                <c:ptCount val="7"/>
                <c:pt idx="0">
                  <c:v>425.8</c:v>
                </c:pt>
                <c:pt idx="1">
                  <c:v>647.9666666666667</c:v>
                </c:pt>
                <c:pt idx="2">
                  <c:v>3298.3333333333335</c:v>
                </c:pt>
                <c:pt idx="3">
                  <c:v>4550.666666666667</c:v>
                </c:pt>
                <c:pt idx="4">
                  <c:v>27700.666666666668</c:v>
                </c:pt>
                <c:pt idx="5">
                  <c:v>62942</c:v>
                </c:pt>
                <c:pt idx="6">
                  <c:v>340899.33333333331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F36-478D-85AC-62A94024C4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0045288"/>
        <c:axId val="410045944"/>
      </c:scatterChart>
      <c:valAx>
        <c:axId val="410045288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410045944"/>
        <c:crosses val="autoZero"/>
        <c:crossBetween val="midCat"/>
      </c:valAx>
      <c:valAx>
        <c:axId val="410045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4100452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6350</xdr:colOff>
      <xdr:row>24</xdr:row>
      <xdr:rowOff>15875</xdr:rowOff>
    </xdr:from>
    <xdr:to>
      <xdr:col>8</xdr:col>
      <xdr:colOff>615950</xdr:colOff>
      <xdr:row>37</xdr:row>
      <xdr:rowOff>127000</xdr:rowOff>
    </xdr:to>
    <xdr:graphicFrame macro="">
      <xdr:nvGraphicFramePr>
        <xdr:cNvPr id="6" name="图表 5">
          <a:extLst>
            <a:ext uri="{FF2B5EF4-FFF2-40B4-BE49-F238E27FC236}">
              <a16:creationId xmlns:a16="http://schemas.microsoft.com/office/drawing/2014/main" id="{78A3E1C5-0D48-41E3-9614-EA46E4FB395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8497B"/>
      </a:dk2>
      <a:lt2>
        <a:srgbClr val="EFEFE7"/>
      </a:lt2>
      <a:accent1>
        <a:srgbClr val="4A82BD"/>
      </a:accent1>
      <a:accent2>
        <a:srgbClr val="C6514A"/>
      </a:accent2>
      <a:accent3>
        <a:srgbClr val="9CBA5A"/>
      </a:accent3>
      <a:accent4>
        <a:srgbClr val="8465A5"/>
      </a:accent4>
      <a:accent5>
        <a:srgbClr val="4AAEC6"/>
      </a:accent5>
      <a:accent6>
        <a:srgbClr val="F79642"/>
      </a:accent6>
      <a:hlink>
        <a:srgbClr val="180CBD"/>
      </a:hlink>
      <a:folHlink>
        <a:srgbClr val="63009C"/>
      </a:folHlink>
    </a:clrScheme>
    <a:fontScheme name="Office">
      <a:majorFont>
        <a:latin typeface="Cambria"/>
        <a:ea typeface=""/>
        <a:cs typeface=""/>
        <a:font script="Grek" typeface=""/>
        <a:font script="Cyrl" typeface=""/>
        <a:font script="Jpan" typeface="ＭＳ Ｐゴシック"/>
        <a:font script="Hang" typeface="맑은 고딕"/>
        <a:font script="Hans" typeface="宋体"/>
        <a:font script="Hant" typeface="微軟正黑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</a:majorFont>
      <a:minorFont>
        <a:latin typeface="Calibri"/>
        <a:ea typeface=""/>
        <a:cs typeface=""/>
        <a:font script="Grek" typeface=""/>
        <a:font script="Cyrl"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98000"/>
                <a:satMod val="300000"/>
              </a:schemeClr>
            </a:gs>
            <a:gs pos="25000">
              <a:schemeClr val="phClr">
                <a:tint val="37000"/>
                <a:shade val="98000"/>
                <a:satMod val="300000"/>
              </a:schemeClr>
            </a:gs>
            <a:gs pos="100000">
              <a:schemeClr val="phClr">
                <a:tint val="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75000"/>
                <a:satMod val="160000"/>
              </a:schemeClr>
            </a:gs>
            <a:gs pos="62000">
              <a:schemeClr val="phClr">
                <a:satMod val="125000"/>
              </a:schemeClr>
            </a:gs>
            <a:gs pos="100000">
              <a:schemeClr val="phClr">
                <a:tint val="80000"/>
                <a:satMod val="14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/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5400000">
              <a:srgbClr val="000000">
                <a:alpha val="43137"/>
              </a:srgbClr>
            </a:outerShdw>
          </a:effectLst>
        </a:effectStyle>
        <a:effectStyle>
          <a:effectLst>
            <a:outerShdw blurRad="50800" dist="38100" dir="5400000">
              <a:srgbClr val="000000">
                <a:alpha val="45882"/>
              </a:srgbClr>
            </a:outerShdw>
          </a:effectLst>
          <a:scene3d>
            <a:camera prst="orthographicFront" fov="0">
              <a:rot lat="0" lon="0" rev="0"/>
            </a:camera>
            <a:lightRig rig="contrasting" dir="t">
              <a:rot lat="0" lon="0" rev="16500000"/>
            </a:lightRig>
          </a:scene3d>
          <a:sp3d contourW="12700" prstMaterial="powder">
            <a:bevelT h="50800"/>
            <a:contourClr>
              <a:schemeClr val="phClr"/>
            </a:contourClr>
          </a:sp3d>
        </a:effectStyle>
        <a:effectStyle>
          <a:effectLst>
            <a:reflection blurRad="12700" stA="25000" endPos="28000" dist="38100" dir="5400000" sy="-100000"/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>
            <a:bevelT w="139700" h="38100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75000"/>
                <a:satMod val="250000"/>
              </a:schemeClr>
            </a:gs>
            <a:gs pos="20000">
              <a:schemeClr val="phClr">
                <a:shade val="85000"/>
                <a:satMod val="175000"/>
              </a:schemeClr>
            </a:gs>
            <a:gs pos="100000">
              <a:schemeClr val="phClr">
                <a:tint val="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0000"/>
                <a:satMod val="145000"/>
              </a:schemeClr>
            </a:gs>
            <a:gs pos="30000">
              <a:schemeClr val="phClr">
                <a:shade val="65000"/>
                <a:satMod val="155000"/>
              </a:schemeClr>
            </a:gs>
            <a:gs pos="100000">
              <a:schemeClr val="phClr">
                <a:tint val="60000"/>
                <a:satMod val="170000"/>
              </a:schemeClr>
            </a:gs>
          </a:gsLst>
          <a:lin ang="16200000" scaled="1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uminescence 1_01"/>
  <dimension ref="A1:S62"/>
  <sheetViews>
    <sheetView tabSelected="1" topLeftCell="A34" workbookViewId="0">
      <selection activeCell="I63" sqref="I63"/>
    </sheetView>
  </sheetViews>
  <sheetFormatPr defaultColWidth="9.1796875" defaultRowHeight="15" customHeight="1" x14ac:dyDescent="0.25"/>
  <cols>
    <col min="1" max="1" width="20.26953125" customWidth="1"/>
    <col min="2" max="13" width="9.453125" customWidth="1"/>
  </cols>
  <sheetData>
    <row r="1" spans="1:14" ht="12.5" x14ac:dyDescent="0.25">
      <c r="A1" t="s">
        <v>0</v>
      </c>
    </row>
    <row r="2" spans="1:14" ht="12.5" x14ac:dyDescent="0.25">
      <c r="A2" t="s">
        <v>1</v>
      </c>
    </row>
    <row r="3" spans="1:14" ht="12.5" x14ac:dyDescent="0.25">
      <c r="A3" s="12"/>
    </row>
    <row r="4" spans="1:14" ht="12.5" x14ac:dyDescent="0.25">
      <c r="A4" t="s">
        <v>2</v>
      </c>
    </row>
    <row r="5" spans="1:14" ht="12.5" x14ac:dyDescent="0.25">
      <c r="A5" t="s">
        <v>3</v>
      </c>
    </row>
    <row r="6" spans="1:14" ht="12.5" x14ac:dyDescent="0.25">
      <c r="A6" t="s">
        <v>4</v>
      </c>
    </row>
    <row r="7" spans="1:14" ht="12.5" x14ac:dyDescent="0.25">
      <c r="A7" t="s">
        <v>2</v>
      </c>
    </row>
    <row r="8" spans="1:14" ht="12.5" x14ac:dyDescent="0.25">
      <c r="A8" t="s">
        <v>5</v>
      </c>
    </row>
    <row r="9" spans="1:14" ht="12.5" x14ac:dyDescent="0.25">
      <c r="A9" t="s">
        <v>2</v>
      </c>
    </row>
    <row r="10" spans="1:14" ht="12.5" x14ac:dyDescent="0.25">
      <c r="A10" t="s">
        <v>6</v>
      </c>
      <c r="B10" s="1">
        <v>1</v>
      </c>
      <c r="C10" s="1">
        <v>2</v>
      </c>
      <c r="D10" s="1">
        <v>3</v>
      </c>
      <c r="E10" s="1">
        <v>4</v>
      </c>
      <c r="F10" s="1">
        <v>5</v>
      </c>
      <c r="G10" s="1">
        <v>6</v>
      </c>
      <c r="H10" s="1"/>
      <c r="I10" s="1"/>
      <c r="J10" s="1"/>
      <c r="K10" s="1"/>
      <c r="L10" s="1"/>
      <c r="M10" s="1"/>
    </row>
    <row r="11" spans="1:14" ht="12.5" x14ac:dyDescent="0.25">
      <c r="A11" t="s">
        <v>7</v>
      </c>
      <c r="B11" s="2">
        <v>415.2</v>
      </c>
      <c r="C11" s="2">
        <v>658.7</v>
      </c>
      <c r="E11" s="1">
        <v>3443</v>
      </c>
      <c r="G11" s="1">
        <v>4557</v>
      </c>
      <c r="I11" s="1"/>
      <c r="K11" s="1"/>
      <c r="M11" s="1"/>
    </row>
    <row r="12" spans="1:14" ht="12.5" x14ac:dyDescent="0.25">
      <c r="A12" t="s">
        <v>8</v>
      </c>
      <c r="B12" s="2">
        <v>427.7</v>
      </c>
      <c r="C12" s="2">
        <v>631.5</v>
      </c>
      <c r="E12" s="1">
        <v>3114</v>
      </c>
      <c r="G12" s="1">
        <v>4436</v>
      </c>
      <c r="I12" s="1"/>
      <c r="K12" s="1"/>
      <c r="M12" s="1"/>
    </row>
    <row r="13" spans="1:14" ht="12.5" x14ac:dyDescent="0.25">
      <c r="A13" t="s">
        <v>9</v>
      </c>
      <c r="B13">
        <v>434.5</v>
      </c>
      <c r="C13">
        <v>653.70000000000005</v>
      </c>
      <c r="E13" s="1">
        <v>3338</v>
      </c>
      <c r="G13" s="1">
        <v>4639</v>
      </c>
      <c r="I13" s="1"/>
      <c r="K13" s="1"/>
      <c r="M13" s="1"/>
    </row>
    <row r="14" spans="1:14" ht="12.5" x14ac:dyDescent="0.25">
      <c r="A14" t="s">
        <v>10</v>
      </c>
    </row>
    <row r="15" spans="1:14" ht="12.5" x14ac:dyDescent="0.25">
      <c r="A15" t="s">
        <v>11</v>
      </c>
      <c r="B15" s="8">
        <v>902</v>
      </c>
      <c r="C15" s="8">
        <v>794.3</v>
      </c>
      <c r="D15" s="8">
        <v>936.6</v>
      </c>
      <c r="E15" s="11">
        <v>1128</v>
      </c>
      <c r="F15" s="8">
        <v>1003</v>
      </c>
      <c r="G15" s="8">
        <v>850.9</v>
      </c>
      <c r="H15" s="5"/>
      <c r="I15" s="5"/>
      <c r="J15" s="5"/>
      <c r="K15" s="5"/>
      <c r="L15" s="5"/>
      <c r="M15" s="5"/>
      <c r="N15" s="5"/>
    </row>
    <row r="16" spans="1:14" ht="12.5" x14ac:dyDescent="0.25">
      <c r="A16" t="s">
        <v>12</v>
      </c>
      <c r="B16" s="8">
        <v>869.8</v>
      </c>
      <c r="C16" s="8">
        <v>759.9</v>
      </c>
      <c r="D16" s="10">
        <v>843.6</v>
      </c>
      <c r="E16" s="11">
        <v>1233</v>
      </c>
      <c r="F16" s="8">
        <v>1291</v>
      </c>
      <c r="G16" s="8">
        <v>945.1</v>
      </c>
      <c r="H16" s="5"/>
      <c r="I16" s="5"/>
      <c r="J16" s="5"/>
      <c r="K16" s="5"/>
      <c r="L16" s="5"/>
      <c r="M16" s="5"/>
      <c r="N16" s="5"/>
    </row>
    <row r="17" spans="1:14" ht="12.5" x14ac:dyDescent="0.25">
      <c r="A17" t="s">
        <v>13</v>
      </c>
      <c r="B17" s="11">
        <v>608.6</v>
      </c>
      <c r="C17" s="8">
        <v>595.9</v>
      </c>
      <c r="D17" s="9">
        <v>682.1</v>
      </c>
      <c r="E17" s="8">
        <v>619.1</v>
      </c>
      <c r="F17" s="14">
        <v>714.9</v>
      </c>
      <c r="G17" s="8">
        <v>604.4</v>
      </c>
      <c r="H17" s="5"/>
      <c r="I17" s="5"/>
      <c r="J17" s="5"/>
      <c r="K17" s="5"/>
      <c r="L17" s="5"/>
      <c r="M17" s="5"/>
      <c r="N17" s="5"/>
    </row>
    <row r="18" spans="1:14" ht="12.5" x14ac:dyDescent="0.25">
      <c r="A18" t="s">
        <v>14</v>
      </c>
      <c r="B18" s="11">
        <v>633.1</v>
      </c>
      <c r="C18" s="8">
        <v>632.5</v>
      </c>
      <c r="D18" s="9">
        <v>607.20000000000005</v>
      </c>
      <c r="E18" s="8">
        <v>532.4</v>
      </c>
      <c r="F18" s="9">
        <v>594.6</v>
      </c>
      <c r="G18" s="8">
        <v>659.7</v>
      </c>
      <c r="H18" s="5"/>
      <c r="I18" s="5"/>
      <c r="J18" s="5"/>
      <c r="K18" s="5"/>
      <c r="L18" s="5"/>
      <c r="M18" s="5"/>
      <c r="N18" s="5"/>
    </row>
    <row r="19" spans="1:14" ht="15" customHeight="1" x14ac:dyDescent="0.25">
      <c r="H19" s="5"/>
      <c r="I19" s="5"/>
      <c r="J19" s="5"/>
      <c r="K19" s="5"/>
      <c r="L19" s="5"/>
      <c r="M19" s="5"/>
      <c r="N19" s="5"/>
    </row>
    <row r="20" spans="1:14" ht="15" customHeight="1" x14ac:dyDescent="0.3">
      <c r="B20" s="6" t="s">
        <v>24</v>
      </c>
      <c r="C20">
        <v>0.01</v>
      </c>
      <c r="D20">
        <v>0.03</v>
      </c>
      <c r="E20">
        <v>0.1</v>
      </c>
      <c r="F20">
        <v>0.3</v>
      </c>
      <c r="G20">
        <v>1</v>
      </c>
      <c r="H20">
        <v>3</v>
      </c>
      <c r="I20">
        <v>10</v>
      </c>
      <c r="J20" s="7" t="s">
        <v>15</v>
      </c>
    </row>
    <row r="21" spans="1:14" ht="15" customHeight="1" x14ac:dyDescent="0.25">
      <c r="C21">
        <v>415.2</v>
      </c>
      <c r="D21">
        <v>658.7</v>
      </c>
      <c r="E21">
        <v>3443</v>
      </c>
      <c r="F21">
        <v>4557</v>
      </c>
      <c r="G21">
        <v>27620</v>
      </c>
      <c r="H21">
        <v>63960</v>
      </c>
      <c r="I21">
        <v>316400</v>
      </c>
    </row>
    <row r="22" spans="1:14" ht="15" customHeight="1" x14ac:dyDescent="0.25">
      <c r="C22">
        <v>427.7</v>
      </c>
      <c r="D22">
        <v>631.5</v>
      </c>
      <c r="E22">
        <v>3114</v>
      </c>
      <c r="F22">
        <v>4436</v>
      </c>
      <c r="G22">
        <v>28540</v>
      </c>
      <c r="H22">
        <v>59320</v>
      </c>
      <c r="I22">
        <v>361900</v>
      </c>
    </row>
    <row r="23" spans="1:14" ht="15" customHeight="1" x14ac:dyDescent="0.25">
      <c r="C23">
        <v>434.5</v>
      </c>
      <c r="D23">
        <v>653.70000000000005</v>
      </c>
      <c r="E23">
        <v>3338</v>
      </c>
      <c r="F23">
        <v>4659</v>
      </c>
      <c r="G23">
        <v>26942</v>
      </c>
      <c r="H23">
        <v>65546</v>
      </c>
      <c r="I23">
        <v>344398</v>
      </c>
    </row>
    <row r="24" spans="1:14" ht="15" customHeight="1" x14ac:dyDescent="0.25">
      <c r="B24" s="6" t="s">
        <v>25</v>
      </c>
      <c r="C24">
        <f t="shared" ref="C24:I24" si="0">AVERAGE(C21:C23)</f>
        <v>425.8</v>
      </c>
      <c r="D24" s="3">
        <f t="shared" si="0"/>
        <v>647.9666666666667</v>
      </c>
      <c r="E24" s="3">
        <f t="shared" si="0"/>
        <v>3298.3333333333335</v>
      </c>
      <c r="F24" s="3">
        <f t="shared" si="0"/>
        <v>4550.666666666667</v>
      </c>
      <c r="G24" s="3">
        <f t="shared" si="0"/>
        <v>27700.666666666668</v>
      </c>
      <c r="H24" s="3">
        <f t="shared" si="0"/>
        <v>62942</v>
      </c>
      <c r="I24" s="3">
        <f t="shared" si="0"/>
        <v>340899.33333333331</v>
      </c>
    </row>
    <row r="25" spans="1:14" s="5" customFormat="1" ht="15" customHeight="1" x14ac:dyDescent="0.25">
      <c r="B25" s="6"/>
    </row>
    <row r="26" spans="1:14" s="5" customFormat="1" ht="15" customHeight="1" x14ac:dyDescent="0.25">
      <c r="B26" s="6"/>
    </row>
    <row r="27" spans="1:14" s="5" customFormat="1" ht="15" customHeight="1" x14ac:dyDescent="0.25">
      <c r="B27" s="6"/>
    </row>
    <row r="28" spans="1:14" s="5" customFormat="1" ht="15" customHeight="1" x14ac:dyDescent="0.25">
      <c r="B28" s="6"/>
    </row>
    <row r="29" spans="1:14" s="5" customFormat="1" ht="15" customHeight="1" x14ac:dyDescent="0.25">
      <c r="B29" s="6"/>
    </row>
    <row r="30" spans="1:14" s="5" customFormat="1" ht="15" customHeight="1" x14ac:dyDescent="0.25">
      <c r="B30" s="6"/>
    </row>
    <row r="31" spans="1:14" s="5" customFormat="1" ht="15" customHeight="1" x14ac:dyDescent="0.25">
      <c r="B31" s="6"/>
    </row>
    <row r="32" spans="1:14" s="5" customFormat="1" ht="15" customHeight="1" x14ac:dyDescent="0.25">
      <c r="B32" s="6"/>
    </row>
    <row r="33" spans="1:19" s="5" customFormat="1" ht="15" customHeight="1" x14ac:dyDescent="0.25">
      <c r="B33" s="6"/>
    </row>
    <row r="34" spans="1:19" s="5" customFormat="1" ht="15" customHeight="1" x14ac:dyDescent="0.25">
      <c r="B34" s="6"/>
    </row>
    <row r="35" spans="1:19" s="5" customFormat="1" ht="15" customHeight="1" x14ac:dyDescent="0.25">
      <c r="B35" s="6"/>
    </row>
    <row r="36" spans="1:19" s="5" customFormat="1" ht="15" customHeight="1" x14ac:dyDescent="0.25">
      <c r="B36" s="6"/>
    </row>
    <row r="37" spans="1:19" s="5" customFormat="1" ht="15" customHeight="1" x14ac:dyDescent="0.25">
      <c r="B37" s="6"/>
    </row>
    <row r="38" spans="1:19" s="5" customFormat="1" ht="15" customHeight="1" x14ac:dyDescent="0.25">
      <c r="B38" s="6"/>
    </row>
    <row r="40" spans="1:19" ht="15" customHeight="1" x14ac:dyDescent="0.25">
      <c r="A40" s="6" t="s">
        <v>26</v>
      </c>
      <c r="K40" s="6"/>
    </row>
    <row r="41" spans="1:19" ht="15" customHeight="1" x14ac:dyDescent="0.25">
      <c r="B41" s="13" t="s">
        <v>16</v>
      </c>
      <c r="C41" s="13" t="s">
        <v>17</v>
      </c>
      <c r="D41" s="13" t="s">
        <v>18</v>
      </c>
      <c r="E41" s="13" t="s">
        <v>19</v>
      </c>
      <c r="F41" s="13" t="s">
        <v>20</v>
      </c>
      <c r="G41" s="13" t="s">
        <v>21</v>
      </c>
      <c r="H41" s="6" t="s">
        <v>32</v>
      </c>
      <c r="I41" s="6" t="s">
        <v>33</v>
      </c>
      <c r="K41" s="5"/>
      <c r="L41" s="5"/>
      <c r="M41" s="5"/>
      <c r="N41" s="5"/>
      <c r="O41" s="5"/>
      <c r="P41" s="5"/>
      <c r="Q41" s="5"/>
      <c r="R41" s="6"/>
      <c r="S41" s="6"/>
    </row>
    <row r="42" spans="1:19" ht="15" customHeight="1" x14ac:dyDescent="0.25">
      <c r="A42" s="13" t="s">
        <v>23</v>
      </c>
      <c r="B42" s="5">
        <v>902</v>
      </c>
      <c r="C42" s="5">
        <v>794.3</v>
      </c>
      <c r="D42" s="5">
        <v>936.6</v>
      </c>
      <c r="E42" s="5">
        <v>1128</v>
      </c>
      <c r="F42" s="5">
        <v>1003</v>
      </c>
      <c r="G42" s="5">
        <v>850.9</v>
      </c>
      <c r="K42" s="5"/>
      <c r="L42" s="5"/>
      <c r="M42" s="5"/>
      <c r="N42" s="5"/>
      <c r="O42" s="5"/>
      <c r="P42" s="5"/>
      <c r="Q42" s="5"/>
    </row>
    <row r="43" spans="1:19" ht="15" customHeight="1" x14ac:dyDescent="0.25">
      <c r="B43" s="5">
        <v>869.8</v>
      </c>
      <c r="C43" s="5">
        <v>759.9</v>
      </c>
      <c r="D43" s="5">
        <v>843.6</v>
      </c>
      <c r="E43" s="5">
        <v>1233</v>
      </c>
      <c r="F43" s="5">
        <v>1291</v>
      </c>
      <c r="G43" s="5">
        <v>945.1</v>
      </c>
      <c r="K43" s="5"/>
      <c r="L43" s="5"/>
      <c r="M43" s="5"/>
      <c r="N43" s="5"/>
      <c r="O43" s="5"/>
      <c r="P43" s="5"/>
      <c r="Q43" s="5"/>
    </row>
    <row r="44" spans="1:19" ht="15" customHeight="1" x14ac:dyDescent="0.25">
      <c r="A44" s="13" t="s">
        <v>30</v>
      </c>
      <c r="B44" s="4">
        <f>AVERAGE(B42:B43)</f>
        <v>885.9</v>
      </c>
      <c r="C44" s="4">
        <f t="shared" ref="C44:G44" si="1">AVERAGE(C42:C43)</f>
        <v>777.09999999999991</v>
      </c>
      <c r="D44" s="4">
        <f t="shared" si="1"/>
        <v>890.1</v>
      </c>
      <c r="E44" s="4">
        <f t="shared" si="1"/>
        <v>1180.5</v>
      </c>
      <c r="F44" s="4">
        <f t="shared" si="1"/>
        <v>1147</v>
      </c>
      <c r="G44" s="4">
        <f t="shared" si="1"/>
        <v>898</v>
      </c>
      <c r="K44" s="5"/>
      <c r="L44" s="5"/>
      <c r="M44" s="5"/>
      <c r="N44" s="5"/>
      <c r="O44" s="5"/>
      <c r="P44" s="5"/>
      <c r="Q44" s="5"/>
    </row>
    <row r="45" spans="1:19" s="5" customFormat="1" ht="15" customHeight="1" x14ac:dyDescent="0.25">
      <c r="A45" s="6" t="s">
        <v>27</v>
      </c>
      <c r="B45" s="5">
        <f>(B44+6904.6)/33850</f>
        <v>0.23014771048744462</v>
      </c>
      <c r="C45" s="5">
        <f t="shared" ref="C45:G45" si="2">(C44+6904.6)/33850</f>
        <v>0.22693353028064994</v>
      </c>
      <c r="D45" s="5">
        <f t="shared" si="2"/>
        <v>0.23027178729689809</v>
      </c>
      <c r="E45" s="5">
        <f t="shared" si="2"/>
        <v>0.23885081240768097</v>
      </c>
      <c r="F45" s="5">
        <f t="shared" si="2"/>
        <v>0.23786115214180209</v>
      </c>
      <c r="G45" s="5">
        <f t="shared" si="2"/>
        <v>0.23050516986706057</v>
      </c>
    </row>
    <row r="46" spans="1:19" s="5" customFormat="1" ht="15" customHeight="1" x14ac:dyDescent="0.25">
      <c r="A46" s="6" t="s">
        <v>28</v>
      </c>
      <c r="B46" s="5">
        <v>1.3087431693989069</v>
      </c>
      <c r="C46" s="5">
        <v>1.1565183450429353</v>
      </c>
      <c r="D46" s="5">
        <v>1.230679156908665</v>
      </c>
      <c r="E46" s="5">
        <v>1.3048399687743952</v>
      </c>
      <c r="F46" s="5">
        <v>1.4219359875097577</v>
      </c>
      <c r="G46" s="5">
        <v>1.2970335675253706</v>
      </c>
    </row>
    <row r="47" spans="1:19" s="5" customFormat="1" ht="15" customHeight="1" x14ac:dyDescent="0.25">
      <c r="A47" s="6" t="s">
        <v>29</v>
      </c>
      <c r="B47" s="5">
        <f>B45/B46</f>
        <v>0.17585399172944624</v>
      </c>
      <c r="C47" s="5">
        <f t="shared" ref="C47:G47" si="3">C45/C46</f>
        <v>0.19622129752920187</v>
      </c>
      <c r="D47" s="5">
        <f t="shared" si="3"/>
        <v>0.1871095207911998</v>
      </c>
      <c r="E47" s="5">
        <f t="shared" si="3"/>
        <v>0.18304988973630826</v>
      </c>
      <c r="F47" s="5">
        <f t="shared" si="3"/>
        <v>0.16727978912635111</v>
      </c>
      <c r="G47" s="5">
        <f t="shared" si="3"/>
        <v>0.17771719687012016</v>
      </c>
      <c r="H47" s="5">
        <f>AVERAGE(B47:G47)</f>
        <v>0.18120528096377123</v>
      </c>
      <c r="I47" s="5">
        <f>STDEV(B47:G47)</f>
        <v>9.9846455418771893E-3</v>
      </c>
    </row>
    <row r="48" spans="1:19" ht="15" customHeight="1" x14ac:dyDescent="0.25">
      <c r="B48" s="5"/>
      <c r="C48" s="5"/>
      <c r="D48" s="5"/>
      <c r="E48" s="5"/>
      <c r="F48" s="5"/>
      <c r="G48" s="5"/>
      <c r="I48" s="5"/>
      <c r="J48" s="5"/>
      <c r="K48" s="5"/>
      <c r="L48" s="5"/>
      <c r="M48" s="5"/>
      <c r="N48" s="5"/>
      <c r="O48" s="5"/>
      <c r="P48" s="5"/>
      <c r="Q48" s="5"/>
    </row>
    <row r="49" spans="1:17" ht="15" customHeight="1" x14ac:dyDescent="0.25">
      <c r="A49" s="13" t="s">
        <v>22</v>
      </c>
      <c r="B49" s="5">
        <v>608.6</v>
      </c>
      <c r="C49" s="5">
        <v>595.9</v>
      </c>
      <c r="D49" s="5">
        <v>682.1</v>
      </c>
      <c r="E49" s="5">
        <v>619.1</v>
      </c>
      <c r="F49" s="5">
        <v>714.9</v>
      </c>
      <c r="G49" s="5">
        <v>604.4</v>
      </c>
      <c r="I49" s="5"/>
      <c r="J49" s="5"/>
      <c r="K49" s="5"/>
      <c r="L49" s="5"/>
      <c r="M49" s="5"/>
      <c r="N49" s="5"/>
      <c r="O49" s="5"/>
      <c r="P49" s="5"/>
      <c r="Q49" s="5"/>
    </row>
    <row r="50" spans="1:17" ht="15" customHeight="1" x14ac:dyDescent="0.25">
      <c r="A50" s="5"/>
      <c r="B50" s="5">
        <v>633.1</v>
      </c>
      <c r="C50" s="5">
        <v>632.5</v>
      </c>
      <c r="D50" s="5">
        <v>607.20000000000005</v>
      </c>
      <c r="E50" s="5">
        <v>532.4</v>
      </c>
      <c r="F50" s="5">
        <v>594.6</v>
      </c>
      <c r="G50" s="5">
        <v>659.7</v>
      </c>
      <c r="I50" s="5"/>
      <c r="J50" s="5"/>
      <c r="K50" s="5"/>
      <c r="L50" s="5"/>
      <c r="M50" s="5"/>
      <c r="N50" s="5"/>
      <c r="O50" s="5"/>
      <c r="P50" s="5"/>
      <c r="Q50" s="5"/>
    </row>
    <row r="51" spans="1:17" ht="15" customHeight="1" x14ac:dyDescent="0.25">
      <c r="A51" s="13" t="s">
        <v>31</v>
      </c>
      <c r="B51">
        <f>AVERAGE(B49:B50)</f>
        <v>620.85</v>
      </c>
      <c r="C51" s="5">
        <f t="shared" ref="C51:G51" si="4">AVERAGE(C49:C50)</f>
        <v>614.20000000000005</v>
      </c>
      <c r="D51" s="5">
        <f t="shared" si="4"/>
        <v>644.65000000000009</v>
      </c>
      <c r="E51" s="5">
        <f t="shared" si="4"/>
        <v>575.75</v>
      </c>
      <c r="F51" s="5">
        <f t="shared" si="4"/>
        <v>654.75</v>
      </c>
      <c r="G51" s="5">
        <f t="shared" si="4"/>
        <v>632.04999999999995</v>
      </c>
      <c r="K51" s="5"/>
      <c r="L51" s="5"/>
      <c r="M51" s="5"/>
      <c r="N51" s="5"/>
      <c r="O51" s="5"/>
      <c r="P51" s="5"/>
      <c r="Q51" s="5"/>
    </row>
    <row r="52" spans="1:17" s="5" customFormat="1" ht="15" customHeight="1" x14ac:dyDescent="0.25">
      <c r="A52" s="6" t="s">
        <v>27</v>
      </c>
      <c r="B52" s="5">
        <f>(B51+6904.6)/33850</f>
        <v>0.22231757754800593</v>
      </c>
      <c r="C52" s="5">
        <f t="shared" ref="C52:G52" si="5">(C51+6904.6)/33850</f>
        <v>0.2221211225997046</v>
      </c>
      <c r="D52" s="5">
        <f t="shared" si="5"/>
        <v>0.22302067946824225</v>
      </c>
      <c r="E52" s="5">
        <f t="shared" si="5"/>
        <v>0.22098522895125555</v>
      </c>
      <c r="F52" s="5">
        <f t="shared" si="5"/>
        <v>0.22331905465288038</v>
      </c>
      <c r="G52" s="5">
        <f t="shared" si="5"/>
        <v>0.22264844903988185</v>
      </c>
    </row>
    <row r="53" spans="1:17" ht="15" customHeight="1" x14ac:dyDescent="0.25">
      <c r="A53" s="6" t="s">
        <v>28</v>
      </c>
      <c r="B53">
        <v>1.6600312256049958</v>
      </c>
      <c r="C53">
        <v>1.3165495706479315</v>
      </c>
      <c r="D53">
        <v>1.7380952380952384</v>
      </c>
      <c r="E53">
        <v>1.5390320062451208</v>
      </c>
      <c r="F53">
        <v>1.4843871975019516</v>
      </c>
      <c r="G53">
        <v>1.2072599531615924</v>
      </c>
      <c r="K53" s="6"/>
    </row>
    <row r="54" spans="1:17" ht="15" customHeight="1" x14ac:dyDescent="0.25">
      <c r="A54" s="6" t="s">
        <v>29</v>
      </c>
      <c r="B54">
        <f>B52/B53</f>
        <v>0.13392373234845786</v>
      </c>
      <c r="C54" s="5">
        <f t="shared" ref="C54:G54" si="6">C52/C53</f>
        <v>0.16871459119491344</v>
      </c>
      <c r="D54" s="5">
        <f t="shared" si="6"/>
        <v>0.12831326763926265</v>
      </c>
      <c r="E54" s="5">
        <f t="shared" si="6"/>
        <v>0.14358715611796014</v>
      </c>
      <c r="F54" s="5">
        <f t="shared" si="6"/>
        <v>0.15044528478061517</v>
      </c>
      <c r="G54" s="5">
        <f t="shared" si="6"/>
        <v>0.18442461249278286</v>
      </c>
      <c r="H54">
        <f>AVERAGE(B54:G54)</f>
        <v>0.15156810742899868</v>
      </c>
      <c r="I54">
        <f>STDEV(B54:G54)</f>
        <v>2.1403829987641319E-2</v>
      </c>
      <c r="K54" s="6"/>
      <c r="M54" s="5"/>
      <c r="N54" s="5"/>
      <c r="O54" s="5"/>
      <c r="P54" s="5"/>
      <c r="Q54" s="5"/>
    </row>
    <row r="56" spans="1:17" ht="15" customHeight="1" x14ac:dyDescent="0.25">
      <c r="C56" s="6" t="s">
        <v>34</v>
      </c>
      <c r="D56" s="6" t="s">
        <v>35</v>
      </c>
      <c r="M56" s="5"/>
      <c r="N56" s="5"/>
    </row>
    <row r="57" spans="1:17" ht="15" customHeight="1" x14ac:dyDescent="0.25">
      <c r="C57" s="5">
        <v>0.17585399172944624</v>
      </c>
      <c r="D57" s="5">
        <v>0.13392373234845786</v>
      </c>
      <c r="M57" s="5"/>
      <c r="N57" s="5"/>
    </row>
    <row r="58" spans="1:17" ht="15" customHeight="1" x14ac:dyDescent="0.25">
      <c r="C58" s="5">
        <v>0.19622129752920187</v>
      </c>
      <c r="D58" s="5">
        <v>0.16871459119491344</v>
      </c>
      <c r="M58" s="5"/>
      <c r="N58" s="5"/>
    </row>
    <row r="59" spans="1:17" ht="15" customHeight="1" x14ac:dyDescent="0.25">
      <c r="C59" s="5">
        <v>0.1871095207911998</v>
      </c>
      <c r="D59" s="5">
        <v>0.12831326763926265</v>
      </c>
      <c r="M59" s="5"/>
      <c r="N59" s="5"/>
    </row>
    <row r="60" spans="1:17" ht="15" customHeight="1" x14ac:dyDescent="0.25">
      <c r="C60" s="5">
        <v>0.18304988973630826</v>
      </c>
      <c r="D60" s="5">
        <v>0.14358715611796014</v>
      </c>
      <c r="E60" s="5"/>
      <c r="F60" s="5"/>
      <c r="G60" s="5"/>
      <c r="H60" s="5"/>
      <c r="I60" s="5"/>
      <c r="J60" s="5"/>
      <c r="M60" s="5"/>
      <c r="N60" s="5"/>
    </row>
    <row r="61" spans="1:17" ht="15" customHeight="1" x14ac:dyDescent="0.25">
      <c r="C61" s="5">
        <v>0.16727978912635111</v>
      </c>
      <c r="D61" s="5">
        <v>0.15044528478061517</v>
      </c>
      <c r="M61" s="5"/>
      <c r="N61" s="5"/>
    </row>
    <row r="62" spans="1:17" ht="15" customHeight="1" x14ac:dyDescent="0.25">
      <c r="C62" s="5">
        <v>0.17771719687012016</v>
      </c>
      <c r="D62" s="5">
        <v>0.18442461249278286</v>
      </c>
    </row>
  </sheetData>
  <phoneticPr fontId="1" type="noConversion"/>
  <pageMargins left="0.75" right="0.75" top="1" bottom="1" header="0.5" footer="0.5"/>
  <pageSetup paperSize="9" orientation="portrait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xr2:uid="{00000000-0003-0000-0000-000000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'Luminescence 1_01'!C20:C20</xm:f>
              <xm:sqref>C20</xm:sqref>
            </x14:sparkline>
            <x14:sparkline>
              <xm:f>'Luminescence 1_01'!D20:D20</xm:f>
              <xm:sqref>D20</xm:sqref>
            </x14:sparkline>
            <x14:sparkline>
              <xm:f>'Luminescence 1_01'!E20:E20</xm:f>
              <xm:sqref>E20</xm:sqref>
            </x14:sparkline>
            <x14:sparkline>
              <xm:f>'Luminescence 1_01'!F20:F20</xm:f>
              <xm:sqref>F20</xm:sqref>
            </x14:sparkline>
            <x14:sparkline>
              <xm:f>'Luminescence 1_01'!G20:G20</xm:f>
              <xm:sqref>G20</xm:sqref>
            </x14:sparkline>
            <x14:sparkline>
              <xm:f>'Luminescence 1_01'!H20:H20</xm:f>
              <xm:sqref>H20</xm:sqref>
            </x14:sparkline>
            <x14:sparkline>
              <xm:f>'Luminescence 1_01'!I20:I20</xm:f>
              <xm:sqref>I20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Luminescence 1_01</vt:lpstr>
    </vt:vector>
  </TitlesOfParts>
  <Company>ComponentOne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C1Excel</dc:creator>
  <cp:lastModifiedBy>wqq</cp:lastModifiedBy>
  <dcterms:created xsi:type="dcterms:W3CDTF">2017-02-20T09:09:18Z</dcterms:created>
  <dcterms:modified xsi:type="dcterms:W3CDTF">2018-11-23T00:53:58Z</dcterms:modified>
</cp:coreProperties>
</file>