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\PhD data\Butanol paper\raw data\"/>
    </mc:Choice>
  </mc:AlternateContent>
  <xr:revisionPtr revIDLastSave="0" documentId="13_ncr:1_{08B60B2D-11FD-48CD-BB39-3A85C309EFB6}" xr6:coauthVersionLast="34" xr6:coauthVersionMax="34" xr10:uidLastSave="{00000000-0000-0000-0000-000000000000}"/>
  <bookViews>
    <workbookView minimized="1" xWindow="0" yWindow="0" windowWidth="16410" windowHeight="7545" xr2:uid="{0D54803F-F178-4132-B6A5-B1CB0E69678C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1" l="1"/>
  <c r="G19" i="1" l="1"/>
  <c r="B21" i="1"/>
  <c r="B19" i="1"/>
  <c r="C9" i="1" l="1"/>
  <c r="D9" i="1"/>
  <c r="E9" i="1"/>
  <c r="F9" i="1"/>
  <c r="G9" i="1"/>
  <c r="H9" i="1"/>
  <c r="I9" i="1"/>
  <c r="B9" i="1"/>
  <c r="B13" i="1" l="1"/>
  <c r="B18" i="1" s="1"/>
  <c r="C13" i="1"/>
  <c r="C18" i="1" s="1"/>
  <c r="G13" i="1"/>
  <c r="H18" i="1" s="1"/>
  <c r="F13" i="1"/>
  <c r="G18" i="1" s="1"/>
  <c r="D18" i="1" l="1"/>
</calcChain>
</file>

<file path=xl/sharedStrings.xml><?xml version="1.0" encoding="utf-8"?>
<sst xmlns="http://schemas.openxmlformats.org/spreadsheetml/2006/main" count="45" uniqueCount="13">
  <si>
    <t>BO</t>
  </si>
  <si>
    <t>S</t>
  </si>
  <si>
    <t>P</t>
  </si>
  <si>
    <t>SLOPE</t>
  </si>
  <si>
    <t>Y-INT</t>
  </si>
  <si>
    <t>AVG</t>
  </si>
  <si>
    <t>STDEV</t>
  </si>
  <si>
    <t>AVG mg/L</t>
  </si>
  <si>
    <t>total</t>
  </si>
  <si>
    <t>area</t>
  </si>
  <si>
    <t>mg/L sample</t>
  </si>
  <si>
    <t>OD600</t>
  </si>
  <si>
    <t>ug BO/OD600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</si>
</sst>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1CE09-F182-4DEA-B709-2791B91033D8}">
  <dimension ref="A1:M21"/>
  <sheetViews>
    <sheetView tabSelected="1" workbookViewId="0">
      <selection activeCell="I19" sqref="I19"/>
    </sheetView>
  </sheetViews>
  <sheetFormatPr defaultRowHeight="15" x14ac:dyDescent="0.25"/>
  <cols>
    <col min="1" max="1" width="9.140625" style="1"/>
  </cols>
  <sheetData>
    <row r="1" spans="1:13" s="1" customFormat="1" x14ac:dyDescent="0.25">
      <c r="A1" s="1" t="s">
        <v>9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2</v>
      </c>
      <c r="G1" s="1" t="s">
        <v>2</v>
      </c>
      <c r="H1" s="1" t="s">
        <v>2</v>
      </c>
      <c r="I1" s="1" t="s">
        <v>2</v>
      </c>
    </row>
    <row r="2" spans="1:13" s="1" customFormat="1" x14ac:dyDescent="0.25">
      <c r="B2" s="1">
        <v>1</v>
      </c>
      <c r="C2" s="1">
        <v>2</v>
      </c>
      <c r="D2" s="1">
        <v>3</v>
      </c>
      <c r="E2" s="1">
        <v>4</v>
      </c>
      <c r="F2" s="1">
        <v>1</v>
      </c>
      <c r="G2" s="1">
        <v>2</v>
      </c>
      <c r="H2" s="1">
        <v>3</v>
      </c>
      <c r="I2" s="1">
        <v>4</v>
      </c>
      <c r="M2" s="1" t="s">
        <v>0</v>
      </c>
    </row>
    <row r="3" spans="1:13" x14ac:dyDescent="0.25">
      <c r="A3" s="1" t="s">
        <v>0</v>
      </c>
      <c r="B3">
        <v>8671</v>
      </c>
      <c r="C3">
        <v>9128</v>
      </c>
      <c r="D3">
        <v>9478</v>
      </c>
      <c r="E3">
        <v>9669</v>
      </c>
      <c r="F3" s="3">
        <v>91002</v>
      </c>
      <c r="G3" s="3">
        <v>85340</v>
      </c>
      <c r="H3" s="3">
        <v>88520</v>
      </c>
      <c r="I3">
        <v>90609</v>
      </c>
      <c r="L3" s="1" t="s">
        <v>3</v>
      </c>
      <c r="M3">
        <v>3006</v>
      </c>
    </row>
    <row r="4" spans="1:13" x14ac:dyDescent="0.25">
      <c r="A4" s="1" t="s">
        <v>11</v>
      </c>
      <c r="B4">
        <v>17.7</v>
      </c>
      <c r="C4">
        <v>17</v>
      </c>
      <c r="D4">
        <v>15.1</v>
      </c>
      <c r="E4">
        <v>16.600000000000001</v>
      </c>
      <c r="L4" s="1" t="s">
        <v>4</v>
      </c>
      <c r="M4">
        <v>-149</v>
      </c>
    </row>
    <row r="7" spans="1:13" x14ac:dyDescent="0.25">
      <c r="A7" s="1" t="s">
        <v>10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2</v>
      </c>
      <c r="G7" s="1" t="s">
        <v>2</v>
      </c>
      <c r="H7" s="1" t="s">
        <v>2</v>
      </c>
      <c r="I7" s="1" t="s">
        <v>2</v>
      </c>
    </row>
    <row r="8" spans="1:13" x14ac:dyDescent="0.25">
      <c r="B8" s="1">
        <v>1</v>
      </c>
      <c r="C8" s="1">
        <v>2</v>
      </c>
      <c r="D8" s="1">
        <v>3</v>
      </c>
      <c r="E8" s="1">
        <v>4</v>
      </c>
      <c r="F8" s="1">
        <v>1</v>
      </c>
      <c r="G8" s="1">
        <v>2</v>
      </c>
      <c r="H8" s="1">
        <v>3</v>
      </c>
      <c r="I8" s="1">
        <v>4</v>
      </c>
    </row>
    <row r="9" spans="1:13" x14ac:dyDescent="0.25">
      <c r="A9" s="1" t="s">
        <v>0</v>
      </c>
      <c r="B9">
        <f t="shared" ref="B9:I9" si="0">(B3-$M$4)/$M$3</f>
        <v>2.9341317365269459</v>
      </c>
      <c r="C9">
        <f t="shared" si="0"/>
        <v>3.0861610113107121</v>
      </c>
      <c r="D9">
        <f t="shared" si="0"/>
        <v>3.2025948103792414</v>
      </c>
      <c r="E9">
        <f t="shared" si="0"/>
        <v>3.2661343978709247</v>
      </c>
      <c r="F9">
        <f t="shared" si="0"/>
        <v>30.323020625415836</v>
      </c>
      <c r="G9">
        <f t="shared" si="0"/>
        <v>28.439454424484364</v>
      </c>
      <c r="H9">
        <f t="shared" si="0"/>
        <v>29.497338656021292</v>
      </c>
      <c r="I9">
        <f t="shared" si="0"/>
        <v>30.192282102461743</v>
      </c>
    </row>
    <row r="12" spans="1:13" x14ac:dyDescent="0.25">
      <c r="A12" s="1" t="s">
        <v>5</v>
      </c>
      <c r="B12" s="1" t="s">
        <v>1</v>
      </c>
      <c r="C12" s="1" t="s">
        <v>2</v>
      </c>
      <c r="D12" s="1"/>
      <c r="E12" s="1" t="s">
        <v>6</v>
      </c>
      <c r="F12" s="1" t="s">
        <v>1</v>
      </c>
      <c r="G12" s="1" t="s">
        <v>2</v>
      </c>
    </row>
    <row r="13" spans="1:13" x14ac:dyDescent="0.25">
      <c r="A13" s="1" t="s">
        <v>0</v>
      </c>
      <c r="B13">
        <f>AVERAGE(B9:E9)</f>
        <v>3.1222554890219563</v>
      </c>
      <c r="C13">
        <f>AVERAGE(F9:I9)</f>
        <v>29.613023952095809</v>
      </c>
      <c r="E13" s="1" t="s">
        <v>0</v>
      </c>
      <c r="F13">
        <f>STDEV(B9:E9)</f>
        <v>0.14588683347235321</v>
      </c>
      <c r="G13">
        <f>STDEV(F9:I9)</f>
        <v>0.86222267130884234</v>
      </c>
    </row>
    <row r="17" spans="1:10" x14ac:dyDescent="0.25">
      <c r="A17" s="1" t="s">
        <v>7</v>
      </c>
      <c r="B17" s="1" t="s">
        <v>1</v>
      </c>
      <c r="C17" s="1" t="s">
        <v>2</v>
      </c>
      <c r="D17" s="1" t="s">
        <v>8</v>
      </c>
      <c r="F17" s="1" t="s">
        <v>6</v>
      </c>
      <c r="G17" s="1" t="s">
        <v>1</v>
      </c>
      <c r="H17" s="1" t="s">
        <v>2</v>
      </c>
      <c r="I17" s="1" t="s">
        <v>8</v>
      </c>
      <c r="J17" s="2"/>
    </row>
    <row r="18" spans="1:10" x14ac:dyDescent="0.25">
      <c r="A18" s="1" t="s">
        <v>0</v>
      </c>
      <c r="B18">
        <f>B13/20</f>
        <v>0.15611277445109781</v>
      </c>
      <c r="C18">
        <f>C13/50</f>
        <v>0.59226047904191614</v>
      </c>
      <c r="D18">
        <f>B18+C18</f>
        <v>0.74837325349301398</v>
      </c>
      <c r="F18" s="1" t="s">
        <v>0</v>
      </c>
      <c r="G18">
        <f>F13/20</f>
        <v>7.2943416736176601E-3</v>
      </c>
      <c r="H18">
        <f>G13/50</f>
        <v>1.7244453426176847E-2</v>
      </c>
      <c r="I18">
        <f>H18+G18</f>
        <v>2.4538795099794508E-2</v>
      </c>
    </row>
    <row r="19" spans="1:10" x14ac:dyDescent="0.25">
      <c r="A19" s="1" t="s">
        <v>11</v>
      </c>
      <c r="B19">
        <f>AVERAGE(B4:E4)</f>
        <v>16.600000000000001</v>
      </c>
      <c r="F19" s="1" t="s">
        <v>11</v>
      </c>
      <c r="G19">
        <f>STDEV(B4:E4)</f>
        <v>1.0984838035522719</v>
      </c>
    </row>
    <row r="21" spans="1:10" x14ac:dyDescent="0.25">
      <c r="A21" s="1" t="s">
        <v>12</v>
      </c>
      <c r="B21">
        <f>(D18*1000)/B19</f>
        <v>45.08272611403698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MIcaela Chacon</dc:creator>
  <cp:lastModifiedBy>MIcaela Chacon</cp:lastModifiedBy>
  <dcterms:created xsi:type="dcterms:W3CDTF">2018-05-14T11:53:05Z</dcterms:created>
  <dcterms:modified xsi:type="dcterms:W3CDTF">2018-08-19T12:03:05Z</dcterms:modified>
</cp:coreProperties>
</file>