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\PhD data\Butanol paper\raw data\"/>
    </mc:Choice>
  </mc:AlternateContent>
  <xr:revisionPtr revIDLastSave="0" documentId="13_ncr:1_{D1B7CAB2-3201-48B3-9B41-F62105557BDE}" xr6:coauthVersionLast="34" xr6:coauthVersionMax="34" xr10:uidLastSave="{00000000-0000-0000-0000-000000000000}"/>
  <bookViews>
    <workbookView xWindow="0" yWindow="0" windowWidth="20490" windowHeight="7545" xr2:uid="{EC6EE413-FCCA-4C5E-AA3C-E135B043E3F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C9" i="1"/>
  <c r="D9" i="1"/>
  <c r="E9" i="1"/>
  <c r="F9" i="1"/>
  <c r="C14" i="1" s="1"/>
  <c r="C19" i="1" s="1"/>
  <c r="G9" i="1"/>
  <c r="G14" i="1" s="1"/>
  <c r="H19" i="1" s="1"/>
  <c r="B9" i="1"/>
  <c r="B15" i="1" l="1"/>
  <c r="B20" i="1" s="1"/>
  <c r="F15" i="1"/>
  <c r="G20" i="1" s="1"/>
  <c r="C15" i="1"/>
  <c r="C20" i="1" s="1"/>
  <c r="D20" i="1" s="1"/>
  <c r="G15" i="1"/>
  <c r="H20" i="1" s="1"/>
  <c r="F14" i="1"/>
  <c r="G19" i="1" s="1"/>
  <c r="B14" i="1"/>
  <c r="B19" i="1" s="1"/>
  <c r="D19" i="1" s="1"/>
</calcChain>
</file>

<file path=xl/sharedStrings.xml><?xml version="1.0" encoding="utf-8"?>
<sst xmlns="http://schemas.openxmlformats.org/spreadsheetml/2006/main" count="36" uniqueCount="10">
  <si>
    <t>S</t>
  </si>
  <si>
    <t>P</t>
  </si>
  <si>
    <t>BB</t>
  </si>
  <si>
    <t>BH</t>
  </si>
  <si>
    <t>SLOPE</t>
  </si>
  <si>
    <t>Y-INT</t>
  </si>
  <si>
    <t>Butyl Butyrate</t>
  </si>
  <si>
    <t>Butyl Hexanoate</t>
  </si>
  <si>
    <t>Culture Broth</t>
  </si>
  <si>
    <t>Cell pellet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</si>
</sst>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Culture Broth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Sheet1!$G$19:$G$20</c:f>
                <c:numCache>
                  <c:formatCode>General</c:formatCode>
                  <c:ptCount val="2"/>
                  <c:pt idx="0">
                    <c:v>0.67667714740653839</c:v>
                  </c:pt>
                  <c:pt idx="1">
                    <c:v>8.5115322994524775E-2</c:v>
                  </c:pt>
                </c:numCache>
              </c:numRef>
            </c:plus>
            <c:minus>
              <c:numRef>
                <c:f>Sheet1!$G$19:$G$20</c:f>
                <c:numCache>
                  <c:formatCode>General</c:formatCode>
                  <c:ptCount val="2"/>
                  <c:pt idx="0">
                    <c:v>0.67667714740653839</c:v>
                  </c:pt>
                  <c:pt idx="1">
                    <c:v>8.5115322994524775E-2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Sheet1!$A$19:$A$20</c:f>
              <c:strCache>
                <c:ptCount val="2"/>
                <c:pt idx="0">
                  <c:v>Butyl Butyrate</c:v>
                </c:pt>
                <c:pt idx="1">
                  <c:v>Butyl Hexanoate</c:v>
                </c:pt>
              </c:strCache>
            </c:strRef>
          </c:cat>
          <c:val>
            <c:numRef>
              <c:f>Sheet1!$B$19:$B$20</c:f>
              <c:numCache>
                <c:formatCode>General</c:formatCode>
                <c:ptCount val="2"/>
                <c:pt idx="0">
                  <c:v>4.8524597304619776</c:v>
                </c:pt>
                <c:pt idx="1">
                  <c:v>0.56494825061225484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5-440E-B073-5C9D78DA9020}"/>
            </c:ext>
          </c:extLst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>Cell pellet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Sheet1!$H$19:$H$20</c:f>
                <c:numCache>
                  <c:formatCode>General</c:formatCode>
                  <c:ptCount val="2"/>
                  <c:pt idx="0">
                    <c:v>0.31692330676125285</c:v>
                  </c:pt>
                  <c:pt idx="1">
                    <c:v>8.4154983282096904E-2</c:v>
                  </c:pt>
                </c:numCache>
              </c:numRef>
            </c:plus>
            <c:minus>
              <c:numRef>
                <c:f>Sheet1!$H$19:$H$20</c:f>
                <c:numCache>
                  <c:formatCode>General</c:formatCode>
                  <c:ptCount val="2"/>
                  <c:pt idx="0">
                    <c:v>0.31692330676125285</c:v>
                  </c:pt>
                  <c:pt idx="1">
                    <c:v>8.4154983282096904E-2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Sheet1!$A$19:$A$20</c:f>
              <c:strCache>
                <c:ptCount val="2"/>
                <c:pt idx="0">
                  <c:v>Butyl Butyrate</c:v>
                </c:pt>
                <c:pt idx="1">
                  <c:v>Butyl Hexanoate</c:v>
                </c:pt>
              </c:strCache>
            </c:strRef>
          </c:cat>
          <c:val>
            <c:numRef>
              <c:f>Sheet1!$C$19:$C$20</c:f>
              <c:numCache>
                <c:formatCode>General</c:formatCode>
                <c:ptCount val="2"/>
                <c:pt idx="0">
                  <c:v>2.1137816341287059</c:v>
                </c:pt>
                <c:pt idx="1">
                  <c:v>0.83475655430711615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5-440E-B073-5C9D78DA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484384"/>
        <c:axId val="503486024"/>
      </c:barChart>
      <c:catAx>
        <c:axId val="5034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486024"/>
        <c:crosses val="autoZero"/>
        <c:auto val="1"/>
        <c:lblAlgn val="ctr"/>
        <c:lblOffset val="100"/>
        <c:noMultiLvlLbl val="0"/>
      </c:catAx>
      <c:valAx>
        <c:axId val="503486024"/>
        <c:scaling>
          <c:orientation val="minMax"/>
          <c:max val="8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4843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5</xdr:row>
      <xdr:rowOff>4762</xdr:rowOff>
    </xdr:from>
    <xdr:to>
      <xdr:col>17</xdr:col>
      <xdr:colOff>28575</xdr:colOff>
      <xdr:row>19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804634-AB15-45BA-AEDD-6619AB76D5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38B0-770A-423D-B441-3118671F2C7A}">
  <dimension ref="A1:L20"/>
  <sheetViews>
    <sheetView tabSelected="1" topLeftCell="A2" workbookViewId="0">
      <selection activeCell="R9" sqref="R9"/>
    </sheetView>
  </sheetViews>
  <sheetFormatPr defaultRowHeight="15" x14ac:dyDescent="0.25"/>
  <cols>
    <col min="1" max="1" width="9.140625" style="1"/>
  </cols>
  <sheetData>
    <row r="1" spans="1:12" s="1" customFormat="1" x14ac:dyDescent="0.25">
      <c r="B1" s="1" t="s">
        <v>0</v>
      </c>
      <c r="C1" s="1" t="s">
        <v>0</v>
      </c>
      <c r="D1" s="1" t="s">
        <v>0</v>
      </c>
      <c r="E1" s="1" t="s">
        <v>1</v>
      </c>
      <c r="F1" s="1" t="s">
        <v>1</v>
      </c>
      <c r="G1" s="1" t="s">
        <v>1</v>
      </c>
    </row>
    <row r="2" spans="1:12" s="1" customFormat="1" x14ac:dyDescent="0.25">
      <c r="B2" s="1">
        <v>1</v>
      </c>
      <c r="C2" s="1">
        <v>2</v>
      </c>
      <c r="D2" s="1">
        <v>3</v>
      </c>
      <c r="E2" s="1">
        <v>1</v>
      </c>
      <c r="F2" s="1">
        <v>2</v>
      </c>
      <c r="G2" s="1">
        <v>3</v>
      </c>
      <c r="K2" s="1" t="s">
        <v>3</v>
      </c>
      <c r="L2" s="1" t="s">
        <v>2</v>
      </c>
    </row>
    <row r="3" spans="1:12" x14ac:dyDescent="0.25">
      <c r="A3" s="1" t="s">
        <v>6</v>
      </c>
      <c r="B3">
        <v>254590</v>
      </c>
      <c r="C3">
        <v>218204</v>
      </c>
      <c r="D3">
        <v>204488</v>
      </c>
      <c r="E3">
        <v>323152</v>
      </c>
      <c r="F3">
        <v>276904</v>
      </c>
      <c r="G3">
        <v>251057</v>
      </c>
      <c r="J3" s="1" t="s">
        <v>4</v>
      </c>
      <c r="K3">
        <v>4895</v>
      </c>
      <c r="L3">
        <v>2305</v>
      </c>
    </row>
    <row r="4" spans="1:12" x14ac:dyDescent="0.25">
      <c r="A4" s="1" t="s">
        <v>7</v>
      </c>
      <c r="B4">
        <v>43413</v>
      </c>
      <c r="C4">
        <v>41446</v>
      </c>
      <c r="D4">
        <v>30572</v>
      </c>
      <c r="E4">
        <v>192307</v>
      </c>
      <c r="F4">
        <v>178950</v>
      </c>
      <c r="G4">
        <v>219376</v>
      </c>
      <c r="J4" s="1" t="s">
        <v>5</v>
      </c>
      <c r="K4">
        <v>-7429</v>
      </c>
      <c r="L4">
        <v>40091</v>
      </c>
    </row>
    <row r="7" spans="1:12" x14ac:dyDescent="0.25">
      <c r="B7" s="1" t="s">
        <v>0</v>
      </c>
      <c r="C7" s="1" t="s">
        <v>0</v>
      </c>
      <c r="D7" s="1" t="s">
        <v>0</v>
      </c>
      <c r="E7" s="1" t="s">
        <v>1</v>
      </c>
      <c r="F7" s="1" t="s">
        <v>1</v>
      </c>
      <c r="G7" s="1" t="s">
        <v>1</v>
      </c>
    </row>
    <row r="8" spans="1:12" x14ac:dyDescent="0.25">
      <c r="B8" s="1">
        <v>1</v>
      </c>
      <c r="C8" s="1">
        <v>2</v>
      </c>
      <c r="D8" s="1">
        <v>3</v>
      </c>
      <c r="E8" s="1">
        <v>1</v>
      </c>
      <c r="F8" s="1">
        <v>2</v>
      </c>
      <c r="G8" s="1">
        <v>3</v>
      </c>
    </row>
    <row r="9" spans="1:12" x14ac:dyDescent="0.25">
      <c r="A9" s="1" t="s">
        <v>6</v>
      </c>
      <c r="B9">
        <f>(B3-$L$4)/$L$3</f>
        <v>93.058134490238615</v>
      </c>
      <c r="C9">
        <f t="shared" ref="C9:G9" si="0">(C3-$L$4)/$L$3</f>
        <v>77.272451193058572</v>
      </c>
      <c r="D9">
        <f t="shared" si="0"/>
        <v>71.321908893709335</v>
      </c>
      <c r="E9">
        <f t="shared" si="0"/>
        <v>122.80303687635575</v>
      </c>
      <c r="F9">
        <f t="shared" si="0"/>
        <v>102.73882863340565</v>
      </c>
      <c r="G9">
        <f t="shared" si="0"/>
        <v>91.525379609544473</v>
      </c>
    </row>
    <row r="10" spans="1:12" x14ac:dyDescent="0.25">
      <c r="A10" s="1" t="s">
        <v>7</v>
      </c>
      <c r="B10">
        <f t="shared" ref="B10:G10" si="1">(B4-$K$4)/$K$3</f>
        <v>10.386516853932584</v>
      </c>
      <c r="C10">
        <f t="shared" si="1"/>
        <v>9.9846782431052095</v>
      </c>
      <c r="D10">
        <f t="shared" si="1"/>
        <v>7.7632277834525025</v>
      </c>
      <c r="E10">
        <f t="shared" si="1"/>
        <v>40.80408580183861</v>
      </c>
      <c r="F10">
        <f t="shared" si="1"/>
        <v>38.075383043922372</v>
      </c>
      <c r="G10">
        <f t="shared" si="1"/>
        <v>46.334014300306436</v>
      </c>
    </row>
    <row r="13" spans="1:12" x14ac:dyDescent="0.25">
      <c r="B13" s="1" t="s">
        <v>0</v>
      </c>
      <c r="C13" s="1" t="s">
        <v>1</v>
      </c>
      <c r="F13" s="1" t="s">
        <v>0</v>
      </c>
      <c r="G13" s="1" t="s">
        <v>1</v>
      </c>
    </row>
    <row r="14" spans="1:12" x14ac:dyDescent="0.25">
      <c r="A14" s="1" t="s">
        <v>6</v>
      </c>
      <c r="B14">
        <f>AVERAGE(B9:D9)</f>
        <v>80.550831525668841</v>
      </c>
      <c r="C14">
        <f>AVERAGE(E9:G9)</f>
        <v>105.68908170643529</v>
      </c>
      <c r="E14" s="1" t="s">
        <v>6</v>
      </c>
      <c r="F14">
        <f>STDEV(B9:D9)</f>
        <v>11.232840646948539</v>
      </c>
      <c r="G14">
        <f>STDEV(E9:G9)</f>
        <v>15.846165338062644</v>
      </c>
    </row>
    <row r="15" spans="1:12" x14ac:dyDescent="0.25">
      <c r="A15" s="1" t="s">
        <v>7</v>
      </c>
      <c r="B15">
        <f>AVERAGE(B10:D10)</f>
        <v>9.3781409601634316</v>
      </c>
      <c r="C15">
        <f>AVERAGE(E10:G10)</f>
        <v>41.737827715355806</v>
      </c>
      <c r="E15" s="1" t="s">
        <v>7</v>
      </c>
      <c r="F15">
        <f>STDEV(B10:D10)</f>
        <v>1.4129143617091113</v>
      </c>
      <c r="G15">
        <f>STDEV(E10:G10)</f>
        <v>4.207749164104845</v>
      </c>
    </row>
    <row r="18" spans="1:8" x14ac:dyDescent="0.25">
      <c r="B18" s="1" t="s">
        <v>8</v>
      </c>
      <c r="C18" s="1" t="s">
        <v>9</v>
      </c>
      <c r="G18" s="1" t="s">
        <v>0</v>
      </c>
      <c r="H18" s="1" t="s">
        <v>1</v>
      </c>
    </row>
    <row r="19" spans="1:8" x14ac:dyDescent="0.25">
      <c r="A19" s="1" t="s">
        <v>6</v>
      </c>
      <c r="B19">
        <f>B14/16.6</f>
        <v>4.8524597304619776</v>
      </c>
      <c r="C19">
        <f>C14/50</f>
        <v>2.1137816341287059</v>
      </c>
      <c r="D19">
        <f>C19+B19</f>
        <v>6.9662413645906831</v>
      </c>
      <c r="F19" s="1" t="s">
        <v>6</v>
      </c>
      <c r="G19">
        <f>F14/16.6</f>
        <v>0.67667714740653839</v>
      </c>
      <c r="H19">
        <f>G14/50</f>
        <v>0.31692330676125285</v>
      </c>
    </row>
    <row r="20" spans="1:8" x14ac:dyDescent="0.25">
      <c r="A20" s="1" t="s">
        <v>7</v>
      </c>
      <c r="B20">
        <f>B15/16.6</f>
        <v>0.56494825061225484</v>
      </c>
      <c r="C20">
        <f>C15/50</f>
        <v>0.83475655430711615</v>
      </c>
      <c r="D20">
        <f>C20+B20</f>
        <v>1.399704804919371</v>
      </c>
      <c r="F20" s="1" t="s">
        <v>7</v>
      </c>
      <c r="G20">
        <f>F15/16.6</f>
        <v>8.5115322994524775E-2</v>
      </c>
      <c r="H20">
        <f>G15/50</f>
        <v>8.4154983282096904E-2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Chacon</dc:creator>
  <cp:lastModifiedBy>MIcaela Chacon</cp:lastModifiedBy>
  <dcterms:created xsi:type="dcterms:W3CDTF">2018-09-03T10:07:47Z</dcterms:created>
  <dcterms:modified xsi:type="dcterms:W3CDTF">2018-09-05T10:31:31Z</dcterms:modified>
</cp:coreProperties>
</file>