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80" windowHeight="5520" firstSheet="1" activeTab="2"/>
  </bookViews>
  <sheets>
    <sheet name="C-CO2_V1" sheetId="1" r:id="rId1"/>
    <sheet name="CRepiration" sheetId="2" r:id="rId2"/>
    <sheet name="ANOVA" sheetId="3" r:id="rId3"/>
  </sheets>
  <definedNames>
    <definedName name="_xlfn.STDEV.P" hidden="1">#NAME?</definedName>
    <definedName name="_xlfn.STDEV.S" hidden="1">#NAME?</definedName>
  </definedNames>
  <calcPr fullCalcOnLoad="1"/>
</workbook>
</file>

<file path=xl/comments1.xml><?xml version="1.0" encoding="utf-8"?>
<comments xmlns="http://schemas.openxmlformats.org/spreadsheetml/2006/main">
  <authors>
    <author>NAZIA PERVEEN</author>
  </authors>
  <commentList>
    <comment ref="V47" authorId="0">
      <text>
        <r>
          <rPr>
            <b/>
            <sz val="9"/>
            <rFont val="Tahoma"/>
            <family val="2"/>
          </rPr>
          <t>NAZIA PERVEEN:</t>
        </r>
        <r>
          <rPr>
            <sz val="9"/>
            <rFont val="Tahoma"/>
            <family val="2"/>
          </rPr>
          <t xml:space="preserve">
NaOH fell down.</t>
        </r>
      </text>
    </comment>
  </commentList>
</comments>
</file>

<file path=xl/sharedStrings.xml><?xml version="1.0" encoding="utf-8"?>
<sst xmlns="http://schemas.openxmlformats.org/spreadsheetml/2006/main" count="571" uniqueCount="220">
  <si>
    <t>0-20</t>
  </si>
  <si>
    <t>20-40</t>
  </si>
  <si>
    <t>40-60</t>
  </si>
  <si>
    <t>SD</t>
  </si>
  <si>
    <t>Mean</t>
  </si>
  <si>
    <t>Soil name</t>
  </si>
  <si>
    <t>FSD</t>
  </si>
  <si>
    <t>LHR</t>
  </si>
  <si>
    <t>Sr #</t>
  </si>
  <si>
    <t>Blank 1</t>
  </si>
  <si>
    <t>Blank 2</t>
  </si>
  <si>
    <t>Blank 3</t>
  </si>
  <si>
    <t>Name</t>
  </si>
  <si>
    <t>Control S1D1R1</t>
  </si>
  <si>
    <t>Control S1D1R2</t>
  </si>
  <si>
    <t>Control S1D2R2</t>
  </si>
  <si>
    <t>Control S1D2R3</t>
  </si>
  <si>
    <t>Control S1D1R3</t>
  </si>
  <si>
    <t>Control S1D2R1</t>
  </si>
  <si>
    <t>Control S1D3R1</t>
  </si>
  <si>
    <t>Control S1D3R2</t>
  </si>
  <si>
    <t>Control S1D3R3</t>
  </si>
  <si>
    <t>Control S2D1R1</t>
  </si>
  <si>
    <t>Control S2D1R2</t>
  </si>
  <si>
    <t>Control S2D1R3</t>
  </si>
  <si>
    <t>Control S2D2R1</t>
  </si>
  <si>
    <t>Control S2D2R2</t>
  </si>
  <si>
    <t>Control S2D21R3</t>
  </si>
  <si>
    <t>Control S2D3R1</t>
  </si>
  <si>
    <t>Control S2D3R2</t>
  </si>
  <si>
    <t>Control S2D3R3</t>
  </si>
  <si>
    <t>S1D1R1 (N1)</t>
  </si>
  <si>
    <t>S1D1R2 (N1)</t>
  </si>
  <si>
    <t>S1D1R3 (N1)</t>
  </si>
  <si>
    <t>S1D2R1 (N1)</t>
  </si>
  <si>
    <t>S1D2R2 (N1)</t>
  </si>
  <si>
    <t>S1D2R3 (N1)</t>
  </si>
  <si>
    <t>S1D3R1 (N1)</t>
  </si>
  <si>
    <t>S1D3R2 (N1)</t>
  </si>
  <si>
    <t>S1D3R3 (N1)</t>
  </si>
  <si>
    <t>S2D1R1 (N1)</t>
  </si>
  <si>
    <t>S2D1R2 (N1)</t>
  </si>
  <si>
    <t>S2D1R3 (N1)</t>
  </si>
  <si>
    <t>S2D2R1 (N1)</t>
  </si>
  <si>
    <t>S2D2R2 (N1)</t>
  </si>
  <si>
    <t>S2D21R3 (N1)</t>
  </si>
  <si>
    <t>S2D3R1 (N1)</t>
  </si>
  <si>
    <t xml:space="preserve"> S2D3R2 (N1)</t>
  </si>
  <si>
    <t>S2D3R3 (N1)</t>
  </si>
  <si>
    <t>S1D1R1 (N2)</t>
  </si>
  <si>
    <t>S1D1R2 (N2)</t>
  </si>
  <si>
    <t>S1D1R3 (N2)</t>
  </si>
  <si>
    <t>S1D2R1 (N2)</t>
  </si>
  <si>
    <t>S1D2R2 (N2)</t>
  </si>
  <si>
    <t>S1D2R3 (N2)</t>
  </si>
  <si>
    <t>S1D3R1 (N2)</t>
  </si>
  <si>
    <t>S1D3R2 (N2)</t>
  </si>
  <si>
    <t>S1D3R3 (N2)</t>
  </si>
  <si>
    <t>S2D1R1 (N2)</t>
  </si>
  <si>
    <t>S2D1R2 (N2)</t>
  </si>
  <si>
    <t>S2D1R3 (N2)</t>
  </si>
  <si>
    <t>S2D2R1 (N2)</t>
  </si>
  <si>
    <t>S2D2R2 (N2)</t>
  </si>
  <si>
    <t>S2D21R3 (N2)</t>
  </si>
  <si>
    <t>S2D3R1 (N2)</t>
  </si>
  <si>
    <t xml:space="preserve"> S2D3R2 (N2)</t>
  </si>
  <si>
    <t>S2D3R3 (N2)</t>
  </si>
  <si>
    <t>Depth</t>
  </si>
  <si>
    <t>Difference</t>
  </si>
  <si>
    <t>C-S</t>
  </si>
  <si>
    <t>NA</t>
  </si>
  <si>
    <t>Soil weight</t>
  </si>
  <si>
    <t>Conversion factor</t>
  </si>
  <si>
    <t>g (Oven dry)</t>
  </si>
  <si>
    <t>Calculation formula =</t>
  </si>
  <si>
    <t>((C-S)*2.2*100)/(SW*%dm) =mg CO2.g-1 dm.24 h</t>
  </si>
  <si>
    <t>C= mean volume of HCl consumed by controls (ml)</t>
  </si>
  <si>
    <t>S= mean volume of HCl consumed by samples (ml)</t>
  </si>
  <si>
    <t>2.2=Conversion factor (1 ml of 0.1 M HCl corresponds to 2.2 mg CO2)</t>
  </si>
  <si>
    <t>SW= Initial soil weight (g)</t>
  </si>
  <si>
    <t>100.%-1dm=factor for soil dry matter</t>
  </si>
  <si>
    <t>Day 1</t>
  </si>
  <si>
    <t>Day 2</t>
  </si>
  <si>
    <t>Day 3</t>
  </si>
  <si>
    <t>Final Vol. (May 12)</t>
  </si>
  <si>
    <t>Final Vol. (May 13)</t>
  </si>
  <si>
    <t>Init Vol.(May 13)</t>
  </si>
  <si>
    <t>Date=</t>
  </si>
  <si>
    <t>Init Vol.(May 14)</t>
  </si>
  <si>
    <t>Final Vol. (May 14)</t>
  </si>
  <si>
    <t xml:space="preserve">Init Vol.(M16) </t>
  </si>
  <si>
    <t>Final Vol. (May 16)</t>
  </si>
  <si>
    <t>Day 5</t>
  </si>
  <si>
    <t xml:space="preserve">C-S </t>
  </si>
  <si>
    <t>Day 6</t>
  </si>
  <si>
    <t xml:space="preserve">Init Vol.(M17) </t>
  </si>
  <si>
    <t>Final Vol. (May 17)</t>
  </si>
  <si>
    <t>control</t>
  </si>
  <si>
    <t>blank</t>
  </si>
  <si>
    <t>kl blank rakhein</t>
  </si>
  <si>
    <t>jar mein NaOh rakhen</t>
  </si>
  <si>
    <t xml:space="preserve">titrate karen </t>
  </si>
  <si>
    <t>Control or treated</t>
  </si>
  <si>
    <t>Diff</t>
  </si>
  <si>
    <t xml:space="preserve">Init Vol.(May 20th) </t>
  </si>
  <si>
    <t>Final Vol. (May 20th)</t>
  </si>
  <si>
    <t>Init Vol.(May 12)</t>
  </si>
  <si>
    <t xml:space="preserve">Init Vol.(May 18) </t>
  </si>
  <si>
    <t>Final Vol. (May 18)</t>
  </si>
  <si>
    <t xml:space="preserve">Init Vol.(May 19th) </t>
  </si>
  <si>
    <t>Final Vol. (May 19th)</t>
  </si>
  <si>
    <t xml:space="preserve">Init Vol.(May 26th) </t>
  </si>
  <si>
    <t>Final Vol. (May 26th)</t>
  </si>
  <si>
    <t xml:space="preserve">Init Vol.(May 27th) </t>
  </si>
  <si>
    <t>Final Vol. (May 27th)</t>
  </si>
  <si>
    <t xml:space="preserve">Init Vol.(May 23rd) </t>
  </si>
  <si>
    <t>Final Vol. (May 23rd)</t>
  </si>
  <si>
    <t xml:space="preserve">Init Vol.(May 24th) </t>
  </si>
  <si>
    <t>Final Vol. (May 24th)</t>
  </si>
  <si>
    <t>Blank</t>
  </si>
  <si>
    <t xml:space="preserve">Init Vol.(June 6th) </t>
  </si>
  <si>
    <t>Final Vol. (June 6th)</t>
  </si>
  <si>
    <t xml:space="preserve">Init Vol.( june 8th) </t>
  </si>
  <si>
    <t>Final Vol. (june 8th)</t>
  </si>
  <si>
    <t xml:space="preserve">Init Vol.(June 10th) </t>
  </si>
  <si>
    <t>Final Vol. (June 10th)</t>
  </si>
  <si>
    <t xml:space="preserve">Init Vol.(June 14th) </t>
  </si>
  <si>
    <t>Final Vol. (June 14th)</t>
  </si>
  <si>
    <t xml:space="preserve">Init Vol.(June 13th) </t>
  </si>
  <si>
    <t>Final Vol. (June 13th)</t>
  </si>
  <si>
    <t xml:space="preserve">Init Vol.(June 15th) </t>
  </si>
  <si>
    <t>Final Vol. (June 15th)</t>
  </si>
  <si>
    <t xml:space="preserve">Init Vol.(June 17th) </t>
  </si>
  <si>
    <t>Vol.Used</t>
  </si>
  <si>
    <t>mg C-CO2 per kg soils</t>
  </si>
  <si>
    <t xml:space="preserve">Control </t>
  </si>
  <si>
    <t xml:space="preserve">N1 </t>
  </si>
  <si>
    <t>N2</t>
  </si>
  <si>
    <t>20-40 cm</t>
  </si>
  <si>
    <t>N1</t>
  </si>
  <si>
    <t>40-60 cm</t>
  </si>
  <si>
    <t>0-20 cm</t>
  </si>
  <si>
    <t>N1 (0-20) FSD</t>
  </si>
  <si>
    <t>N2 (0-20) FSD</t>
  </si>
  <si>
    <t>N1 (20-40) FSD</t>
  </si>
  <si>
    <t>N2 (20-40) FSD</t>
  </si>
  <si>
    <t>N1 (40-60) FSD</t>
  </si>
  <si>
    <t>N2 (40-60) FSD</t>
  </si>
  <si>
    <t>N1 (0-20) LHR</t>
  </si>
  <si>
    <t>N2 (0-20) LHR</t>
  </si>
  <si>
    <t>N1 (20-40) LHR</t>
  </si>
  <si>
    <t>N2 (20-40) LHR</t>
  </si>
  <si>
    <t>N1 (40-60) LHR</t>
  </si>
  <si>
    <t>N2 (40-60) LHR</t>
  </si>
  <si>
    <t>0-20 cm Control</t>
  </si>
  <si>
    <t>20-40 cm Control</t>
  </si>
  <si>
    <t>D1</t>
  </si>
  <si>
    <t>D2</t>
  </si>
  <si>
    <t>D3</t>
  </si>
  <si>
    <t>Res</t>
  </si>
  <si>
    <t>Soil</t>
  </si>
  <si>
    <t>Treat</t>
  </si>
  <si>
    <t>C</t>
  </si>
  <si>
    <t>S1</t>
  </si>
  <si>
    <t>S2</t>
  </si>
  <si>
    <t>&gt; names(df)</t>
  </si>
  <si>
    <t>&gt; class(df)</t>
  </si>
  <si>
    <t>[1] "data.frame"</t>
  </si>
  <si>
    <t>&gt; summary(fit)</t>
  </si>
  <si>
    <t>---</t>
  </si>
  <si>
    <t>&gt; setwd("D:/jobs</t>
  </si>
  <si>
    <t>/In</t>
  </si>
  <si>
    <t>terim_fi</t>
  </si>
  <si>
    <t>le/N fer</t>
  </si>
  <si>
    <t>tilizer</t>
  </si>
  <si>
    <t>effect/St</t>
  </si>
  <si>
    <t>ats/New data")</t>
  </si>
  <si>
    <t>&gt; df=read.table(</t>
  </si>
  <si>
    <t>"Re</t>
  </si>
  <si>
    <t>s.txt",s</t>
  </si>
  <si>
    <t>ep="\t",</t>
  </si>
  <si>
    <t>dec="."</t>
  </si>
  <si>
    <t>, header=</t>
  </si>
  <si>
    <t>TRUE,na.strings=NA) #  read data table</t>
  </si>
  <si>
    <t>[1] "Depth" "Soi</t>
  </si>
  <si>
    <t>l"</t>
  </si>
  <si>
    <t>"Treat"</t>
  </si>
  <si>
    <t>"Res"</t>
  </si>
  <si>
    <t>&gt; fit &lt;- aov(Res</t>
  </si>
  <si>
    <t>~</t>
  </si>
  <si>
    <t>Depth*So</t>
  </si>
  <si>
    <t>il*Treat</t>
  </si>
  <si>
    <t>, data=d</t>
  </si>
  <si>
    <t>f)</t>
  </si>
  <si>
    <t>Df</t>
  </si>
  <si>
    <t>Sum Sq</t>
  </si>
  <si>
    <t>Mean Sq</t>
  </si>
  <si>
    <t>F value</t>
  </si>
  <si>
    <t>Pr(&gt;F)</t>
  </si>
  <si>
    <t>***</t>
  </si>
  <si>
    <t>&lt; 2e-16</t>
  </si>
  <si>
    <t>Depth:Soil</t>
  </si>
  <si>
    <t>Depth:Treat</t>
  </si>
  <si>
    <t>Soil:Treat</t>
  </si>
  <si>
    <t>**</t>
  </si>
  <si>
    <t>Depth:Soil:Treat</t>
  </si>
  <si>
    <t>Residuals</t>
  </si>
  <si>
    <t>Signif. codes:</t>
  </si>
  <si>
    <t>0 ‘</t>
  </si>
  <si>
    <t>***’ 0.0</t>
  </si>
  <si>
    <t>01 ‘**’</t>
  </si>
  <si>
    <t>0.01 ‘*’</t>
  </si>
  <si>
    <t>0.05 ‘.’</t>
  </si>
  <si>
    <t>0.1 ‘ ’ 1</t>
  </si>
  <si>
    <t>FSD_D2</t>
  </si>
  <si>
    <t>FSD_D3</t>
  </si>
  <si>
    <t>FSD_D1</t>
  </si>
  <si>
    <t>LHR_D3</t>
  </si>
  <si>
    <t>LHR_D2</t>
  </si>
  <si>
    <t>LHR_D1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</si>
</sst>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00000000"/>
    <numFmt numFmtId="180" formatCode="[$-409]dddd\,\ mmmm\ d\,\ yyyy"/>
    <numFmt numFmtId="181" formatCode="[$-409]h:mm:ss\ AM/PM"/>
    <numFmt numFmtId="182" formatCode="0.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E+00"/>
    <numFmt numFmtId="188" formatCode="0E+00"/>
    <numFmt numFmtId="189" formatCode="0.0000E+00"/>
    <numFmt numFmtId="190" formatCode="0.000E+00"/>
    <numFmt numFmtId="191" formatCode="0.00000E+00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Lucida Console"/>
      <family val="3"/>
    </font>
    <font>
      <sz val="10"/>
      <color indexed="8"/>
      <name val="Lucida Console"/>
      <family val="3"/>
    </font>
    <font>
      <sz val="10"/>
      <color indexed="10"/>
      <name val="Lucida Console"/>
      <family val="3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Lucida Console"/>
      <family val="3"/>
    </font>
    <font>
      <sz val="10"/>
      <color rgb="FF000000"/>
      <name val="Lucida Console"/>
      <family val="3"/>
    </font>
    <font>
      <sz val="10"/>
      <color rgb="FFFF0000"/>
      <name val="Lucida Console"/>
      <family val="3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3" fontId="0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7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173" fontId="0" fillId="0" borderId="24" xfId="0" applyNumberFormat="1" applyBorder="1" applyAlignment="1">
      <alignment/>
    </xf>
    <xf numFmtId="0" fontId="0" fillId="0" borderId="22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31" xfId="0" applyFont="1" applyBorder="1" applyAlignment="1">
      <alignment/>
    </xf>
    <xf numFmtId="173" fontId="0" fillId="0" borderId="15" xfId="0" applyNumberFormat="1" applyFont="1" applyBorder="1" applyAlignment="1">
      <alignment/>
    </xf>
    <xf numFmtId="0" fontId="56" fillId="0" borderId="0" xfId="0" applyFont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9" fillId="0" borderId="0" xfId="0" applyFont="1" applyAlignment="1">
      <alignment/>
    </xf>
    <xf numFmtId="11" fontId="5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LHR_D1</a:t>
            </a:r>
          </a:p>
        </c:rich>
      </c:tx>
      <c:layout>
        <c:manualLayout>
          <c:xMode val="factor"/>
          <c:yMode val="factor"/>
          <c:x val="0.04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75"/>
          <c:y val="0.00675"/>
          <c:w val="0.74975"/>
          <c:h val="0.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CRepiration!$B$6</c:f>
              <c:strCache>
                <c:ptCount val="1"/>
                <c:pt idx="0">
                  <c:v>Control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plus>
            <c:min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CRepiration!$C$6:$J$6</c:f>
              <c:numCache/>
            </c:numRef>
          </c:yVal>
          <c:smooth val="1"/>
        </c:ser>
        <c:ser>
          <c:idx val="1"/>
          <c:order val="1"/>
          <c:tx>
            <c:strRef>
              <c:f>CRepiration!$B$7</c:f>
              <c:strCache>
                <c:ptCount val="1"/>
                <c:pt idx="0">
                  <c:v>N1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plus>
            <c:min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CRepiration!$C$7:$J$7</c:f>
              <c:numCache/>
            </c:numRef>
          </c:yVal>
          <c:smooth val="1"/>
        </c:ser>
        <c:ser>
          <c:idx val="2"/>
          <c:order val="2"/>
          <c:tx>
            <c:strRef>
              <c:f>CRepiration!$B$8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plus>
            <c:min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CRepiration!$C$8:$J$8</c:f>
              <c:numCache/>
            </c:numRef>
          </c:yVal>
          <c:smooth val="1"/>
        </c:ser>
        <c:axId val="19398859"/>
        <c:axId val="40372004"/>
      </c:scatterChart>
      <c:valAx>
        <c:axId val="1939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0372004"/>
        <c:crosses val="autoZero"/>
        <c:crossBetween val="midCat"/>
        <c:dispUnits/>
      </c:valAx>
      <c:valAx>
        <c:axId val="4037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Cumulative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efflux  (mg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kg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soil)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398859"/>
        <c:crosses val="autoZero"/>
        <c:crossBetween val="midCat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175"/>
          <c:y val="0.051"/>
          <c:w val="0.20425"/>
          <c:h val="0.2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LHR_D2</a:t>
            </a:r>
          </a:p>
        </c:rich>
      </c:tx>
      <c:layout>
        <c:manualLayout>
          <c:xMode val="factor"/>
          <c:yMode val="factor"/>
          <c:x val="0.026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00675"/>
          <c:w val="0.7375"/>
          <c:h val="0.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CRepiration!$B$9</c:f>
              <c:strCache>
                <c:ptCount val="1"/>
                <c:pt idx="0">
                  <c:v>Control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plus>
            <c:min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CRepiration!$C$9:$J$9</c:f>
              <c:numCache/>
            </c:numRef>
          </c:yVal>
          <c:smooth val="1"/>
        </c:ser>
        <c:ser>
          <c:idx val="1"/>
          <c:order val="1"/>
          <c:tx>
            <c:strRef>
              <c:f>CRepiration!$B$10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plus>
            <c:min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CRepiration!$C$10:$J$10</c:f>
              <c:numCache/>
            </c:numRef>
          </c:yVal>
          <c:smooth val="1"/>
        </c:ser>
        <c:ser>
          <c:idx val="2"/>
          <c:order val="2"/>
          <c:tx>
            <c:strRef>
              <c:f>CRepiration!$B$11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plus>
            <c:min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CRepiration!$C$11:$J$11</c:f>
              <c:numCache/>
            </c:numRef>
          </c:yVal>
          <c:smooth val="1"/>
        </c:ser>
        <c:axId val="27803717"/>
        <c:axId val="48906862"/>
      </c:scatterChart>
      <c:valAx>
        <c:axId val="27803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906862"/>
        <c:crosses val="autoZero"/>
        <c:crossBetween val="midCat"/>
        <c:dispUnits/>
      </c:valAx>
      <c:valAx>
        <c:axId val="48906862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Cumulative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efflux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(mg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kg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soil)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7803717"/>
        <c:crosses val="autoZero"/>
        <c:crossBetween val="midCat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LHR_D3</a:t>
            </a:r>
          </a:p>
        </c:rich>
      </c:tx>
      <c:layout>
        <c:manualLayout>
          <c:xMode val="factor"/>
          <c:yMode val="factor"/>
          <c:x val="0.026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75"/>
          <c:y val="0.02025"/>
          <c:w val="0.74975"/>
          <c:h val="0.9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CRepiration!$B$12</c:f>
              <c:strCache>
                <c:ptCount val="1"/>
                <c:pt idx="0">
                  <c:v>Control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plus>
            <c:min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CRepiration!$C$12:$J$12</c:f>
              <c:numCache/>
            </c:numRef>
          </c:yVal>
          <c:smooth val="1"/>
        </c:ser>
        <c:ser>
          <c:idx val="1"/>
          <c:order val="1"/>
          <c:tx>
            <c:strRef>
              <c:f>CRepiration!$B$13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plus>
            <c:min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CRepiration!$C$13:$J$13</c:f>
              <c:numCache/>
            </c:numRef>
          </c:yVal>
          <c:smooth val="1"/>
        </c:ser>
        <c:ser>
          <c:idx val="2"/>
          <c:order val="2"/>
          <c:tx>
            <c:strRef>
              <c:f>CRepiration!$B$14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plus>
            <c:min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CRepiration!$C$14:$J$14</c:f>
              <c:numCache/>
            </c:numRef>
          </c:yVal>
          <c:smooth val="1"/>
        </c:ser>
        <c:axId val="37508575"/>
        <c:axId val="2032856"/>
      </c:scatterChart>
      <c:val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32856"/>
        <c:crosses val="autoZero"/>
        <c:crossBetween val="midCat"/>
        <c:dispUnits/>
      </c:valAx>
      <c:valAx>
        <c:axId val="2032856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Cumulative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 efflux (mg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kg-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1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soil)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508575"/>
        <c:crosses val="autoZero"/>
        <c:crossBetween val="midCat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FSD_D2</a:t>
            </a:r>
          </a:p>
        </c:rich>
      </c:tx>
      <c:layout>
        <c:manualLayout>
          <c:xMode val="factor"/>
          <c:yMode val="factor"/>
          <c:x val="0.02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75"/>
          <c:y val="0.0055"/>
          <c:w val="0.80625"/>
          <c:h val="0.9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CRepiration!$B$18</c:f>
              <c:strCache>
                <c:ptCount val="1"/>
                <c:pt idx="0">
                  <c:v>Control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plus>
            <c:min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CRepiration!$C$18:$J$18</c:f>
              <c:numCache/>
            </c:numRef>
          </c:yVal>
          <c:smooth val="1"/>
        </c:ser>
        <c:ser>
          <c:idx val="1"/>
          <c:order val="1"/>
          <c:tx>
            <c:strRef>
              <c:f>CRepiration!$B$19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plus>
            <c:min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CRepiration!$C$19:$J$19</c:f>
              <c:numCache/>
            </c:numRef>
          </c:yVal>
          <c:smooth val="1"/>
        </c:ser>
        <c:ser>
          <c:idx val="2"/>
          <c:order val="2"/>
          <c:tx>
            <c:strRef>
              <c:f>CRepiration!$B$20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plus>
            <c:min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CRepiration!$C$20:$J$20</c:f>
              <c:numCache/>
            </c:numRef>
          </c:yVal>
          <c:smooth val="1"/>
        </c:ser>
        <c:axId val="18295705"/>
        <c:axId val="30443618"/>
      </c:scatterChart>
      <c:valAx>
        <c:axId val="1829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0443618"/>
        <c:crosses val="autoZero"/>
        <c:crossBetween val="midCat"/>
        <c:dispUnits/>
      </c:valAx>
      <c:valAx>
        <c:axId val="30443618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Cumulative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efflux (mg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kg-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soil)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295705"/>
        <c:crosses val="autoZero"/>
        <c:crossBetween val="midCat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FSD_D3</a:t>
            </a:r>
          </a:p>
        </c:rich>
      </c:tx>
      <c:layout>
        <c:manualLayout>
          <c:xMode val="factor"/>
          <c:yMode val="factor"/>
          <c:x val="0.02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75"/>
          <c:y val="-0.009"/>
          <c:w val="0.72425"/>
          <c:h val="0.9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CRepiration!$B$21</c:f>
              <c:strCache>
                <c:ptCount val="1"/>
                <c:pt idx="0">
                  <c:v>Control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plus>
            <c:min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CRepiration!$C$21:$J$21</c:f>
              <c:numCache/>
            </c:numRef>
          </c:yVal>
          <c:smooth val="1"/>
        </c:ser>
        <c:ser>
          <c:idx val="1"/>
          <c:order val="1"/>
          <c:tx>
            <c:strRef>
              <c:f>CRepiration!$B$22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plus>
            <c:min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CRepiration!$C$22:$J$22</c:f>
              <c:numCache/>
            </c:numRef>
          </c:yVal>
          <c:smooth val="1"/>
        </c:ser>
        <c:ser>
          <c:idx val="2"/>
          <c:order val="2"/>
          <c:tx>
            <c:strRef>
              <c:f>CRepiration!$B$23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plus>
            <c:min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CRepiration!$C$23:$J$23</c:f>
              <c:numCache/>
            </c:numRef>
          </c:yVal>
          <c:smooth val="1"/>
        </c:ser>
        <c:axId val="5557107"/>
        <c:axId val="50013964"/>
      </c:scatterChart>
      <c:valAx>
        <c:axId val="555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0013964"/>
        <c:crosses val="autoZero"/>
        <c:crossBetween val="midCat"/>
        <c:dispUnits/>
      </c:valAx>
      <c:valAx>
        <c:axId val="50013964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Cumulative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efflux (mg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-1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soil)</a:t>
                </a:r>
              </a:p>
            </c:rich>
          </c:tx>
          <c:layout>
            <c:manualLayout>
              <c:xMode val="factor"/>
              <c:yMode val="factor"/>
              <c:x val="-0.02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557107"/>
        <c:crosses val="autoZero"/>
        <c:crossBetween val="midCat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FSD_D1</a:t>
            </a:r>
          </a:p>
        </c:rich>
      </c:tx>
      <c:layout>
        <c:manualLayout>
          <c:xMode val="factor"/>
          <c:yMode val="factor"/>
          <c:x val="0.023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0055"/>
          <c:w val="0.7685"/>
          <c:h val="0.9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CRepiration!$B$15</c:f>
              <c:strCache>
                <c:ptCount val="1"/>
                <c:pt idx="0">
                  <c:v>Control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plus>
            <c:minus>
              <c:numRef>
                <c:f>CRepiration!$K$6:$R$6</c:f>
                <c:numCache>
                  <c:ptCount val="8"/>
                  <c:pt idx="0">
                    <c:v>1.13686837721616E-13</c:v>
                  </c:pt>
                  <c:pt idx="1">
                    <c:v>22.000000000000114</c:v>
                  </c:pt>
                  <c:pt idx="2">
                    <c:v>38.50000000000023</c:v>
                  </c:pt>
                  <c:pt idx="3">
                    <c:v>66.00000000000034</c:v>
                  </c:pt>
                  <c:pt idx="4">
                    <c:v>7.190186943645084E-13</c:v>
                  </c:pt>
                  <c:pt idx="5">
                    <c:v>38.50000000000023</c:v>
                  </c:pt>
                  <c:pt idx="6">
                    <c:v>50</c:v>
                  </c:pt>
                  <c:pt idx="7">
                    <c:v>120.99999999999955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CRepiration!$C$15:$J$15</c:f>
              <c:numCache/>
            </c:numRef>
          </c:yVal>
          <c:smooth val="1"/>
        </c:ser>
        <c:ser>
          <c:idx val="1"/>
          <c:order val="1"/>
          <c:tx>
            <c:strRef>
              <c:f>CRepiration!$B$16</c:f>
              <c:strCache>
                <c:ptCount val="1"/>
                <c:pt idx="0">
                  <c:v>N1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plus>
            <c:minus>
              <c:numRef>
                <c:f>CRepiration!$K$7:$R$7</c:f>
                <c:numCache>
                  <c:ptCount val="8"/>
                  <c:pt idx="0">
                    <c:v>70</c:v>
                  </c:pt>
                  <c:pt idx="1">
                    <c:v>110</c:v>
                  </c:pt>
                  <c:pt idx="2">
                    <c:v>143</c:v>
                  </c:pt>
                  <c:pt idx="3">
                    <c:v>80</c:v>
                  </c:pt>
                  <c:pt idx="4">
                    <c:v>150</c:v>
                  </c:pt>
                  <c:pt idx="5">
                    <c:v>60</c:v>
                  </c:pt>
                  <c:pt idx="6">
                    <c:v>150</c:v>
                  </c:pt>
                  <c:pt idx="7">
                    <c:v>43.999999999997954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CRepiration!$C$16:$J$16</c:f>
              <c:numCache/>
            </c:numRef>
          </c:yVal>
          <c:smooth val="1"/>
        </c:ser>
        <c:ser>
          <c:idx val="2"/>
          <c:order val="2"/>
          <c:tx>
            <c:strRef>
              <c:f>CRepiration!$B$17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plus>
            <c:minus>
              <c:numRef>
                <c:f>CRepiration!$K$8:$R$8</c:f>
                <c:numCache>
                  <c:ptCount val="8"/>
                  <c:pt idx="0">
                    <c:v>20</c:v>
                  </c:pt>
                  <c:pt idx="1">
                    <c:v>70</c:v>
                  </c:pt>
                  <c:pt idx="2">
                    <c:v>90</c:v>
                  </c:pt>
                  <c:pt idx="3">
                    <c:v>70</c:v>
                  </c:pt>
                  <c:pt idx="4">
                    <c:v>120</c:v>
                  </c:pt>
                  <c:pt idx="5">
                    <c:v>82.49999999999943</c:v>
                  </c:pt>
                  <c:pt idx="6">
                    <c:v>98.99999999999886</c:v>
                  </c:pt>
                  <c:pt idx="7">
                    <c:v>142.99999999999864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CRepiration!$C$5:$J$5</c:f>
              <c:numCache/>
            </c:numRef>
          </c:xVal>
          <c:yVal>
            <c:numRef>
              <c:f>CRepiration!$C$17:$J$17</c:f>
              <c:numCache/>
            </c:numRef>
          </c:yVal>
          <c:smooth val="1"/>
        </c:ser>
        <c:axId val="47472493"/>
        <c:axId val="24599254"/>
      </c:scatterChart>
      <c:valAx>
        <c:axId val="4747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4599254"/>
        <c:crosses val="autoZero"/>
        <c:crossBetween val="midCat"/>
        <c:dispUnits/>
      </c:valAx>
      <c:valAx>
        <c:axId val="24599254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Cumulative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efflux (mg CO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soil)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472493"/>
        <c:crosses val="autoZero"/>
        <c:crossBetween val="midCat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73</xdr:row>
      <xdr:rowOff>0</xdr:rowOff>
    </xdr:from>
    <xdr:to>
      <xdr:col>7</xdr:col>
      <xdr:colOff>9525</xdr:colOff>
      <xdr:row>74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18776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51</xdr:row>
      <xdr:rowOff>104775</xdr:rowOff>
    </xdr:from>
    <xdr:to>
      <xdr:col>27</xdr:col>
      <xdr:colOff>571500</xdr:colOff>
      <xdr:row>89</xdr:row>
      <xdr:rowOff>0</xdr:rowOff>
    </xdr:to>
    <xdr:grpSp>
      <xdr:nvGrpSpPr>
        <xdr:cNvPr id="2" name="Group 8"/>
        <xdr:cNvGrpSpPr>
          <a:grpSpLocks/>
        </xdr:cNvGrpSpPr>
      </xdr:nvGrpSpPr>
      <xdr:grpSpPr>
        <a:xfrm>
          <a:off x="1400175" y="8420100"/>
          <a:ext cx="17668875" cy="6048375"/>
          <a:chOff x="1560140" y="8065611"/>
          <a:chExt cx="15211446" cy="5928836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1624789" y="8111559"/>
          <a:ext cx="5027383" cy="29258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6633157" y="8108595"/>
          <a:ext cx="5027383" cy="292588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11652934" y="8065611"/>
          <a:ext cx="5027383" cy="292588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7"/>
          <xdr:cNvGraphicFramePr/>
        </xdr:nvGraphicFramePr>
        <xdr:xfrm>
          <a:off x="6648369" y="11055227"/>
          <a:ext cx="5027383" cy="292588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8"/>
          <xdr:cNvGraphicFramePr/>
        </xdr:nvGraphicFramePr>
        <xdr:xfrm>
          <a:off x="11744203" y="11068566"/>
          <a:ext cx="5027383" cy="292588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9"/>
          <xdr:cNvGraphicFramePr/>
        </xdr:nvGraphicFramePr>
        <xdr:xfrm>
          <a:off x="1560140" y="11024100"/>
          <a:ext cx="5027383" cy="292588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8"/>
  <sheetViews>
    <sheetView zoomScale="80" zoomScaleNormal="80" zoomScalePageLayoutView="0" workbookViewId="0" topLeftCell="A1">
      <pane xSplit="4" ySplit="8" topLeftCell="AG1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K25" sqref="AK25"/>
    </sheetView>
  </sheetViews>
  <sheetFormatPr defaultColWidth="11.421875" defaultRowHeight="12.75"/>
  <cols>
    <col min="1" max="2" width="11.421875" style="0" customWidth="1"/>
    <col min="3" max="3" width="15.7109375" style="0" customWidth="1"/>
    <col min="4" max="4" width="16.8515625" style="0" customWidth="1"/>
    <col min="5" max="5" width="15.8515625" style="0" customWidth="1"/>
    <col min="6" max="6" width="18.7109375" style="0" customWidth="1"/>
    <col min="7" max="7" width="13.140625" style="0" customWidth="1"/>
    <col min="8" max="9" width="10.00390625" style="0" customWidth="1"/>
    <col min="10" max="10" width="12.140625" style="0" customWidth="1"/>
    <col min="11" max="12" width="14.57421875" style="0" customWidth="1"/>
    <col min="13" max="16" width="12.140625" style="0" customWidth="1"/>
    <col min="17" max="17" width="14.7109375" style="0" customWidth="1"/>
    <col min="18" max="18" width="18.421875" style="0" customWidth="1"/>
    <col min="19" max="19" width="16.28125" style="0" customWidth="1"/>
    <col min="20" max="21" width="11.421875" style="0" customWidth="1"/>
    <col min="22" max="22" width="15.8515625" style="0" customWidth="1"/>
    <col min="23" max="23" width="17.421875" style="0" customWidth="1"/>
    <col min="24" max="26" width="11.421875" style="0" customWidth="1"/>
    <col min="27" max="27" width="14.28125" style="0" customWidth="1"/>
    <col min="28" max="28" width="17.8515625" style="0" customWidth="1"/>
    <col min="29" max="29" width="13.421875" style="0" customWidth="1"/>
    <col min="30" max="32" width="11.421875" style="0" customWidth="1"/>
    <col min="33" max="33" width="16.00390625" style="0" customWidth="1"/>
    <col min="34" max="34" width="17.7109375" style="0" customWidth="1"/>
    <col min="35" max="38" width="11.421875" style="0" customWidth="1"/>
    <col min="39" max="39" width="17.8515625" style="0" customWidth="1"/>
    <col min="40" max="40" width="17.00390625" style="0" customWidth="1"/>
    <col min="41" max="45" width="11.421875" style="0" customWidth="1"/>
    <col min="46" max="46" width="15.421875" style="0" customWidth="1"/>
    <col min="47" max="47" width="14.57421875" style="0" customWidth="1"/>
    <col min="48" max="51" width="11.421875" style="0" customWidth="1"/>
    <col min="52" max="52" width="15.00390625" style="0" customWidth="1"/>
    <col min="53" max="53" width="19.00390625" style="0" customWidth="1"/>
    <col min="54" max="57" width="11.421875" style="0" customWidth="1"/>
    <col min="58" max="59" width="15.140625" style="0" customWidth="1"/>
    <col min="60" max="65" width="11.421875" style="0" customWidth="1"/>
    <col min="66" max="66" width="12.7109375" style="0" customWidth="1"/>
    <col min="67" max="67" width="15.7109375" style="0" customWidth="1"/>
    <col min="68" max="71" width="11.421875" style="0" customWidth="1"/>
    <col min="72" max="72" width="17.7109375" style="0" customWidth="1"/>
    <col min="73" max="73" width="18.7109375" style="0" customWidth="1"/>
    <col min="74" max="77" width="11.421875" style="0" customWidth="1"/>
    <col min="78" max="78" width="15.7109375" style="0" customWidth="1"/>
    <col min="79" max="79" width="17.421875" style="0" customWidth="1"/>
    <col min="80" max="83" width="11.421875" style="0" customWidth="1"/>
    <col min="84" max="84" width="14.8515625" style="0" customWidth="1"/>
    <col min="85" max="85" width="15.140625" style="0" customWidth="1"/>
    <col min="86" max="89" width="11.421875" style="0" customWidth="1"/>
    <col min="90" max="90" width="16.140625" style="0" customWidth="1"/>
    <col min="91" max="91" width="16.57421875" style="0" customWidth="1"/>
    <col min="92" max="96" width="11.421875" style="0" customWidth="1"/>
    <col min="97" max="97" width="15.8515625" style="0" customWidth="1"/>
    <col min="98" max="98" width="14.8515625" style="0" customWidth="1"/>
    <col min="99" max="102" width="11.421875" style="0" customWidth="1"/>
    <col min="103" max="103" width="15.140625" style="0" customWidth="1"/>
    <col min="104" max="104" width="14.140625" style="0" customWidth="1"/>
    <col min="105" max="108" width="11.421875" style="0" customWidth="1"/>
    <col min="109" max="109" width="16.140625" style="0" customWidth="1"/>
    <col min="110" max="110" width="17.421875" style="0" customWidth="1"/>
    <col min="111" max="114" width="11.421875" style="0" customWidth="1"/>
    <col min="115" max="115" width="14.8515625" style="0" customWidth="1"/>
    <col min="116" max="116" width="14.7109375" style="0" customWidth="1"/>
    <col min="117" max="118" width="11.421875" style="0" customWidth="1"/>
  </cols>
  <sheetData>
    <row r="1" spans="19:23" ht="12.75">
      <c r="S1" s="9"/>
      <c r="T1" s="9"/>
      <c r="U1" s="9"/>
      <c r="V1" s="9"/>
      <c r="W1" s="9"/>
    </row>
    <row r="2" spans="1:112" ht="12.75">
      <c r="A2" s="3" t="s">
        <v>87</v>
      </c>
      <c r="B2" s="11">
        <v>42491</v>
      </c>
      <c r="E2" s="9"/>
      <c r="F2" s="9"/>
      <c r="G2" s="9" t="s">
        <v>74</v>
      </c>
      <c r="H2" s="9"/>
      <c r="I2" s="9" t="s">
        <v>75</v>
      </c>
      <c r="J2" s="9"/>
      <c r="K2" s="9"/>
      <c r="L2" s="9"/>
      <c r="M2" s="9"/>
      <c r="N2" s="9"/>
      <c r="O2" s="9" t="s">
        <v>97</v>
      </c>
      <c r="P2" s="9" t="s">
        <v>98</v>
      </c>
      <c r="BV2" s="4">
        <f>AP9</f>
        <v>8.333333333333334</v>
      </c>
      <c r="BW2" s="4">
        <f>AQ9</f>
        <v>0</v>
      </c>
      <c r="BX2" s="4"/>
      <c r="BY2" s="4"/>
      <c r="DH2">
        <v>7</v>
      </c>
    </row>
    <row r="3" spans="5:75" ht="12.75">
      <c r="E3" s="9" t="s">
        <v>72</v>
      </c>
      <c r="F3" s="9">
        <f>2.2</f>
        <v>2.2</v>
      </c>
      <c r="G3" s="9"/>
      <c r="H3" s="9"/>
      <c r="I3" s="9" t="s">
        <v>76</v>
      </c>
      <c r="J3" s="9"/>
      <c r="K3" s="9"/>
      <c r="L3" s="9"/>
      <c r="M3" s="9"/>
      <c r="N3" s="9"/>
      <c r="O3" s="9" t="s">
        <v>99</v>
      </c>
      <c r="P3" s="9" t="s">
        <v>100</v>
      </c>
      <c r="BV3" s="4">
        <f>AW9</f>
        <v>7.5666666666666655</v>
      </c>
      <c r="BW3" s="4">
        <f>AX9</f>
        <v>0</v>
      </c>
    </row>
    <row r="4" spans="5:75" ht="12.75">
      <c r="E4" s="9" t="s">
        <v>71</v>
      </c>
      <c r="F4" s="9">
        <f>20</f>
        <v>20</v>
      </c>
      <c r="G4" s="9" t="s">
        <v>73</v>
      </c>
      <c r="H4" s="9"/>
      <c r="I4" s="9" t="s">
        <v>77</v>
      </c>
      <c r="J4" s="9"/>
      <c r="K4" s="9"/>
      <c r="L4" s="9"/>
      <c r="M4" s="9"/>
      <c r="N4" s="9"/>
      <c r="O4" s="9" t="s">
        <v>101</v>
      </c>
      <c r="P4" s="9"/>
      <c r="BV4" s="4">
        <f>BC9</f>
        <v>8.7</v>
      </c>
      <c r="BW4" s="4">
        <f>BD9</f>
        <v>0</v>
      </c>
    </row>
    <row r="5" spans="5:75" ht="12.75">
      <c r="E5" s="9"/>
      <c r="F5" s="9"/>
      <c r="G5" s="9"/>
      <c r="H5" s="9"/>
      <c r="I5" s="9" t="s">
        <v>78</v>
      </c>
      <c r="J5" s="9"/>
      <c r="K5" s="9"/>
      <c r="L5" s="9"/>
      <c r="M5" s="9"/>
      <c r="N5" s="9"/>
      <c r="O5" s="9" t="s">
        <v>102</v>
      </c>
      <c r="P5" s="9"/>
      <c r="BV5" s="13">
        <f>BI9</f>
        <v>10</v>
      </c>
      <c r="BW5" s="13">
        <f>BJ9</f>
        <v>0</v>
      </c>
    </row>
    <row r="6" spans="5:75" ht="12.75">
      <c r="E6" s="9"/>
      <c r="F6" s="9"/>
      <c r="G6" s="9"/>
      <c r="H6" s="9"/>
      <c r="I6" s="9" t="s">
        <v>79</v>
      </c>
      <c r="J6" s="9"/>
      <c r="K6" s="9"/>
      <c r="L6" s="9"/>
      <c r="M6" s="9"/>
      <c r="N6" s="9"/>
      <c r="BV6" s="13">
        <f>BQ9</f>
        <v>10.499999999999998</v>
      </c>
      <c r="BW6" s="13">
        <f>BR9</f>
        <v>0</v>
      </c>
    </row>
    <row r="7" spans="5:75" ht="12.75">
      <c r="E7" s="74" t="s">
        <v>81</v>
      </c>
      <c r="F7" s="74"/>
      <c r="G7" s="9"/>
      <c r="H7" s="9"/>
      <c r="I7" s="9" t="s">
        <v>80</v>
      </c>
      <c r="J7" s="9"/>
      <c r="K7" s="9"/>
      <c r="L7" s="9"/>
      <c r="M7" s="74" t="s">
        <v>82</v>
      </c>
      <c r="N7" s="74"/>
      <c r="O7" s="9"/>
      <c r="P7" s="9"/>
      <c r="Q7" s="74" t="s">
        <v>83</v>
      </c>
      <c r="R7" s="74"/>
      <c r="V7" s="75" t="s">
        <v>92</v>
      </c>
      <c r="W7" s="75"/>
      <c r="AA7" s="75" t="s">
        <v>94</v>
      </c>
      <c r="AB7" s="75"/>
      <c r="AT7" s="73"/>
      <c r="AU7" s="73"/>
      <c r="BN7" s="73"/>
      <c r="BO7" s="73"/>
      <c r="BV7" s="13">
        <f>BW9</f>
        <v>10.133333333333333</v>
      </c>
      <c r="BW7" s="13">
        <f>BX9</f>
        <v>0</v>
      </c>
    </row>
    <row r="8" spans="1:119" s="9" customFormat="1" ht="24.75" customHeight="1">
      <c r="A8" s="1" t="s">
        <v>5</v>
      </c>
      <c r="B8" s="1" t="s">
        <v>8</v>
      </c>
      <c r="C8" s="9" t="s">
        <v>67</v>
      </c>
      <c r="D8" s="9" t="s">
        <v>12</v>
      </c>
      <c r="E8" s="9" t="s">
        <v>106</v>
      </c>
      <c r="F8" s="9" t="s">
        <v>84</v>
      </c>
      <c r="G8" s="1" t="s">
        <v>133</v>
      </c>
      <c r="H8" s="1" t="s">
        <v>4</v>
      </c>
      <c r="I8" s="1" t="s">
        <v>69</v>
      </c>
      <c r="J8" s="9" t="s">
        <v>4</v>
      </c>
      <c r="K8" s="9" t="s">
        <v>3</v>
      </c>
      <c r="L8" s="9" t="s">
        <v>4</v>
      </c>
      <c r="M8" s="9" t="s">
        <v>86</v>
      </c>
      <c r="N8" s="9" t="s">
        <v>85</v>
      </c>
      <c r="O8" s="9" t="s">
        <v>103</v>
      </c>
      <c r="P8" s="9" t="s">
        <v>4</v>
      </c>
      <c r="Q8" s="9" t="s">
        <v>88</v>
      </c>
      <c r="R8" s="9" t="s">
        <v>89</v>
      </c>
      <c r="S8" s="1" t="s">
        <v>68</v>
      </c>
      <c r="T8" s="1" t="s">
        <v>4</v>
      </c>
      <c r="U8" s="9" t="s">
        <v>93</v>
      </c>
      <c r="V8" s="9" t="s">
        <v>90</v>
      </c>
      <c r="W8" s="9" t="s">
        <v>91</v>
      </c>
      <c r="X8" s="1" t="s">
        <v>68</v>
      </c>
      <c r="Y8" s="1" t="s">
        <v>4</v>
      </c>
      <c r="Z8" s="1"/>
      <c r="AA8" s="9" t="s">
        <v>95</v>
      </c>
      <c r="AB8" s="9" t="s">
        <v>96</v>
      </c>
      <c r="AC8" s="1" t="s">
        <v>68</v>
      </c>
      <c r="AD8" s="1" t="s">
        <v>4</v>
      </c>
      <c r="AE8" s="1" t="s">
        <v>4</v>
      </c>
      <c r="AG8" s="9" t="s">
        <v>107</v>
      </c>
      <c r="AH8" s="9" t="s">
        <v>108</v>
      </c>
      <c r="AI8" s="1" t="s">
        <v>68</v>
      </c>
      <c r="AJ8" s="1" t="s">
        <v>4</v>
      </c>
      <c r="AK8" s="1" t="s">
        <v>69</v>
      </c>
      <c r="AM8" s="9" t="s">
        <v>109</v>
      </c>
      <c r="AN8" s="9" t="s">
        <v>110</v>
      </c>
      <c r="AO8" s="1" t="s">
        <v>68</v>
      </c>
      <c r="AP8" s="1" t="s">
        <v>119</v>
      </c>
      <c r="AQ8" s="1" t="s">
        <v>4</v>
      </c>
      <c r="AS8" s="1"/>
      <c r="AT8" s="9" t="s">
        <v>104</v>
      </c>
      <c r="AU8" s="9" t="s">
        <v>105</v>
      </c>
      <c r="AV8" s="1" t="s">
        <v>68</v>
      </c>
      <c r="AW8" s="1" t="s">
        <v>119</v>
      </c>
      <c r="AX8" s="9" t="s">
        <v>4</v>
      </c>
      <c r="AZ8" s="9" t="s">
        <v>115</v>
      </c>
      <c r="BA8" s="9" t="s">
        <v>116</v>
      </c>
      <c r="BB8" s="1" t="s">
        <v>68</v>
      </c>
      <c r="BC8" s="1" t="s">
        <v>119</v>
      </c>
      <c r="BD8" s="1" t="s">
        <v>4</v>
      </c>
      <c r="BE8" s="9" t="s">
        <v>69</v>
      </c>
      <c r="BF8" s="9" t="s">
        <v>117</v>
      </c>
      <c r="BG8" s="9" t="s">
        <v>118</v>
      </c>
      <c r="BH8" s="1" t="s">
        <v>68</v>
      </c>
      <c r="BI8" s="1" t="s">
        <v>119</v>
      </c>
      <c r="BJ8" s="1" t="s">
        <v>4</v>
      </c>
      <c r="BN8" s="9" t="s">
        <v>111</v>
      </c>
      <c r="BO8" s="9" t="s">
        <v>112</v>
      </c>
      <c r="BP8" s="1" t="s">
        <v>68</v>
      </c>
      <c r="BQ8" s="1" t="s">
        <v>4</v>
      </c>
      <c r="BR8" s="1" t="s">
        <v>69</v>
      </c>
      <c r="BT8" s="9" t="s">
        <v>113</v>
      </c>
      <c r="BU8" s="9" t="s">
        <v>114</v>
      </c>
      <c r="BV8" s="1" t="s">
        <v>68</v>
      </c>
      <c r="BW8" s="1" t="s">
        <v>119</v>
      </c>
      <c r="BX8" s="1" t="s">
        <v>4</v>
      </c>
      <c r="BY8" s="1"/>
      <c r="BZ8" s="9" t="s">
        <v>120</v>
      </c>
      <c r="CA8" s="9" t="s">
        <v>121</v>
      </c>
      <c r="CB8" s="9" t="s">
        <v>68</v>
      </c>
      <c r="CC8" s="9" t="s">
        <v>119</v>
      </c>
      <c r="CD8" s="9" t="s">
        <v>4</v>
      </c>
      <c r="CF8" s="9" t="s">
        <v>122</v>
      </c>
      <c r="CG8" s="9" t="s">
        <v>123</v>
      </c>
      <c r="CH8" s="9" t="s">
        <v>68</v>
      </c>
      <c r="CI8" s="9" t="s">
        <v>119</v>
      </c>
      <c r="CJ8" s="9" t="s">
        <v>4</v>
      </c>
      <c r="CL8" s="9" t="s">
        <v>124</v>
      </c>
      <c r="CM8" s="9" t="s">
        <v>125</v>
      </c>
      <c r="CN8" s="9" t="s">
        <v>68</v>
      </c>
      <c r="CO8" s="9" t="s">
        <v>119</v>
      </c>
      <c r="CP8" s="9" t="s">
        <v>69</v>
      </c>
      <c r="CQ8" s="9" t="s">
        <v>4</v>
      </c>
      <c r="CS8" s="9" t="s">
        <v>126</v>
      </c>
      <c r="CT8" s="9" t="s">
        <v>127</v>
      </c>
      <c r="CU8" s="9" t="s">
        <v>68</v>
      </c>
      <c r="CV8" s="9" t="s">
        <v>119</v>
      </c>
      <c r="CW8" s="9" t="s">
        <v>69</v>
      </c>
      <c r="CX8" s="9" t="s">
        <v>4</v>
      </c>
      <c r="CY8" s="9" t="s">
        <v>128</v>
      </c>
      <c r="CZ8" s="9" t="s">
        <v>129</v>
      </c>
      <c r="DA8" s="9" t="s">
        <v>68</v>
      </c>
      <c r="DB8" s="9" t="s">
        <v>4</v>
      </c>
      <c r="DC8" s="9" t="s">
        <v>69</v>
      </c>
      <c r="DE8" s="9" t="s">
        <v>130</v>
      </c>
      <c r="DF8" s="9" t="s">
        <v>131</v>
      </c>
      <c r="DG8" s="9" t="s">
        <v>68</v>
      </c>
      <c r="DH8" s="9" t="s">
        <v>4</v>
      </c>
      <c r="DI8" s="9" t="s">
        <v>69</v>
      </c>
      <c r="DK8" s="9" t="s">
        <v>132</v>
      </c>
      <c r="DL8" s="9" t="s">
        <v>131</v>
      </c>
      <c r="DM8" s="9" t="s">
        <v>68</v>
      </c>
      <c r="DN8" s="9" t="s">
        <v>4</v>
      </c>
      <c r="DO8" s="9" t="s">
        <v>69</v>
      </c>
    </row>
    <row r="9" spans="1:118" s="9" customFormat="1" ht="13.5" customHeight="1">
      <c r="A9" s="1"/>
      <c r="B9" s="2">
        <v>1</v>
      </c>
      <c r="C9" s="3" t="s">
        <v>70</v>
      </c>
      <c r="D9" s="3" t="s">
        <v>9</v>
      </c>
      <c r="G9" s="1"/>
      <c r="H9" s="8">
        <f>13</f>
        <v>13</v>
      </c>
      <c r="I9" s="8"/>
      <c r="P9" s="3">
        <v>13</v>
      </c>
      <c r="S9" s="1"/>
      <c r="T9" s="2">
        <v>13</v>
      </c>
      <c r="X9" s="1"/>
      <c r="Y9" s="8">
        <v>15</v>
      </c>
      <c r="Z9" s="8"/>
      <c r="AC9" s="1"/>
      <c r="AD9" s="8"/>
      <c r="AE9" s="8"/>
      <c r="AJ9" s="9">
        <v>13</v>
      </c>
      <c r="AM9" s="3">
        <v>0</v>
      </c>
      <c r="AN9" s="3">
        <v>7.2</v>
      </c>
      <c r="AO9" s="3">
        <f>AN9-AM9</f>
        <v>7.2</v>
      </c>
      <c r="AP9" s="12">
        <f>AVERAGE(AO9:AO11)</f>
        <v>8.333333333333334</v>
      </c>
      <c r="AQ9" s="12"/>
      <c r="AT9" s="3">
        <v>0</v>
      </c>
      <c r="AU9" s="3">
        <v>6.9</v>
      </c>
      <c r="AV9" s="3">
        <f>AU9-AT9</f>
        <v>6.9</v>
      </c>
      <c r="AW9" s="12">
        <f>AVERAGE(AV9:AV11)</f>
        <v>7.5666666666666655</v>
      </c>
      <c r="AX9" s="12"/>
      <c r="AZ9" s="3">
        <v>0</v>
      </c>
      <c r="BA9" s="3">
        <v>8</v>
      </c>
      <c r="BB9" s="3">
        <f>BA9-AZ9</f>
        <v>8</v>
      </c>
      <c r="BC9" s="12">
        <f>AVERAGE(BB9:BB11)</f>
        <v>8.7</v>
      </c>
      <c r="BD9" s="12"/>
      <c r="BF9" s="14">
        <v>0</v>
      </c>
      <c r="BG9" s="14">
        <v>9.4</v>
      </c>
      <c r="BH9" s="14">
        <f>BG9-BF9</f>
        <v>9.4</v>
      </c>
      <c r="BI9" s="14">
        <f>AVERAGE(BH9:BH11)</f>
        <v>10</v>
      </c>
      <c r="BJ9" s="14"/>
      <c r="BN9" s="3">
        <v>10.9</v>
      </c>
      <c r="BO9" s="3">
        <v>21</v>
      </c>
      <c r="BP9" s="3">
        <f>BO9-BN9</f>
        <v>10.1</v>
      </c>
      <c r="BQ9" s="14">
        <f>AVERAGE(BP9:BP11)</f>
        <v>10.499999999999998</v>
      </c>
      <c r="BR9" s="14"/>
      <c r="BT9" s="3">
        <v>40.6</v>
      </c>
      <c r="BU9" s="3">
        <v>49.4</v>
      </c>
      <c r="BV9" s="3">
        <f>BU9-BT9</f>
        <v>8.799999999999997</v>
      </c>
      <c r="BW9" s="14">
        <f>AVERAGE(BV9:BV11)</f>
        <v>10.133333333333333</v>
      </c>
      <c r="BX9" s="14"/>
      <c r="BY9" s="14"/>
      <c r="BZ9" s="3">
        <v>0</v>
      </c>
      <c r="CA9" s="3">
        <v>7.2</v>
      </c>
      <c r="CB9" s="3">
        <f>CA9-BZ9</f>
        <v>7.2</v>
      </c>
      <c r="CC9" s="12">
        <f>AVERAGE(CB9:CB11)</f>
        <v>7.633333333333333</v>
      </c>
      <c r="CF9" s="3">
        <v>25.2</v>
      </c>
      <c r="CG9" s="3">
        <v>28.8</v>
      </c>
      <c r="CH9" s="3">
        <f>CG9-CF9</f>
        <v>3.6000000000000014</v>
      </c>
      <c r="CI9" s="12">
        <f>AVERAGE(CH9:CH11)</f>
        <v>5.666666666666667</v>
      </c>
      <c r="CL9" s="3">
        <v>26.1</v>
      </c>
      <c r="CM9" s="3">
        <v>35.2</v>
      </c>
      <c r="CN9" s="3">
        <f>CM9-CL9</f>
        <v>9.100000000000001</v>
      </c>
      <c r="CO9" s="12">
        <f>AVERAGE(CN9:CN11)</f>
        <v>9.333333333333332</v>
      </c>
      <c r="CS9" s="3">
        <v>17</v>
      </c>
      <c r="CT9" s="3">
        <v>24.5</v>
      </c>
      <c r="CU9" s="3">
        <f>CT9-CS9</f>
        <v>7.5</v>
      </c>
      <c r="CV9" s="3">
        <f>AVERAGE(CU9:CU11)</f>
        <v>7</v>
      </c>
      <c r="CY9" s="3">
        <v>0</v>
      </c>
      <c r="CZ9" s="3">
        <v>7.3</v>
      </c>
      <c r="DA9" s="3">
        <f>CZ9-CY9</f>
        <v>7.3</v>
      </c>
      <c r="DB9" s="3">
        <f>AVERAGEA(DA9:DA11)</f>
        <v>7.3999999999999995</v>
      </c>
      <c r="DE9" s="3">
        <v>22.2</v>
      </c>
      <c r="DF9" s="3">
        <v>29</v>
      </c>
      <c r="DG9" s="3">
        <f>DF9-DE9</f>
        <v>6.800000000000001</v>
      </c>
      <c r="DH9" s="3">
        <f>AVERAGEA(DG9:DG11)</f>
        <v>7.3999999999999995</v>
      </c>
      <c r="DK9" s="3">
        <v>0</v>
      </c>
      <c r="DL9" s="3">
        <v>7.5</v>
      </c>
      <c r="DM9" s="3">
        <f>DL9-DK9</f>
        <v>7.5</v>
      </c>
      <c r="DN9" s="14">
        <f>AVERAGEA(DM9:DM11)</f>
        <v>7.666666666666667</v>
      </c>
    </row>
    <row r="10" spans="1:118" s="9" customFormat="1" ht="12" customHeight="1">
      <c r="A10" s="1"/>
      <c r="B10" s="2">
        <v>2</v>
      </c>
      <c r="C10" s="3" t="s">
        <v>70</v>
      </c>
      <c r="D10" s="3" t="s">
        <v>10</v>
      </c>
      <c r="G10" s="1"/>
      <c r="H10" s="1"/>
      <c r="I10" s="1"/>
      <c r="S10" s="1"/>
      <c r="T10" s="2"/>
      <c r="X10" s="1"/>
      <c r="Y10" s="1"/>
      <c r="Z10" s="1"/>
      <c r="AC10" s="1"/>
      <c r="AD10" s="1"/>
      <c r="AE10" s="1"/>
      <c r="AM10" s="3">
        <v>7.2</v>
      </c>
      <c r="AN10" s="3">
        <v>15.2</v>
      </c>
      <c r="AO10" s="3">
        <f aca="true" t="shared" si="0" ref="AO10:AO65">AN10-AM10</f>
        <v>7.999999999999999</v>
      </c>
      <c r="AT10" s="3">
        <v>6.9</v>
      </c>
      <c r="AU10" s="3">
        <v>14.6</v>
      </c>
      <c r="AV10" s="3">
        <f aca="true" t="shared" si="1" ref="AV10:AV65">AU10-AT10</f>
        <v>7.699999999999999</v>
      </c>
      <c r="AZ10" s="3">
        <v>27.2</v>
      </c>
      <c r="BA10" s="3">
        <v>36.9</v>
      </c>
      <c r="BB10" s="3">
        <f aca="true" t="shared" si="2" ref="BB10:BB65">BA10-AZ10</f>
        <v>9.7</v>
      </c>
      <c r="BF10" s="14">
        <v>9.4</v>
      </c>
      <c r="BG10" s="14">
        <v>19.5</v>
      </c>
      <c r="BH10" s="14">
        <f aca="true" t="shared" si="3" ref="BH10:BH65">BG10-BF10</f>
        <v>10.1</v>
      </c>
      <c r="BN10" s="3">
        <v>11</v>
      </c>
      <c r="BO10" s="3">
        <v>21.2</v>
      </c>
      <c r="BP10" s="3">
        <f aca="true" t="shared" si="4" ref="BP10:BP65">BO10-BN10</f>
        <v>10.2</v>
      </c>
      <c r="BT10" s="3">
        <v>0</v>
      </c>
      <c r="BU10" s="3">
        <v>11.6</v>
      </c>
      <c r="BV10" s="3">
        <f aca="true" t="shared" si="5" ref="BV10:BV65">BU10-BT10</f>
        <v>11.6</v>
      </c>
      <c r="BZ10" s="3">
        <v>7.2</v>
      </c>
      <c r="CA10" s="3">
        <v>14.9</v>
      </c>
      <c r="CB10" s="3">
        <f aca="true" t="shared" si="6" ref="CB10:CB65">CA10-BZ10</f>
        <v>7.7</v>
      </c>
      <c r="CF10" s="3">
        <v>8.9</v>
      </c>
      <c r="CG10" s="3">
        <v>14.6</v>
      </c>
      <c r="CH10" s="3">
        <f aca="true" t="shared" si="7" ref="CH10:CH65">CG10-CF10</f>
        <v>5.699999999999999</v>
      </c>
      <c r="CI10" s="3"/>
      <c r="CL10" s="3">
        <v>16</v>
      </c>
      <c r="CM10" s="3">
        <v>25.2</v>
      </c>
      <c r="CN10" s="3">
        <f aca="true" t="shared" si="8" ref="CN10:CN65">CM10-CL10</f>
        <v>9.2</v>
      </c>
      <c r="CO10" s="3"/>
      <c r="CS10" s="3">
        <v>24.5</v>
      </c>
      <c r="CT10" s="3">
        <v>31</v>
      </c>
      <c r="CU10" s="3">
        <f aca="true" t="shared" si="9" ref="CU10:CU65">CT10-CS10</f>
        <v>6.5</v>
      </c>
      <c r="CV10" s="3"/>
      <c r="CY10" s="3">
        <v>7.3</v>
      </c>
      <c r="CZ10" s="3">
        <v>14.6</v>
      </c>
      <c r="DA10" s="3">
        <f>CZ10-CY10</f>
        <v>7.3</v>
      </c>
      <c r="DB10" s="3"/>
      <c r="DE10" s="3">
        <v>29</v>
      </c>
      <c r="DF10" s="3">
        <v>36.5</v>
      </c>
      <c r="DG10" s="3">
        <f>DF10-DE10</f>
        <v>7.5</v>
      </c>
      <c r="DH10" s="3"/>
      <c r="DK10" s="3">
        <v>7.5</v>
      </c>
      <c r="DL10" s="3">
        <v>15</v>
      </c>
      <c r="DM10" s="3">
        <f>DL10-DK10</f>
        <v>7.5</v>
      </c>
      <c r="DN10" s="3"/>
    </row>
    <row r="11" spans="1:118" s="9" customFormat="1" ht="12.75" customHeight="1">
      <c r="A11" s="1"/>
      <c r="B11" s="2">
        <v>3</v>
      </c>
      <c r="C11" s="3" t="s">
        <v>70</v>
      </c>
      <c r="D11" s="3" t="s">
        <v>11</v>
      </c>
      <c r="G11" s="1"/>
      <c r="H11" s="1"/>
      <c r="I11" s="1"/>
      <c r="S11" s="1"/>
      <c r="T11" s="1"/>
      <c r="X11" s="1"/>
      <c r="Y11" s="1"/>
      <c r="Z11" s="1"/>
      <c r="AC11" s="1"/>
      <c r="AD11" s="1"/>
      <c r="AE11" s="1"/>
      <c r="AM11" s="3">
        <v>15.2</v>
      </c>
      <c r="AN11" s="3">
        <v>25</v>
      </c>
      <c r="AO11" s="3">
        <f t="shared" si="0"/>
        <v>9.8</v>
      </c>
      <c r="AT11" s="3">
        <v>14.8</v>
      </c>
      <c r="AU11" s="3">
        <v>22.9</v>
      </c>
      <c r="AV11" s="3">
        <f t="shared" si="1"/>
        <v>8.099999999999998</v>
      </c>
      <c r="AZ11" s="3">
        <v>8</v>
      </c>
      <c r="BA11" s="3">
        <v>16.4</v>
      </c>
      <c r="BB11" s="3">
        <f t="shared" si="2"/>
        <v>8.399999999999999</v>
      </c>
      <c r="BF11" s="14">
        <v>19.5</v>
      </c>
      <c r="BG11" s="14">
        <v>30</v>
      </c>
      <c r="BH11" s="14">
        <f t="shared" si="3"/>
        <v>10.5</v>
      </c>
      <c r="BN11" s="3">
        <v>21.2</v>
      </c>
      <c r="BO11" s="3">
        <v>32.4</v>
      </c>
      <c r="BP11" s="3">
        <f t="shared" si="4"/>
        <v>11.2</v>
      </c>
      <c r="BT11" s="3">
        <v>11.6</v>
      </c>
      <c r="BU11" s="3">
        <v>21.6</v>
      </c>
      <c r="BV11" s="3">
        <f t="shared" si="5"/>
        <v>10.000000000000002</v>
      </c>
      <c r="BZ11" s="3">
        <v>14.9</v>
      </c>
      <c r="CA11" s="3">
        <v>22.9</v>
      </c>
      <c r="CB11" s="3">
        <f t="shared" si="6"/>
        <v>7.999999999999998</v>
      </c>
      <c r="CF11" s="3">
        <v>14.6</v>
      </c>
      <c r="CG11" s="3">
        <v>22.3</v>
      </c>
      <c r="CH11" s="3">
        <f t="shared" si="7"/>
        <v>7.700000000000001</v>
      </c>
      <c r="CI11" s="3"/>
      <c r="CL11" s="3">
        <v>35.2</v>
      </c>
      <c r="CM11" s="3">
        <v>44.9</v>
      </c>
      <c r="CN11" s="3">
        <f t="shared" si="8"/>
        <v>9.699999999999996</v>
      </c>
      <c r="CO11" s="3"/>
      <c r="CS11" s="3">
        <v>31</v>
      </c>
      <c r="CT11" s="3">
        <v>38</v>
      </c>
      <c r="CU11" s="3">
        <f t="shared" si="9"/>
        <v>7</v>
      </c>
      <c r="CV11" s="3"/>
      <c r="CY11" s="3">
        <v>14.6</v>
      </c>
      <c r="CZ11" s="3">
        <v>22.2</v>
      </c>
      <c r="DA11" s="3">
        <f>CZ11-CY11</f>
        <v>7.6</v>
      </c>
      <c r="DB11" s="3"/>
      <c r="DE11" s="3">
        <v>36.5</v>
      </c>
      <c r="DF11" s="3">
        <v>44.4</v>
      </c>
      <c r="DG11" s="3">
        <f>DF11-DE11</f>
        <v>7.899999999999999</v>
      </c>
      <c r="DH11" s="3"/>
      <c r="DK11" s="3">
        <v>15</v>
      </c>
      <c r="DL11" s="3">
        <v>23</v>
      </c>
      <c r="DM11" s="3">
        <f>DL11-DK11</f>
        <v>8</v>
      </c>
      <c r="DN11" s="3"/>
    </row>
    <row r="12" spans="1:99" ht="12.75">
      <c r="A12" s="2" t="s">
        <v>6</v>
      </c>
      <c r="B12" s="2">
        <v>4</v>
      </c>
      <c r="C12" s="2" t="s">
        <v>0</v>
      </c>
      <c r="D12" t="s">
        <v>13</v>
      </c>
      <c r="E12">
        <v>0</v>
      </c>
      <c r="F12">
        <v>7.4</v>
      </c>
      <c r="G12" s="2">
        <f>F12-E12</f>
        <v>7.4</v>
      </c>
      <c r="H12" s="15"/>
      <c r="I12" s="10">
        <f>$H$9-G12</f>
        <v>5.6</v>
      </c>
      <c r="J12" s="4"/>
      <c r="L12" s="4">
        <f>AVERAGE(G12:G14)</f>
        <v>8.266666666666667</v>
      </c>
      <c r="M12">
        <v>0</v>
      </c>
      <c r="N12">
        <v>9.4</v>
      </c>
      <c r="O12">
        <f>N12-M12</f>
        <v>9.4</v>
      </c>
      <c r="P12" s="4">
        <f>$P$9-O12</f>
        <v>3.5999999999999996</v>
      </c>
      <c r="Q12">
        <v>17.4</v>
      </c>
      <c r="R12">
        <v>26.2</v>
      </c>
      <c r="S12">
        <f>R12-Q12</f>
        <v>8.8</v>
      </c>
      <c r="T12" s="13"/>
      <c r="U12">
        <f>$T$9-S12</f>
        <v>4.199999999999999</v>
      </c>
      <c r="V12">
        <v>15.2</v>
      </c>
      <c r="W12">
        <v>25.4</v>
      </c>
      <c r="X12">
        <f>W12-V12</f>
        <v>10.2</v>
      </c>
      <c r="Y12" s="13"/>
      <c r="Z12" s="4">
        <f>$Y$9-X12</f>
        <v>4.800000000000001</v>
      </c>
      <c r="AA12">
        <v>0</v>
      </c>
      <c r="AB12">
        <v>10.8</v>
      </c>
      <c r="AC12">
        <f>AB12-AA12</f>
        <v>10.8</v>
      </c>
      <c r="AD12" s="4"/>
      <c r="AE12" s="4">
        <f>AVERAGE(AC12:AC14)</f>
        <v>10.066666666666666</v>
      </c>
      <c r="AG12" s="13">
        <v>37.4</v>
      </c>
      <c r="AH12" s="13">
        <v>46.7</v>
      </c>
      <c r="AI12" s="13">
        <f>AH12-AG12</f>
        <v>9.300000000000004</v>
      </c>
      <c r="AJ12" s="13"/>
      <c r="AK12" s="13">
        <f>$AJ$9-AI12</f>
        <v>3.6999999999999957</v>
      </c>
      <c r="AM12" s="3">
        <v>0</v>
      </c>
      <c r="AN12" s="3">
        <v>10.1</v>
      </c>
      <c r="AO12" s="3">
        <f t="shared" si="0"/>
        <v>10.1</v>
      </c>
      <c r="AP12" s="12"/>
      <c r="AQ12" s="14">
        <f>AVERAGE(AO12:AO14)</f>
        <v>9.633333333333333</v>
      </c>
      <c r="AR12" s="4"/>
      <c r="AT12" s="3">
        <v>22.9</v>
      </c>
      <c r="AU12" s="3">
        <v>31.7</v>
      </c>
      <c r="AV12" s="3">
        <f t="shared" si="1"/>
        <v>8.8</v>
      </c>
      <c r="AW12" s="12"/>
      <c r="AX12" s="14">
        <f>AVERAGE(AV12:AV14)</f>
        <v>8.633333333333333</v>
      </c>
      <c r="AY12" s="4"/>
      <c r="AZ12" s="13">
        <v>38.4</v>
      </c>
      <c r="BA12" s="4">
        <v>47.1</v>
      </c>
      <c r="BB12" s="3">
        <f t="shared" si="2"/>
        <v>8.700000000000003</v>
      </c>
      <c r="BC12" s="12"/>
      <c r="BD12" s="14">
        <f>AVERAGE(BB12:BB14)</f>
        <v>9.100000000000001</v>
      </c>
      <c r="BE12" s="4"/>
      <c r="BF12" s="13">
        <v>10.5</v>
      </c>
      <c r="BG12" s="13">
        <v>22.4</v>
      </c>
      <c r="BH12" s="14">
        <f t="shared" si="3"/>
        <v>11.899999999999999</v>
      </c>
      <c r="BI12" s="14"/>
      <c r="BJ12" s="14">
        <f>AVERAGE(BH12:BH14)</f>
        <v>11.4</v>
      </c>
      <c r="BK12" s="4"/>
      <c r="BL12" s="4"/>
      <c r="BM12" s="4"/>
      <c r="BN12" s="3">
        <v>9</v>
      </c>
      <c r="BO12" s="3">
        <v>18</v>
      </c>
      <c r="BP12" s="3">
        <f t="shared" si="4"/>
        <v>9</v>
      </c>
      <c r="BQ12" s="14"/>
      <c r="BR12" s="14">
        <f>$BQ$9-BP12</f>
        <v>1.4999999999999982</v>
      </c>
      <c r="BT12" s="3">
        <v>10.7</v>
      </c>
      <c r="BU12" s="3">
        <v>21.2</v>
      </c>
      <c r="BV12" s="3">
        <f t="shared" si="5"/>
        <v>10.5</v>
      </c>
      <c r="BW12" s="14"/>
      <c r="BX12" s="14">
        <f>AVERAGE(BV12:BV14)</f>
        <v>10.133333333333333</v>
      </c>
      <c r="BY12" s="14"/>
      <c r="BZ12" s="3">
        <v>9.9</v>
      </c>
      <c r="CA12" s="3">
        <v>18.2</v>
      </c>
      <c r="CB12" s="3">
        <f t="shared" si="6"/>
        <v>8.299999999999999</v>
      </c>
      <c r="CD12" s="13">
        <f>AVERAGE(CB12:CB14)</f>
        <v>9.966666666666669</v>
      </c>
      <c r="CF12" s="3">
        <v>35.9</v>
      </c>
      <c r="CG12" s="3">
        <v>43.2</v>
      </c>
      <c r="CH12" s="3">
        <f t="shared" si="7"/>
        <v>7.300000000000004</v>
      </c>
      <c r="CJ12" s="13">
        <f>AVERAGE(CH12:CH14)</f>
        <v>8.233333333333334</v>
      </c>
      <c r="CL12" s="3">
        <v>40.9</v>
      </c>
      <c r="CM12" s="3">
        <v>50</v>
      </c>
      <c r="CN12" s="3">
        <f t="shared" si="8"/>
        <v>9.100000000000001</v>
      </c>
      <c r="CP12" s="4">
        <f>$CO$9-CN12</f>
        <v>0.23333333333333073</v>
      </c>
      <c r="CQ12" s="13">
        <f>AVERAGE(CN12:CN14)</f>
        <v>5.966666666666668</v>
      </c>
      <c r="CS12" s="3">
        <v>17.3</v>
      </c>
      <c r="CT12" s="3">
        <v>26.1</v>
      </c>
      <c r="CU12" s="3">
        <f t="shared" si="9"/>
        <v>8.8</v>
      </c>
    </row>
    <row r="13" spans="1:99" ht="12.75">
      <c r="A13" s="2" t="s">
        <v>6</v>
      </c>
      <c r="B13" s="2">
        <v>5</v>
      </c>
      <c r="C13" s="2" t="s">
        <v>0</v>
      </c>
      <c r="D13" t="s">
        <v>14</v>
      </c>
      <c r="E13">
        <v>7.4</v>
      </c>
      <c r="F13">
        <v>16.1</v>
      </c>
      <c r="G13" s="2">
        <f aca="true" t="shared" si="10" ref="G13:G65">F13-E13</f>
        <v>8.700000000000001</v>
      </c>
      <c r="H13" s="2"/>
      <c r="I13" s="10">
        <f aca="true" t="shared" si="11" ref="I13:I65">$H$9-G13</f>
        <v>4.299999999999999</v>
      </c>
      <c r="M13">
        <v>9.4</v>
      </c>
      <c r="N13">
        <v>17.9</v>
      </c>
      <c r="O13">
        <f aca="true" t="shared" si="12" ref="O13:O65">N13-M13</f>
        <v>8.499999999999998</v>
      </c>
      <c r="P13" s="4">
        <f aca="true" t="shared" si="13" ref="P13:P65">$P$9-O13</f>
        <v>4.500000000000002</v>
      </c>
      <c r="Q13">
        <v>17.4</v>
      </c>
      <c r="R13">
        <v>25.4</v>
      </c>
      <c r="S13">
        <f aca="true" t="shared" si="14" ref="S13:S65">R13-Q13</f>
        <v>8</v>
      </c>
      <c r="T13" s="13"/>
      <c r="U13">
        <f aca="true" t="shared" si="15" ref="U13:U65">$T$9-S13</f>
        <v>5</v>
      </c>
      <c r="V13">
        <v>25.4</v>
      </c>
      <c r="W13">
        <v>35.4</v>
      </c>
      <c r="X13">
        <f aca="true" t="shared" si="16" ref="X13:X64">W13-V13</f>
        <v>10</v>
      </c>
      <c r="Y13" s="4"/>
      <c r="Z13" s="4">
        <f aca="true" t="shared" si="17" ref="Z13:Z65">$Y$9-X13</f>
        <v>5</v>
      </c>
      <c r="AA13">
        <v>39.2</v>
      </c>
      <c r="AB13">
        <v>48.6</v>
      </c>
      <c r="AC13">
        <f aca="true" t="shared" si="18" ref="AC13:AC65">AB13-AA13</f>
        <v>9.399999999999999</v>
      </c>
      <c r="AG13" s="13">
        <v>31.2</v>
      </c>
      <c r="AH13" s="13">
        <v>40</v>
      </c>
      <c r="AI13" s="13">
        <f aca="true" t="shared" si="19" ref="AI13:AI65">AH13-AG13</f>
        <v>8.8</v>
      </c>
      <c r="AK13" s="13">
        <f aca="true" t="shared" si="20" ref="AK13:AK65">$AJ$9-AI13</f>
        <v>4.199999999999999</v>
      </c>
      <c r="AM13" s="3">
        <v>10.1</v>
      </c>
      <c r="AN13" s="3">
        <v>19.6</v>
      </c>
      <c r="AO13" s="3">
        <f t="shared" si="0"/>
        <v>9.500000000000002</v>
      </c>
      <c r="AP13" s="9"/>
      <c r="AQ13" s="9"/>
      <c r="AT13" s="3">
        <v>31.7</v>
      </c>
      <c r="AU13" s="3">
        <v>40.2</v>
      </c>
      <c r="AV13" s="3">
        <f t="shared" si="1"/>
        <v>8.500000000000004</v>
      </c>
      <c r="AW13" s="9"/>
      <c r="AX13" s="9"/>
      <c r="AZ13" s="3">
        <v>10.7</v>
      </c>
      <c r="BA13" s="3">
        <v>19.6</v>
      </c>
      <c r="BB13" s="3">
        <f t="shared" si="2"/>
        <v>8.900000000000002</v>
      </c>
      <c r="BC13" s="9"/>
      <c r="BD13" s="12"/>
      <c r="BF13" s="14">
        <v>0</v>
      </c>
      <c r="BG13" s="14">
        <v>11.2</v>
      </c>
      <c r="BH13" s="14">
        <f t="shared" si="3"/>
        <v>11.2</v>
      </c>
      <c r="BI13" s="9"/>
      <c r="BJ13" s="9"/>
      <c r="BN13" s="3">
        <v>0</v>
      </c>
      <c r="BO13" s="3">
        <v>9.3</v>
      </c>
      <c r="BP13" s="3">
        <f t="shared" si="4"/>
        <v>9.3</v>
      </c>
      <c r="BQ13" s="3">
        <f>AVERAGE(BP13:BP15)</f>
        <v>9.200000000000001</v>
      </c>
      <c r="BR13" s="14">
        <f aca="true" t="shared" si="21" ref="BR13:BR65">$BQ$9-BP13</f>
        <v>1.1999999999999975</v>
      </c>
      <c r="BT13" s="3">
        <v>0</v>
      </c>
      <c r="BU13" s="3">
        <v>10.7</v>
      </c>
      <c r="BV13" s="3">
        <f t="shared" si="5"/>
        <v>10.7</v>
      </c>
      <c r="BW13" s="9"/>
      <c r="BX13" s="14"/>
      <c r="BY13" s="14"/>
      <c r="BZ13" s="3">
        <v>27.3</v>
      </c>
      <c r="CA13" s="3">
        <v>38.2</v>
      </c>
      <c r="CB13" s="3">
        <f t="shared" si="6"/>
        <v>10.900000000000002</v>
      </c>
      <c r="CD13" s="4"/>
      <c r="CF13" s="3">
        <v>0</v>
      </c>
      <c r="CG13" s="3">
        <v>8.9</v>
      </c>
      <c r="CH13" s="3">
        <f t="shared" si="7"/>
        <v>8.9</v>
      </c>
      <c r="CL13" s="3">
        <v>0</v>
      </c>
      <c r="CM13" s="3">
        <v>8.8</v>
      </c>
      <c r="CN13" s="3">
        <f t="shared" si="8"/>
        <v>8.8</v>
      </c>
      <c r="CP13" s="4">
        <f aca="true" t="shared" si="22" ref="CP13:CP65">$CO$9-CN13</f>
        <v>0.5333333333333314</v>
      </c>
      <c r="CS13" s="3">
        <v>28.3</v>
      </c>
      <c r="CT13" s="3">
        <v>36.3</v>
      </c>
      <c r="CU13" s="3">
        <f t="shared" si="9"/>
        <v>7.9999999999999964</v>
      </c>
    </row>
    <row r="14" spans="1:99" ht="12.75">
      <c r="A14" s="2" t="s">
        <v>6</v>
      </c>
      <c r="B14" s="2">
        <v>6</v>
      </c>
      <c r="C14" s="2" t="s">
        <v>0</v>
      </c>
      <c r="D14" t="s">
        <v>17</v>
      </c>
      <c r="E14">
        <v>16.1</v>
      </c>
      <c r="F14">
        <v>24.8</v>
      </c>
      <c r="G14" s="2">
        <f t="shared" si="10"/>
        <v>8.7</v>
      </c>
      <c r="H14" s="2"/>
      <c r="I14" s="10">
        <f t="shared" si="11"/>
        <v>4.300000000000001</v>
      </c>
      <c r="M14">
        <v>17.9</v>
      </c>
      <c r="N14">
        <v>27.2</v>
      </c>
      <c r="O14">
        <f t="shared" si="12"/>
        <v>9.3</v>
      </c>
      <c r="P14" s="4">
        <f t="shared" si="13"/>
        <v>3.6999999999999993</v>
      </c>
      <c r="Q14">
        <v>26.5</v>
      </c>
      <c r="R14">
        <v>35.2</v>
      </c>
      <c r="S14">
        <f t="shared" si="14"/>
        <v>8.700000000000003</v>
      </c>
      <c r="T14" s="13"/>
      <c r="U14">
        <f t="shared" si="15"/>
        <v>4.299999999999997</v>
      </c>
      <c r="V14">
        <v>0</v>
      </c>
      <c r="W14">
        <v>9.1</v>
      </c>
      <c r="X14">
        <f t="shared" si="16"/>
        <v>9.1</v>
      </c>
      <c r="Z14" s="4">
        <f t="shared" si="17"/>
        <v>5.9</v>
      </c>
      <c r="AA14">
        <v>21.7</v>
      </c>
      <c r="AB14">
        <v>31.7</v>
      </c>
      <c r="AC14">
        <f t="shared" si="18"/>
        <v>10</v>
      </c>
      <c r="AG14" s="13">
        <v>28</v>
      </c>
      <c r="AH14" s="13">
        <v>37.4</v>
      </c>
      <c r="AI14" s="13">
        <f t="shared" si="19"/>
        <v>9.399999999999999</v>
      </c>
      <c r="AK14" s="13">
        <f t="shared" si="20"/>
        <v>3.6000000000000014</v>
      </c>
      <c r="AM14" s="3">
        <v>38.5</v>
      </c>
      <c r="AN14" s="3">
        <v>47.8</v>
      </c>
      <c r="AO14" s="3">
        <f t="shared" si="0"/>
        <v>9.299999999999997</v>
      </c>
      <c r="AP14" s="9"/>
      <c r="AQ14" s="9"/>
      <c r="AT14" s="3">
        <v>40.2</v>
      </c>
      <c r="AU14" s="3">
        <v>48.8</v>
      </c>
      <c r="AV14" s="3">
        <f t="shared" si="1"/>
        <v>8.599999999999994</v>
      </c>
      <c r="AW14" s="9"/>
      <c r="AX14" s="9"/>
      <c r="AZ14" s="3">
        <v>8.8</v>
      </c>
      <c r="BA14" s="3">
        <v>18.5</v>
      </c>
      <c r="BB14" s="3">
        <f t="shared" si="2"/>
        <v>9.7</v>
      </c>
      <c r="BC14" s="9"/>
      <c r="BD14" s="12"/>
      <c r="BF14" s="14">
        <v>11.2</v>
      </c>
      <c r="BG14" s="14">
        <v>22.3</v>
      </c>
      <c r="BH14" s="14">
        <f t="shared" si="3"/>
        <v>11.100000000000001</v>
      </c>
      <c r="BI14" s="9"/>
      <c r="BJ14" s="9"/>
      <c r="BN14" s="3">
        <v>37.8</v>
      </c>
      <c r="BO14" s="3">
        <v>47.1</v>
      </c>
      <c r="BP14" s="3">
        <f t="shared" si="4"/>
        <v>9.300000000000004</v>
      </c>
      <c r="BQ14" s="9"/>
      <c r="BR14" s="14">
        <f t="shared" si="21"/>
        <v>1.199999999999994</v>
      </c>
      <c r="BT14" s="3">
        <v>10.9</v>
      </c>
      <c r="BU14" s="3">
        <v>20.1</v>
      </c>
      <c r="BV14" s="3">
        <f t="shared" si="5"/>
        <v>9.200000000000001</v>
      </c>
      <c r="BW14" s="9"/>
      <c r="BX14" s="14"/>
      <c r="BY14" s="14"/>
      <c r="BZ14" s="3">
        <v>27.4</v>
      </c>
      <c r="CA14" s="3">
        <v>38.1</v>
      </c>
      <c r="CB14" s="3">
        <f t="shared" si="6"/>
        <v>10.700000000000003</v>
      </c>
      <c r="CD14" s="4"/>
      <c r="CF14" s="3">
        <v>16.4</v>
      </c>
      <c r="CG14" s="3">
        <v>24.9</v>
      </c>
      <c r="CH14" s="3">
        <f t="shared" si="7"/>
        <v>8.5</v>
      </c>
      <c r="CL14" s="3">
        <v>23.2</v>
      </c>
      <c r="CM14" s="3">
        <v>42.1</v>
      </c>
      <c r="CN14" s="3">
        <v>0</v>
      </c>
      <c r="CP14" s="4">
        <f t="shared" si="22"/>
        <v>9.333333333333332</v>
      </c>
      <c r="CS14" s="3">
        <v>0</v>
      </c>
      <c r="CT14" s="3">
        <v>9.7</v>
      </c>
      <c r="CU14" s="3">
        <f t="shared" si="9"/>
        <v>9.7</v>
      </c>
    </row>
    <row r="15" spans="1:99" ht="12.75">
      <c r="A15" s="2" t="s">
        <v>6</v>
      </c>
      <c r="B15" s="2">
        <v>7</v>
      </c>
      <c r="C15" s="2" t="s">
        <v>1</v>
      </c>
      <c r="D15" t="s">
        <v>18</v>
      </c>
      <c r="E15">
        <v>24.8</v>
      </c>
      <c r="F15">
        <v>33.6</v>
      </c>
      <c r="G15" s="2">
        <f t="shared" si="10"/>
        <v>8.8</v>
      </c>
      <c r="H15" s="15"/>
      <c r="I15" s="10">
        <f t="shared" si="11"/>
        <v>4.199999999999999</v>
      </c>
      <c r="J15" s="4"/>
      <c r="L15" s="4">
        <f>AVERAGE(G15:G17)</f>
        <v>8.6</v>
      </c>
      <c r="M15">
        <v>27.2</v>
      </c>
      <c r="N15">
        <v>36.2</v>
      </c>
      <c r="O15">
        <f t="shared" si="12"/>
        <v>9.000000000000004</v>
      </c>
      <c r="P15" s="4">
        <f t="shared" si="13"/>
        <v>3.9999999999999964</v>
      </c>
      <c r="Q15">
        <v>35.9</v>
      </c>
      <c r="R15">
        <v>44.5</v>
      </c>
      <c r="S15">
        <f t="shared" si="14"/>
        <v>8.600000000000001</v>
      </c>
      <c r="T15" s="13"/>
      <c r="U15">
        <f t="shared" si="15"/>
        <v>4.399999999999999</v>
      </c>
      <c r="V15">
        <v>0</v>
      </c>
      <c r="W15">
        <v>11.1</v>
      </c>
      <c r="X15">
        <f t="shared" si="16"/>
        <v>11.1</v>
      </c>
      <c r="Y15" s="13"/>
      <c r="Z15" s="4">
        <f t="shared" si="17"/>
        <v>3.9000000000000004</v>
      </c>
      <c r="AA15">
        <v>23.4</v>
      </c>
      <c r="AB15">
        <v>33.1</v>
      </c>
      <c r="AC15">
        <f t="shared" si="18"/>
        <v>9.700000000000003</v>
      </c>
      <c r="AD15" s="4"/>
      <c r="AE15" s="4">
        <f>AVERAGE(AC15:AC17)</f>
        <v>11</v>
      </c>
      <c r="AG15" s="13">
        <v>20.1</v>
      </c>
      <c r="AH15" s="13">
        <v>31.2</v>
      </c>
      <c r="AI15" s="13">
        <f t="shared" si="19"/>
        <v>11.099999999999998</v>
      </c>
      <c r="AJ15" s="13"/>
      <c r="AK15" s="13">
        <f t="shared" si="20"/>
        <v>1.9000000000000021</v>
      </c>
      <c r="AM15" s="3">
        <v>19.6</v>
      </c>
      <c r="AN15" s="3">
        <v>29</v>
      </c>
      <c r="AO15" s="3">
        <f t="shared" si="0"/>
        <v>9.399999999999999</v>
      </c>
      <c r="AP15" s="12"/>
      <c r="AQ15" s="14">
        <f>AVERAGE(AO15:AO17)</f>
        <v>9.166666666666666</v>
      </c>
      <c r="AT15" s="3">
        <v>0</v>
      </c>
      <c r="AU15" s="3">
        <v>8.9</v>
      </c>
      <c r="AV15" s="3">
        <f t="shared" si="1"/>
        <v>8.9</v>
      </c>
      <c r="AW15" s="12"/>
      <c r="AX15" s="14">
        <f>AVERAGE(AV15:AV17)</f>
        <v>8.9</v>
      </c>
      <c r="AY15" s="4"/>
      <c r="AZ15" s="4">
        <v>29.1</v>
      </c>
      <c r="BA15" s="4">
        <v>38.4</v>
      </c>
      <c r="BB15" s="3">
        <f t="shared" si="2"/>
        <v>9.299999999999997</v>
      </c>
      <c r="BC15" s="12"/>
      <c r="BD15" s="14">
        <f>AVERAGE(BB15:BB17)</f>
        <v>9.6</v>
      </c>
      <c r="BE15" s="4"/>
      <c r="BF15" s="13">
        <v>0</v>
      </c>
      <c r="BG15" s="13">
        <v>10.5</v>
      </c>
      <c r="BH15" s="14">
        <f t="shared" si="3"/>
        <v>10.5</v>
      </c>
      <c r="BI15" s="14"/>
      <c r="BJ15" s="14">
        <f>AVERAGE(BH15:BH17)</f>
        <v>10.4</v>
      </c>
      <c r="BK15" s="4"/>
      <c r="BL15" s="4"/>
      <c r="BM15" s="4"/>
      <c r="BN15" s="3">
        <v>0</v>
      </c>
      <c r="BO15" s="3">
        <v>9</v>
      </c>
      <c r="BP15" s="3">
        <f t="shared" si="4"/>
        <v>9</v>
      </c>
      <c r="BQ15" s="14"/>
      <c r="BR15" s="14">
        <f t="shared" si="21"/>
        <v>1.4999999999999982</v>
      </c>
      <c r="BT15" s="3">
        <v>21.2</v>
      </c>
      <c r="BU15" s="3">
        <v>22.3</v>
      </c>
      <c r="BV15" s="3">
        <f t="shared" si="5"/>
        <v>1.1000000000000014</v>
      </c>
      <c r="BW15" s="14"/>
      <c r="BX15" s="14">
        <f>AVERAGE(BV15:BV17)</f>
        <v>7.366666666666668</v>
      </c>
      <c r="BY15" s="14"/>
      <c r="BZ15" s="3">
        <v>17.4</v>
      </c>
      <c r="CA15" s="3">
        <v>27.2</v>
      </c>
      <c r="CB15" s="3">
        <f t="shared" si="6"/>
        <v>9.8</v>
      </c>
      <c r="CD15" s="13">
        <f>AVERAGE(CB15:CB17)</f>
        <v>9.366666666666667</v>
      </c>
      <c r="CF15" s="3">
        <v>0</v>
      </c>
      <c r="CG15" s="3">
        <v>7.4</v>
      </c>
      <c r="CH15" s="3">
        <f t="shared" si="7"/>
        <v>7.4</v>
      </c>
      <c r="CJ15" s="13">
        <f>AVERAGE(CH15:CH17)</f>
        <v>7.733333333333333</v>
      </c>
      <c r="CL15" s="3">
        <v>32.5</v>
      </c>
      <c r="CM15" s="3">
        <v>40.9</v>
      </c>
      <c r="CN15" s="3">
        <f t="shared" si="8"/>
        <v>8.399999999999999</v>
      </c>
      <c r="CP15" s="4">
        <f t="shared" si="22"/>
        <v>0.9333333333333336</v>
      </c>
      <c r="CQ15" s="13">
        <f>AVERAGE(CN15:CN17)</f>
        <v>8.3</v>
      </c>
      <c r="CS15" s="3">
        <v>8.2</v>
      </c>
      <c r="CT15" s="3">
        <v>17</v>
      </c>
      <c r="CU15" s="3">
        <f t="shared" si="9"/>
        <v>8.8</v>
      </c>
    </row>
    <row r="16" spans="1:99" ht="12.75">
      <c r="A16" s="2" t="s">
        <v>6</v>
      </c>
      <c r="B16" s="2">
        <v>8</v>
      </c>
      <c r="C16" s="2" t="s">
        <v>1</v>
      </c>
      <c r="D16" t="s">
        <v>15</v>
      </c>
      <c r="E16">
        <v>33.6</v>
      </c>
      <c r="F16">
        <v>42.1</v>
      </c>
      <c r="G16" s="2">
        <f t="shared" si="10"/>
        <v>8.5</v>
      </c>
      <c r="H16" s="2"/>
      <c r="I16" s="10">
        <f t="shared" si="11"/>
        <v>4.5</v>
      </c>
      <c r="M16">
        <v>36.2</v>
      </c>
      <c r="N16">
        <v>45.6</v>
      </c>
      <c r="O16">
        <f t="shared" si="12"/>
        <v>9.399999999999999</v>
      </c>
      <c r="P16" s="4">
        <f t="shared" si="13"/>
        <v>3.6000000000000014</v>
      </c>
      <c r="Q16">
        <v>19</v>
      </c>
      <c r="R16">
        <v>27.1</v>
      </c>
      <c r="S16">
        <f t="shared" si="14"/>
        <v>8.100000000000001</v>
      </c>
      <c r="T16" s="13"/>
      <c r="U16">
        <f t="shared" si="15"/>
        <v>4.899999999999999</v>
      </c>
      <c r="V16">
        <v>9.1</v>
      </c>
      <c r="W16">
        <v>20.5</v>
      </c>
      <c r="X16">
        <f t="shared" si="16"/>
        <v>11.4</v>
      </c>
      <c r="Y16" s="4"/>
      <c r="Z16" s="4">
        <f t="shared" si="17"/>
        <v>3.5999999999999996</v>
      </c>
      <c r="AA16">
        <v>10.9</v>
      </c>
      <c r="AB16">
        <v>23.4</v>
      </c>
      <c r="AC16">
        <f t="shared" si="18"/>
        <v>12.499999999999998</v>
      </c>
      <c r="AG16" s="13">
        <v>18</v>
      </c>
      <c r="AH16" s="13">
        <v>28</v>
      </c>
      <c r="AI16" s="13">
        <f t="shared" si="19"/>
        <v>10</v>
      </c>
      <c r="AK16" s="13">
        <f t="shared" si="20"/>
        <v>3</v>
      </c>
      <c r="AM16" s="3">
        <v>18.6</v>
      </c>
      <c r="AN16" s="3">
        <v>28</v>
      </c>
      <c r="AO16" s="3">
        <f t="shared" si="0"/>
        <v>9.399999999999999</v>
      </c>
      <c r="AP16" s="9"/>
      <c r="AQ16" s="9"/>
      <c r="AT16" s="3">
        <v>8.9</v>
      </c>
      <c r="AU16" s="3">
        <v>17.8</v>
      </c>
      <c r="AV16" s="3">
        <f t="shared" si="1"/>
        <v>8.9</v>
      </c>
      <c r="AW16" s="9"/>
      <c r="AX16" s="9"/>
      <c r="AZ16" s="3">
        <v>0</v>
      </c>
      <c r="BA16" s="3">
        <v>10.5</v>
      </c>
      <c r="BB16" s="3">
        <f t="shared" si="2"/>
        <v>10.5</v>
      </c>
      <c r="BC16" s="9"/>
      <c r="BD16" s="12"/>
      <c r="BF16" s="14">
        <v>22.4</v>
      </c>
      <c r="BG16" s="14">
        <v>32.9</v>
      </c>
      <c r="BH16" s="14">
        <f t="shared" si="3"/>
        <v>10.5</v>
      </c>
      <c r="BI16" s="9"/>
      <c r="BJ16" s="9"/>
      <c r="BN16" s="3">
        <v>0</v>
      </c>
      <c r="BO16" s="3">
        <v>9.6</v>
      </c>
      <c r="BP16" s="3">
        <f t="shared" si="4"/>
        <v>9.6</v>
      </c>
      <c r="BQ16" s="3">
        <f>AVERAGE(BP16:BP18)</f>
        <v>9.1</v>
      </c>
      <c r="BR16" s="14">
        <f t="shared" si="21"/>
        <v>0.8999999999999986</v>
      </c>
      <c r="BT16" s="3">
        <v>31.3</v>
      </c>
      <c r="BU16" s="3">
        <v>42.2</v>
      </c>
      <c r="BV16" s="3">
        <f t="shared" si="5"/>
        <v>10.900000000000002</v>
      </c>
      <c r="BW16" s="9"/>
      <c r="BX16" s="14"/>
      <c r="BY16" s="14"/>
      <c r="BZ16" s="3">
        <v>0</v>
      </c>
      <c r="CA16" s="3">
        <v>9.2</v>
      </c>
      <c r="CB16" s="3">
        <f t="shared" si="6"/>
        <v>9.2</v>
      </c>
      <c r="CD16" s="4"/>
      <c r="CF16" s="3">
        <v>27.9</v>
      </c>
      <c r="CG16" s="3">
        <v>33.4</v>
      </c>
      <c r="CH16" s="3">
        <f t="shared" si="7"/>
        <v>5.5</v>
      </c>
      <c r="CL16" s="3">
        <v>33.9</v>
      </c>
      <c r="CM16" s="3">
        <v>42.1</v>
      </c>
      <c r="CN16" s="3">
        <f t="shared" si="8"/>
        <v>8.200000000000003</v>
      </c>
      <c r="CP16" s="4">
        <f t="shared" si="22"/>
        <v>1.1333333333333293</v>
      </c>
      <c r="CS16" s="3">
        <v>26.1</v>
      </c>
      <c r="CT16" s="3">
        <v>34.9</v>
      </c>
      <c r="CU16" s="3">
        <f t="shared" si="9"/>
        <v>8.799999999999997</v>
      </c>
    </row>
    <row r="17" spans="1:99" ht="12.75">
      <c r="A17" s="2" t="s">
        <v>6</v>
      </c>
      <c r="B17" s="2">
        <v>9</v>
      </c>
      <c r="C17" s="2" t="s">
        <v>1</v>
      </c>
      <c r="D17" t="s">
        <v>16</v>
      </c>
      <c r="E17">
        <v>0</v>
      </c>
      <c r="F17">
        <v>8.5</v>
      </c>
      <c r="G17" s="2">
        <f t="shared" si="10"/>
        <v>8.5</v>
      </c>
      <c r="H17" s="2"/>
      <c r="I17" s="10">
        <f t="shared" si="11"/>
        <v>4.5</v>
      </c>
      <c r="M17">
        <v>0</v>
      </c>
      <c r="N17">
        <v>9.1</v>
      </c>
      <c r="O17">
        <f t="shared" si="12"/>
        <v>9.1</v>
      </c>
      <c r="P17" s="4">
        <f t="shared" si="13"/>
        <v>3.9000000000000004</v>
      </c>
      <c r="Q17">
        <v>8.6</v>
      </c>
      <c r="R17">
        <v>17.4</v>
      </c>
      <c r="S17">
        <f t="shared" si="14"/>
        <v>8.799999999999999</v>
      </c>
      <c r="T17" s="13"/>
      <c r="U17">
        <f t="shared" si="15"/>
        <v>4.200000000000001</v>
      </c>
      <c r="V17">
        <v>35.4</v>
      </c>
      <c r="W17">
        <v>45.6</v>
      </c>
      <c r="X17">
        <f t="shared" si="16"/>
        <v>10.200000000000003</v>
      </c>
      <c r="Z17" s="4">
        <f t="shared" si="17"/>
        <v>4.799999999999997</v>
      </c>
      <c r="AA17">
        <v>12.9</v>
      </c>
      <c r="AB17">
        <v>23.7</v>
      </c>
      <c r="AC17">
        <f t="shared" si="18"/>
        <v>10.799999999999999</v>
      </c>
      <c r="AG17" s="13">
        <v>29.4</v>
      </c>
      <c r="AH17" s="13">
        <v>39.5</v>
      </c>
      <c r="AI17" s="13">
        <f t="shared" si="19"/>
        <v>10.100000000000001</v>
      </c>
      <c r="AK17" s="13">
        <f t="shared" si="20"/>
        <v>2.8999999999999986</v>
      </c>
      <c r="AM17" s="3">
        <v>9.2</v>
      </c>
      <c r="AN17" s="3">
        <v>17.9</v>
      </c>
      <c r="AO17" s="3">
        <f t="shared" si="0"/>
        <v>8.7</v>
      </c>
      <c r="AP17" s="9"/>
      <c r="AQ17" s="9"/>
      <c r="AT17" s="3">
        <v>17.8</v>
      </c>
      <c r="AU17" s="3">
        <v>26.7</v>
      </c>
      <c r="AV17" s="3">
        <f t="shared" si="1"/>
        <v>8.899999999999999</v>
      </c>
      <c r="AW17" s="9"/>
      <c r="AX17" s="9"/>
      <c r="AZ17" s="3">
        <v>20.1</v>
      </c>
      <c r="BA17" s="3">
        <v>29.1</v>
      </c>
      <c r="BB17" s="3">
        <f t="shared" si="2"/>
        <v>9</v>
      </c>
      <c r="BC17" s="9"/>
      <c r="BD17" s="12"/>
      <c r="BF17" s="14">
        <v>32.9</v>
      </c>
      <c r="BG17" s="14">
        <v>43.1</v>
      </c>
      <c r="BH17" s="14">
        <f t="shared" si="3"/>
        <v>10.200000000000003</v>
      </c>
      <c r="BI17" s="9"/>
      <c r="BJ17" s="9"/>
      <c r="BN17" s="3">
        <v>9.6</v>
      </c>
      <c r="BO17" s="3">
        <v>18.6</v>
      </c>
      <c r="BP17" s="3">
        <f t="shared" si="4"/>
        <v>9.000000000000002</v>
      </c>
      <c r="BQ17" s="9"/>
      <c r="BR17" s="14">
        <f t="shared" si="21"/>
        <v>1.4999999999999964</v>
      </c>
      <c r="BT17" s="3">
        <v>29.6</v>
      </c>
      <c r="BU17" s="3">
        <v>39.7</v>
      </c>
      <c r="BV17" s="3">
        <f t="shared" si="5"/>
        <v>10.100000000000001</v>
      </c>
      <c r="BW17" s="9"/>
      <c r="BX17" s="14"/>
      <c r="BY17" s="14"/>
      <c r="BZ17" s="3">
        <v>18.2</v>
      </c>
      <c r="CA17" s="3">
        <v>27.3</v>
      </c>
      <c r="CB17" s="3">
        <f t="shared" si="6"/>
        <v>9.100000000000001</v>
      </c>
      <c r="CD17" s="4"/>
      <c r="CF17" s="3">
        <v>8.9</v>
      </c>
      <c r="CG17" s="3">
        <v>19.2</v>
      </c>
      <c r="CH17" s="3">
        <f t="shared" si="7"/>
        <v>10.299999999999999</v>
      </c>
      <c r="CL17" s="3">
        <v>0</v>
      </c>
      <c r="CM17" s="3">
        <v>8.3</v>
      </c>
      <c r="CN17" s="3">
        <f t="shared" si="8"/>
        <v>8.3</v>
      </c>
      <c r="CP17" s="4">
        <f t="shared" si="22"/>
        <v>1.0333333333333314</v>
      </c>
      <c r="CS17" s="3">
        <v>8.1</v>
      </c>
      <c r="CT17" s="3">
        <v>15.8</v>
      </c>
      <c r="CU17" s="3">
        <f t="shared" si="9"/>
        <v>7.700000000000001</v>
      </c>
    </row>
    <row r="18" spans="1:99" ht="12.75">
      <c r="A18" s="2" t="s">
        <v>6</v>
      </c>
      <c r="B18" s="2">
        <v>10</v>
      </c>
      <c r="C18" s="2" t="s">
        <v>2</v>
      </c>
      <c r="D18" t="s">
        <v>19</v>
      </c>
      <c r="E18">
        <v>8.5</v>
      </c>
      <c r="F18">
        <v>17.4</v>
      </c>
      <c r="G18" s="2">
        <f t="shared" si="10"/>
        <v>8.899999999999999</v>
      </c>
      <c r="H18" s="15"/>
      <c r="I18" s="10">
        <f t="shared" si="11"/>
        <v>4.100000000000001</v>
      </c>
      <c r="J18" s="4"/>
      <c r="L18" s="4">
        <f>AVERAGE(G18:G20)</f>
        <v>9.1</v>
      </c>
      <c r="M18">
        <v>9.1</v>
      </c>
      <c r="N18">
        <v>19</v>
      </c>
      <c r="O18">
        <f t="shared" si="12"/>
        <v>9.9</v>
      </c>
      <c r="P18" s="4">
        <f t="shared" si="13"/>
        <v>3.0999999999999996</v>
      </c>
      <c r="Q18">
        <v>19.2</v>
      </c>
      <c r="R18">
        <v>28.5</v>
      </c>
      <c r="S18">
        <f t="shared" si="14"/>
        <v>9.3</v>
      </c>
      <c r="T18" s="13"/>
      <c r="U18">
        <f t="shared" si="15"/>
        <v>3.6999999999999993</v>
      </c>
      <c r="V18">
        <v>20.7</v>
      </c>
      <c r="W18">
        <v>31.1</v>
      </c>
      <c r="X18">
        <f t="shared" si="16"/>
        <v>10.400000000000002</v>
      </c>
      <c r="Y18" s="13"/>
      <c r="Z18" s="4">
        <f t="shared" si="17"/>
        <v>4.599999999999998</v>
      </c>
      <c r="AA18">
        <v>33.1</v>
      </c>
      <c r="AB18">
        <v>43.2</v>
      </c>
      <c r="AC18">
        <f t="shared" si="18"/>
        <v>10.100000000000001</v>
      </c>
      <c r="AD18" s="4"/>
      <c r="AE18" s="4">
        <f>AVERAGE(AC18:AC20)</f>
        <v>10.966666666666667</v>
      </c>
      <c r="AG18" s="13">
        <v>10.5</v>
      </c>
      <c r="AH18" s="13">
        <v>20.4</v>
      </c>
      <c r="AI18" s="13">
        <f t="shared" si="19"/>
        <v>9.899999999999999</v>
      </c>
      <c r="AJ18" s="13"/>
      <c r="AK18" s="13">
        <f>$AJ$9-AI18</f>
        <v>3.1000000000000014</v>
      </c>
      <c r="AM18" s="3">
        <v>8.9</v>
      </c>
      <c r="AN18" s="3">
        <v>19.7</v>
      </c>
      <c r="AO18" s="3">
        <f t="shared" si="0"/>
        <v>10.799999999999999</v>
      </c>
      <c r="AP18" s="12"/>
      <c r="AQ18" s="14">
        <f>AVERAGE(AO18:AO20)</f>
        <v>10.133333333333333</v>
      </c>
      <c r="AT18" s="3">
        <v>26.7</v>
      </c>
      <c r="AU18" s="3">
        <v>35.7</v>
      </c>
      <c r="AV18" s="3">
        <f t="shared" si="1"/>
        <v>9.000000000000004</v>
      </c>
      <c r="AW18" s="12"/>
      <c r="AX18" s="14">
        <f>AVERAGE(AV18:AV20)</f>
        <v>8.666666666666666</v>
      </c>
      <c r="AY18" s="4"/>
      <c r="AZ18" s="3">
        <v>0</v>
      </c>
      <c r="BA18" s="4">
        <v>9</v>
      </c>
      <c r="BB18" s="3">
        <f t="shared" si="2"/>
        <v>9</v>
      </c>
      <c r="BC18" s="12"/>
      <c r="BD18" s="14">
        <f>AVERAGE(BB18:BB20)</f>
        <v>9.533333333333333</v>
      </c>
      <c r="BE18" s="4"/>
      <c r="BF18" s="13">
        <v>0</v>
      </c>
      <c r="BG18" s="14">
        <v>11.5</v>
      </c>
      <c r="BH18" s="14">
        <f t="shared" si="3"/>
        <v>11.5</v>
      </c>
      <c r="BI18" s="14"/>
      <c r="BJ18" s="14">
        <f>AVERAGE(BH18:BH20)</f>
        <v>11.066666666666668</v>
      </c>
      <c r="BK18" s="4"/>
      <c r="BL18" s="4"/>
      <c r="BM18" s="4"/>
      <c r="BN18" s="3">
        <v>26.7</v>
      </c>
      <c r="BO18" s="3">
        <v>35.4</v>
      </c>
      <c r="BP18" s="3">
        <f t="shared" si="4"/>
        <v>8.7</v>
      </c>
      <c r="BQ18" s="14"/>
      <c r="BR18" s="14">
        <f t="shared" si="21"/>
        <v>1.799999999999999</v>
      </c>
      <c r="BT18" s="3">
        <v>33.1</v>
      </c>
      <c r="BU18" s="3">
        <v>42.9</v>
      </c>
      <c r="BV18" s="3">
        <f t="shared" si="5"/>
        <v>9.799999999999997</v>
      </c>
      <c r="BW18" s="14"/>
      <c r="BX18" s="14">
        <f>AVERAGE(BV18:BV20)</f>
        <v>10</v>
      </c>
      <c r="BY18" s="14"/>
      <c r="BZ18" s="3">
        <v>0</v>
      </c>
      <c r="CA18" s="3">
        <v>9.2</v>
      </c>
      <c r="CB18" s="3">
        <f t="shared" si="6"/>
        <v>9.2</v>
      </c>
      <c r="CD18" s="13">
        <f>AVERAGE(CB18:CB20)</f>
        <v>9.266666666666666</v>
      </c>
      <c r="CF18" s="3">
        <v>0</v>
      </c>
      <c r="CG18" s="3">
        <v>8.8</v>
      </c>
      <c r="CH18" s="3">
        <f t="shared" si="7"/>
        <v>8.8</v>
      </c>
      <c r="CJ18" s="13">
        <f>AVERAGE(CH18:CH20)</f>
        <v>8.733333333333333</v>
      </c>
      <c r="CL18" s="3">
        <v>0</v>
      </c>
      <c r="CM18" s="3">
        <v>8.7</v>
      </c>
      <c r="CN18" s="3">
        <f t="shared" si="8"/>
        <v>8.7</v>
      </c>
      <c r="CP18" s="4">
        <f t="shared" si="22"/>
        <v>0.6333333333333329</v>
      </c>
      <c r="CQ18" s="13">
        <f>AVERAGE(CN18:CN20)</f>
        <v>8.466666666666667</v>
      </c>
      <c r="CS18" s="3">
        <v>34.9</v>
      </c>
      <c r="CT18" s="3">
        <v>45.2</v>
      </c>
      <c r="CU18" s="3">
        <f t="shared" si="9"/>
        <v>10.300000000000004</v>
      </c>
    </row>
    <row r="19" spans="1:99" ht="12.75">
      <c r="A19" s="2" t="s">
        <v>6</v>
      </c>
      <c r="B19" s="2">
        <v>11</v>
      </c>
      <c r="C19" s="2" t="s">
        <v>2</v>
      </c>
      <c r="D19" t="s">
        <v>20</v>
      </c>
      <c r="E19">
        <v>17.4</v>
      </c>
      <c r="F19">
        <v>26.5</v>
      </c>
      <c r="G19" s="2">
        <f t="shared" si="10"/>
        <v>9.100000000000001</v>
      </c>
      <c r="H19" s="2"/>
      <c r="I19" s="10">
        <f t="shared" si="11"/>
        <v>3.8999999999999986</v>
      </c>
      <c r="M19">
        <v>19</v>
      </c>
      <c r="N19">
        <v>28.5</v>
      </c>
      <c r="O19">
        <f t="shared" si="12"/>
        <v>9.5</v>
      </c>
      <c r="P19" s="4">
        <f t="shared" si="13"/>
        <v>3.5</v>
      </c>
      <c r="Q19">
        <v>0</v>
      </c>
      <c r="R19">
        <v>9.9</v>
      </c>
      <c r="S19">
        <f t="shared" si="14"/>
        <v>9.9</v>
      </c>
      <c r="T19" s="13"/>
      <c r="U19">
        <f t="shared" si="15"/>
        <v>3.0999999999999996</v>
      </c>
      <c r="V19">
        <v>31.1</v>
      </c>
      <c r="W19">
        <v>41.6</v>
      </c>
      <c r="X19">
        <f t="shared" si="16"/>
        <v>10.5</v>
      </c>
      <c r="Y19" s="4"/>
      <c r="Z19" s="4">
        <f t="shared" si="17"/>
        <v>4.5</v>
      </c>
      <c r="AA19">
        <v>0</v>
      </c>
      <c r="AB19">
        <v>12.4</v>
      </c>
      <c r="AC19">
        <f t="shared" si="18"/>
        <v>12.4</v>
      </c>
      <c r="AG19" s="13">
        <v>20.4</v>
      </c>
      <c r="AH19" s="13">
        <v>29.4</v>
      </c>
      <c r="AI19" s="13">
        <f t="shared" si="19"/>
        <v>9</v>
      </c>
      <c r="AK19" s="13">
        <f t="shared" si="20"/>
        <v>4</v>
      </c>
      <c r="AM19" s="3">
        <v>28</v>
      </c>
      <c r="AN19" s="3">
        <v>37.9</v>
      </c>
      <c r="AO19" s="3">
        <f t="shared" si="0"/>
        <v>9.899999999999999</v>
      </c>
      <c r="AP19" s="9"/>
      <c r="AQ19" s="9"/>
      <c r="AT19" s="3">
        <v>35.7</v>
      </c>
      <c r="AU19" s="3">
        <v>44.3</v>
      </c>
      <c r="AV19" s="3">
        <f t="shared" si="1"/>
        <v>8.599999999999994</v>
      </c>
      <c r="AW19" s="9"/>
      <c r="AX19" s="9"/>
      <c r="AZ19" s="4">
        <v>0.2</v>
      </c>
      <c r="BA19" s="3">
        <v>10.2</v>
      </c>
      <c r="BB19" s="3">
        <f t="shared" si="2"/>
        <v>10</v>
      </c>
      <c r="BC19" s="9"/>
      <c r="BD19" s="12"/>
      <c r="BF19" s="14">
        <v>21.7</v>
      </c>
      <c r="BG19" s="14">
        <v>32.9</v>
      </c>
      <c r="BH19" s="14">
        <f t="shared" si="3"/>
        <v>11.2</v>
      </c>
      <c r="BI19" s="9"/>
      <c r="BJ19" s="9"/>
      <c r="BN19" s="3">
        <v>28.8</v>
      </c>
      <c r="BO19" s="3">
        <v>37.8</v>
      </c>
      <c r="BP19" s="3">
        <f t="shared" si="4"/>
        <v>8.999999999999996</v>
      </c>
      <c r="BQ19" s="3">
        <f>AVERAGE(BP19:BP21)</f>
        <v>9.066666666666666</v>
      </c>
      <c r="BR19" s="14">
        <f t="shared" si="21"/>
        <v>1.5000000000000018</v>
      </c>
      <c r="BT19" s="3">
        <v>39.6</v>
      </c>
      <c r="BU19" s="3">
        <v>49.1</v>
      </c>
      <c r="BV19" s="3">
        <f t="shared" si="5"/>
        <v>9.5</v>
      </c>
      <c r="BW19" s="9"/>
      <c r="BX19" s="14"/>
      <c r="BY19" s="14"/>
      <c r="BZ19" s="3">
        <v>27.2</v>
      </c>
      <c r="CA19" s="3">
        <v>36.9</v>
      </c>
      <c r="CB19" s="3">
        <f t="shared" si="6"/>
        <v>9.7</v>
      </c>
      <c r="CD19" s="4"/>
      <c r="CF19" s="3">
        <v>15.4</v>
      </c>
      <c r="CG19" s="3">
        <v>25.2</v>
      </c>
      <c r="CH19" s="3">
        <f t="shared" si="7"/>
        <v>9.799999999999999</v>
      </c>
      <c r="CL19" s="3">
        <v>24.8</v>
      </c>
      <c r="CM19" s="3">
        <v>33.9</v>
      </c>
      <c r="CN19" s="3">
        <f t="shared" si="8"/>
        <v>9.099999999999998</v>
      </c>
      <c r="CP19" s="4">
        <f t="shared" si="22"/>
        <v>0.23333333333333428</v>
      </c>
      <c r="CS19" s="3">
        <v>18.8</v>
      </c>
      <c r="CT19" s="3">
        <v>28.3</v>
      </c>
      <c r="CU19" s="3">
        <f t="shared" si="9"/>
        <v>9.5</v>
      </c>
    </row>
    <row r="20" spans="1:99" ht="12.75">
      <c r="A20" s="2" t="s">
        <v>6</v>
      </c>
      <c r="B20" s="2">
        <v>12</v>
      </c>
      <c r="C20" s="2" t="s">
        <v>2</v>
      </c>
      <c r="D20" t="s">
        <v>21</v>
      </c>
      <c r="E20">
        <v>26.5</v>
      </c>
      <c r="F20">
        <v>35.8</v>
      </c>
      <c r="G20" s="2">
        <f t="shared" si="10"/>
        <v>9.299999999999997</v>
      </c>
      <c r="H20" s="2"/>
      <c r="I20" s="10">
        <f t="shared" si="11"/>
        <v>3.700000000000003</v>
      </c>
      <c r="M20">
        <v>28.5</v>
      </c>
      <c r="N20">
        <v>38.1</v>
      </c>
      <c r="O20">
        <f t="shared" si="12"/>
        <v>9.600000000000001</v>
      </c>
      <c r="P20" s="4">
        <f t="shared" si="13"/>
        <v>3.3999999999999986</v>
      </c>
      <c r="Q20">
        <v>35.5</v>
      </c>
      <c r="R20">
        <v>43.4</v>
      </c>
      <c r="S20">
        <f t="shared" si="14"/>
        <v>7.899999999999999</v>
      </c>
      <c r="T20" s="13"/>
      <c r="U20">
        <f t="shared" si="15"/>
        <v>5.100000000000001</v>
      </c>
      <c r="V20">
        <v>10</v>
      </c>
      <c r="W20">
        <v>21</v>
      </c>
      <c r="X20">
        <f t="shared" si="16"/>
        <v>11</v>
      </c>
      <c r="Z20" s="4">
        <f t="shared" si="17"/>
        <v>4</v>
      </c>
      <c r="AA20">
        <v>34.9</v>
      </c>
      <c r="AB20">
        <v>45.3</v>
      </c>
      <c r="AC20">
        <f t="shared" si="18"/>
        <v>10.399999999999999</v>
      </c>
      <c r="AG20" s="13">
        <v>0</v>
      </c>
      <c r="AH20" s="13">
        <v>10.5</v>
      </c>
      <c r="AI20" s="13">
        <f t="shared" si="19"/>
        <v>10.5</v>
      </c>
      <c r="AK20" s="13">
        <f t="shared" si="20"/>
        <v>2.5</v>
      </c>
      <c r="AM20" s="3">
        <v>8.9</v>
      </c>
      <c r="AN20" s="3">
        <v>18.6</v>
      </c>
      <c r="AO20" s="3">
        <f t="shared" si="0"/>
        <v>9.700000000000001</v>
      </c>
      <c r="AP20" s="9"/>
      <c r="AQ20" s="9"/>
      <c r="AT20" s="3">
        <v>0</v>
      </c>
      <c r="AU20" s="3">
        <v>8.4</v>
      </c>
      <c r="AV20" s="3">
        <f t="shared" si="1"/>
        <v>8.4</v>
      </c>
      <c r="AW20" s="9"/>
      <c r="AX20" s="9"/>
      <c r="AZ20" s="3">
        <v>37.1</v>
      </c>
      <c r="BA20" s="3">
        <v>46.7</v>
      </c>
      <c r="BB20" s="3">
        <f t="shared" si="2"/>
        <v>9.600000000000001</v>
      </c>
      <c r="BC20" s="9"/>
      <c r="BD20" s="12"/>
      <c r="BF20" s="14">
        <v>33</v>
      </c>
      <c r="BG20" s="14">
        <v>43.5</v>
      </c>
      <c r="BH20" s="14">
        <f t="shared" si="3"/>
        <v>10.5</v>
      </c>
      <c r="BI20" s="9"/>
      <c r="BJ20" s="9"/>
      <c r="BN20" s="3">
        <v>35.4</v>
      </c>
      <c r="BO20" s="3">
        <v>44.1</v>
      </c>
      <c r="BP20" s="3">
        <f t="shared" si="4"/>
        <v>8.700000000000003</v>
      </c>
      <c r="BQ20" s="9"/>
      <c r="BR20" s="14">
        <f t="shared" si="21"/>
        <v>1.7999999999999954</v>
      </c>
      <c r="BT20" s="3">
        <v>22.4</v>
      </c>
      <c r="BU20" s="3">
        <v>33.1</v>
      </c>
      <c r="BV20" s="3">
        <f t="shared" si="5"/>
        <v>10.700000000000003</v>
      </c>
      <c r="BW20" s="9"/>
      <c r="BX20" s="14"/>
      <c r="BY20" s="14"/>
      <c r="BZ20" s="3">
        <v>0</v>
      </c>
      <c r="CA20" s="3">
        <v>8.9</v>
      </c>
      <c r="CB20" s="3">
        <f t="shared" si="6"/>
        <v>8.9</v>
      </c>
      <c r="CD20" s="4"/>
      <c r="CF20" s="3">
        <v>8.8</v>
      </c>
      <c r="CG20" s="3">
        <v>16.4</v>
      </c>
      <c r="CH20" s="3">
        <f t="shared" si="7"/>
        <v>7.599999999999998</v>
      </c>
      <c r="CL20" s="3">
        <v>0</v>
      </c>
      <c r="CM20" s="3">
        <v>7.6</v>
      </c>
      <c r="CN20" s="3">
        <f t="shared" si="8"/>
        <v>7.6</v>
      </c>
      <c r="CP20" s="4">
        <f t="shared" si="22"/>
        <v>1.7333333333333325</v>
      </c>
      <c r="CS20" s="3">
        <v>0</v>
      </c>
      <c r="CT20" s="3">
        <v>8.1</v>
      </c>
      <c r="CU20" s="3">
        <f t="shared" si="9"/>
        <v>8.1</v>
      </c>
    </row>
    <row r="21" spans="1:99" ht="12.75">
      <c r="A21" s="2" t="s">
        <v>7</v>
      </c>
      <c r="B21" s="2">
        <v>13</v>
      </c>
      <c r="C21" s="2" t="s">
        <v>0</v>
      </c>
      <c r="D21" t="s">
        <v>22</v>
      </c>
      <c r="E21">
        <v>35.8</v>
      </c>
      <c r="F21">
        <v>44.7</v>
      </c>
      <c r="G21" s="2">
        <f t="shared" si="10"/>
        <v>8.900000000000006</v>
      </c>
      <c r="H21" s="15"/>
      <c r="I21" s="10">
        <f t="shared" si="11"/>
        <v>4.099999999999994</v>
      </c>
      <c r="J21" s="4"/>
      <c r="L21" s="4">
        <f>AVERAGE(G21:G23)</f>
        <v>8.866666666666667</v>
      </c>
      <c r="M21">
        <v>38.1</v>
      </c>
      <c r="N21">
        <v>45.1</v>
      </c>
      <c r="O21">
        <f t="shared" si="12"/>
        <v>7</v>
      </c>
      <c r="P21" s="4">
        <f t="shared" si="13"/>
        <v>6</v>
      </c>
      <c r="Q21">
        <v>0</v>
      </c>
      <c r="R21">
        <v>8.9</v>
      </c>
      <c r="S21">
        <f t="shared" si="14"/>
        <v>8.9</v>
      </c>
      <c r="T21" s="13"/>
      <c r="U21">
        <f t="shared" si="15"/>
        <v>4.1</v>
      </c>
      <c r="V21">
        <v>31.5</v>
      </c>
      <c r="W21">
        <v>41.2</v>
      </c>
      <c r="X21">
        <f t="shared" si="16"/>
        <v>9.700000000000003</v>
      </c>
      <c r="Y21" s="13"/>
      <c r="Z21" s="4">
        <f t="shared" si="17"/>
        <v>5.299999999999997</v>
      </c>
      <c r="AA21">
        <v>10.3</v>
      </c>
      <c r="AB21">
        <v>20.1</v>
      </c>
      <c r="AC21">
        <f t="shared" si="18"/>
        <v>9.8</v>
      </c>
      <c r="AD21" s="4"/>
      <c r="AE21" s="4">
        <f>AVERAGE(AC21:AC23)</f>
        <v>9.7</v>
      </c>
      <c r="AG21" s="13">
        <v>0</v>
      </c>
      <c r="AH21" s="13">
        <v>9.6</v>
      </c>
      <c r="AI21" s="13">
        <f t="shared" si="19"/>
        <v>9.6</v>
      </c>
      <c r="AJ21" s="13"/>
      <c r="AK21" s="13">
        <f t="shared" si="20"/>
        <v>3.4000000000000004</v>
      </c>
      <c r="AM21" s="3">
        <v>0</v>
      </c>
      <c r="AN21" s="3">
        <v>9.2</v>
      </c>
      <c r="AO21" s="3">
        <f t="shared" si="0"/>
        <v>9.2</v>
      </c>
      <c r="AP21" s="12"/>
      <c r="AQ21" s="14">
        <f>AVERAGE(AO21:AO23)</f>
        <v>9.433333333333334</v>
      </c>
      <c r="AT21" s="3">
        <v>8.5</v>
      </c>
      <c r="AU21" s="3">
        <v>17.5</v>
      </c>
      <c r="AV21" s="3">
        <f t="shared" si="1"/>
        <v>9</v>
      </c>
      <c r="AW21" s="12"/>
      <c r="AX21" s="14">
        <f>AVERAGE(AV21:AV23)</f>
        <v>8.566666666666668</v>
      </c>
      <c r="AY21" s="4"/>
      <c r="AZ21" s="3">
        <v>36.8</v>
      </c>
      <c r="BA21" s="4">
        <v>45.5</v>
      </c>
      <c r="BB21" s="3">
        <f t="shared" si="2"/>
        <v>8.700000000000003</v>
      </c>
      <c r="BC21" s="12"/>
      <c r="BD21" s="14">
        <f>AVERAGE(BB21:BB23)</f>
        <v>8.566666666666668</v>
      </c>
      <c r="BE21" s="4"/>
      <c r="BF21" s="13">
        <v>23</v>
      </c>
      <c r="BG21" s="13">
        <v>33.1</v>
      </c>
      <c r="BH21" s="14">
        <f t="shared" si="3"/>
        <v>10.100000000000001</v>
      </c>
      <c r="BI21" s="14"/>
      <c r="BJ21" s="14">
        <f>AVERAGE(BH21:BH23)</f>
        <v>10.299999999999999</v>
      </c>
      <c r="BK21" s="4"/>
      <c r="BL21" s="4"/>
      <c r="BM21" s="4"/>
      <c r="BN21" s="3">
        <v>9.3</v>
      </c>
      <c r="BO21" s="3">
        <v>18.8</v>
      </c>
      <c r="BP21" s="3">
        <f t="shared" si="4"/>
        <v>9.5</v>
      </c>
      <c r="BQ21" s="14"/>
      <c r="BR21" s="14">
        <f t="shared" si="21"/>
        <v>0.9999999999999982</v>
      </c>
      <c r="BT21" s="3">
        <v>20.9</v>
      </c>
      <c r="BU21" s="3">
        <v>31.2</v>
      </c>
      <c r="BV21" s="3">
        <f t="shared" si="5"/>
        <v>10.3</v>
      </c>
      <c r="BW21" s="14"/>
      <c r="BX21" s="14">
        <f>AVERAGE(BV21:BV23)</f>
        <v>10.533333333333333</v>
      </c>
      <c r="BY21" s="14"/>
      <c r="BZ21" s="3">
        <v>9.2</v>
      </c>
      <c r="CA21" s="3">
        <v>18.1</v>
      </c>
      <c r="CB21" s="3">
        <f t="shared" si="6"/>
        <v>8.900000000000002</v>
      </c>
      <c r="CD21" s="13">
        <f>AVERAGE(CB21:CB23)</f>
        <v>9.76666666666667</v>
      </c>
      <c r="CF21" s="3">
        <v>19.2</v>
      </c>
      <c r="CG21" s="3">
        <v>27.2</v>
      </c>
      <c r="CH21" s="3">
        <f t="shared" si="7"/>
        <v>8</v>
      </c>
      <c r="CJ21" s="13">
        <f>AVERAGE(CH21:CH23)</f>
        <v>8.166666666666666</v>
      </c>
      <c r="CL21" s="3">
        <v>8.3</v>
      </c>
      <c r="CM21" s="3">
        <v>17.9</v>
      </c>
      <c r="CN21" s="3">
        <f t="shared" si="8"/>
        <v>9.599999999999998</v>
      </c>
      <c r="CP21" s="4">
        <f t="shared" si="22"/>
        <v>-0.2666666666666657</v>
      </c>
      <c r="CQ21" s="13">
        <f>AVERAGE(CN21:CN23)</f>
        <v>8.299999999999999</v>
      </c>
      <c r="CS21" s="3">
        <v>7.8</v>
      </c>
      <c r="CT21" s="3">
        <v>15</v>
      </c>
      <c r="CU21" s="3">
        <f t="shared" si="9"/>
        <v>7.2</v>
      </c>
    </row>
    <row r="22" spans="1:99" ht="12.75">
      <c r="A22" s="2" t="s">
        <v>7</v>
      </c>
      <c r="B22" s="2">
        <v>14</v>
      </c>
      <c r="C22" s="2" t="s">
        <v>0</v>
      </c>
      <c r="D22" t="s">
        <v>23</v>
      </c>
      <c r="E22">
        <v>0</v>
      </c>
      <c r="F22">
        <v>8.9</v>
      </c>
      <c r="G22" s="2">
        <f t="shared" si="10"/>
        <v>8.9</v>
      </c>
      <c r="H22" s="2"/>
      <c r="I22" s="10">
        <f t="shared" si="11"/>
        <v>4.1</v>
      </c>
      <c r="M22">
        <v>0</v>
      </c>
      <c r="N22">
        <v>9.5</v>
      </c>
      <c r="O22">
        <f t="shared" si="12"/>
        <v>9.5</v>
      </c>
      <c r="P22" s="4">
        <f t="shared" si="13"/>
        <v>3.5</v>
      </c>
      <c r="Q22">
        <v>28.5</v>
      </c>
      <c r="R22">
        <v>37.2</v>
      </c>
      <c r="S22">
        <f t="shared" si="14"/>
        <v>8.700000000000003</v>
      </c>
      <c r="T22" s="13"/>
      <c r="U22">
        <f t="shared" si="15"/>
        <v>4.299999999999997</v>
      </c>
      <c r="V22">
        <v>21</v>
      </c>
      <c r="W22">
        <v>31.5</v>
      </c>
      <c r="X22">
        <f t="shared" si="16"/>
        <v>10.5</v>
      </c>
      <c r="Y22" s="4"/>
      <c r="Z22" s="4">
        <f t="shared" si="17"/>
        <v>4.5</v>
      </c>
      <c r="AA22">
        <v>20.1</v>
      </c>
      <c r="AB22">
        <v>29.6</v>
      </c>
      <c r="AC22">
        <f t="shared" si="18"/>
        <v>9.5</v>
      </c>
      <c r="AG22" s="13">
        <v>21</v>
      </c>
      <c r="AH22" s="13">
        <v>31.1</v>
      </c>
      <c r="AI22" s="13">
        <f t="shared" si="19"/>
        <v>10.100000000000001</v>
      </c>
      <c r="AK22" s="13">
        <f t="shared" si="20"/>
        <v>2.8999999999999986</v>
      </c>
      <c r="AM22" s="3">
        <v>29.6</v>
      </c>
      <c r="AN22" s="3">
        <v>39.1</v>
      </c>
      <c r="AO22" s="3">
        <f t="shared" si="0"/>
        <v>9.5</v>
      </c>
      <c r="AP22" s="9"/>
      <c r="AQ22" s="9"/>
      <c r="AT22" s="3">
        <v>17.5</v>
      </c>
      <c r="AU22" s="3">
        <v>26</v>
      </c>
      <c r="AV22" s="3">
        <f t="shared" si="1"/>
        <v>8.5</v>
      </c>
      <c r="AW22" s="9"/>
      <c r="AX22" s="9"/>
      <c r="AZ22" s="4">
        <v>0</v>
      </c>
      <c r="BA22" s="3">
        <v>8.8</v>
      </c>
      <c r="BB22" s="3">
        <f t="shared" si="2"/>
        <v>8.8</v>
      </c>
      <c r="BC22" s="9"/>
      <c r="BD22" s="12"/>
      <c r="BF22" s="14">
        <v>33.1</v>
      </c>
      <c r="BG22" s="14">
        <v>43.4</v>
      </c>
      <c r="BH22" s="14">
        <f t="shared" si="3"/>
        <v>10.299999999999997</v>
      </c>
      <c r="BI22" s="9"/>
      <c r="BJ22" s="9"/>
      <c r="BN22" s="3">
        <v>27.7</v>
      </c>
      <c r="BO22" s="3">
        <v>37</v>
      </c>
      <c r="BP22" s="3">
        <f t="shared" si="4"/>
        <v>9.3</v>
      </c>
      <c r="BQ22" s="3">
        <f>AVERAGE(BP22:BP24)</f>
        <v>9.066666666666666</v>
      </c>
      <c r="BR22" s="14">
        <f t="shared" si="21"/>
        <v>1.1999999999999975</v>
      </c>
      <c r="BT22" s="3">
        <v>21.7</v>
      </c>
      <c r="BU22" s="3">
        <v>32.2</v>
      </c>
      <c r="BV22" s="3">
        <f t="shared" si="5"/>
        <v>10.500000000000004</v>
      </c>
      <c r="BW22" s="9"/>
      <c r="BX22" s="14"/>
      <c r="BY22" s="14"/>
      <c r="BZ22" s="3">
        <v>36.9</v>
      </c>
      <c r="CA22" s="3">
        <v>46.2</v>
      </c>
      <c r="CB22" s="3">
        <f t="shared" si="6"/>
        <v>9.300000000000004</v>
      </c>
      <c r="CD22" s="4"/>
      <c r="CF22" s="3">
        <v>7.4</v>
      </c>
      <c r="CG22" s="3">
        <v>15.4</v>
      </c>
      <c r="CH22" s="3">
        <f t="shared" si="7"/>
        <v>8</v>
      </c>
      <c r="CL22" s="3">
        <v>16.7</v>
      </c>
      <c r="CM22" s="3">
        <v>24.8</v>
      </c>
      <c r="CN22" s="3">
        <f t="shared" si="8"/>
        <v>8.100000000000001</v>
      </c>
      <c r="CP22" s="4">
        <f t="shared" si="22"/>
        <v>1.2333333333333307</v>
      </c>
      <c r="CS22" s="3">
        <v>38</v>
      </c>
      <c r="CT22" s="3">
        <v>46.5</v>
      </c>
      <c r="CU22" s="3">
        <f t="shared" si="9"/>
        <v>8.5</v>
      </c>
    </row>
    <row r="23" spans="1:99" ht="12.75">
      <c r="A23" s="2" t="s">
        <v>7</v>
      </c>
      <c r="B23" s="2">
        <v>15</v>
      </c>
      <c r="C23" s="2" t="s">
        <v>0</v>
      </c>
      <c r="D23" t="s">
        <v>24</v>
      </c>
      <c r="E23">
        <v>8.9</v>
      </c>
      <c r="F23">
        <v>17.7</v>
      </c>
      <c r="G23" s="2">
        <f t="shared" si="10"/>
        <v>8.799999999999999</v>
      </c>
      <c r="H23" s="2"/>
      <c r="I23" s="10">
        <f t="shared" si="11"/>
        <v>4.200000000000001</v>
      </c>
      <c r="M23">
        <v>9.5</v>
      </c>
      <c r="N23">
        <v>19</v>
      </c>
      <c r="O23">
        <f t="shared" si="12"/>
        <v>9.5</v>
      </c>
      <c r="P23" s="4">
        <f t="shared" si="13"/>
        <v>3.5</v>
      </c>
      <c r="Q23">
        <v>8.9</v>
      </c>
      <c r="R23">
        <v>17.4</v>
      </c>
      <c r="S23">
        <f t="shared" si="14"/>
        <v>8.499999999999998</v>
      </c>
      <c r="T23" s="13"/>
      <c r="U23">
        <f t="shared" si="15"/>
        <v>4.500000000000002</v>
      </c>
      <c r="V23">
        <v>31.5</v>
      </c>
      <c r="W23">
        <v>41.8</v>
      </c>
      <c r="X23">
        <f t="shared" si="16"/>
        <v>10.299999999999997</v>
      </c>
      <c r="Z23" s="4">
        <f t="shared" si="17"/>
        <v>4.700000000000003</v>
      </c>
      <c r="AA23">
        <v>40.2</v>
      </c>
      <c r="AB23">
        <v>50</v>
      </c>
      <c r="AC23">
        <f t="shared" si="18"/>
        <v>9.799999999999997</v>
      </c>
      <c r="AG23" s="13">
        <v>31.5</v>
      </c>
      <c r="AH23" s="13">
        <v>40.2</v>
      </c>
      <c r="AI23" s="13">
        <f t="shared" si="19"/>
        <v>8.700000000000003</v>
      </c>
      <c r="AK23" s="13">
        <f t="shared" si="20"/>
        <v>4.299999999999997</v>
      </c>
      <c r="AM23" s="3">
        <v>38</v>
      </c>
      <c r="AN23" s="3">
        <v>47.6</v>
      </c>
      <c r="AO23" s="3">
        <f t="shared" si="0"/>
        <v>9.600000000000001</v>
      </c>
      <c r="AP23" s="9"/>
      <c r="AQ23" s="9"/>
      <c r="AT23" s="3">
        <v>26</v>
      </c>
      <c r="AU23" s="3">
        <v>34.2</v>
      </c>
      <c r="AV23" s="3">
        <f t="shared" si="1"/>
        <v>8.200000000000003</v>
      </c>
      <c r="AW23" s="9"/>
      <c r="AX23" s="9"/>
      <c r="AZ23" s="3">
        <v>28.9</v>
      </c>
      <c r="BA23" s="3">
        <v>37.1</v>
      </c>
      <c r="BB23" s="3">
        <f t="shared" si="2"/>
        <v>8.200000000000003</v>
      </c>
      <c r="BC23" s="9"/>
      <c r="BD23" s="12"/>
      <c r="BF23" s="14">
        <v>0</v>
      </c>
      <c r="BG23" s="14">
        <v>10.5</v>
      </c>
      <c r="BH23" s="14">
        <f t="shared" si="3"/>
        <v>10.5</v>
      </c>
      <c r="BI23" s="9"/>
      <c r="BJ23" s="9"/>
      <c r="BN23" s="3">
        <v>18</v>
      </c>
      <c r="BO23" s="3">
        <v>27.7</v>
      </c>
      <c r="BP23" s="3">
        <f t="shared" si="4"/>
        <v>9.7</v>
      </c>
      <c r="BQ23" s="9"/>
      <c r="BR23" s="14">
        <f t="shared" si="21"/>
        <v>0.7999999999999989</v>
      </c>
      <c r="BT23" s="3">
        <v>10.9</v>
      </c>
      <c r="BU23" s="3">
        <v>21.7</v>
      </c>
      <c r="BV23" s="3">
        <f t="shared" si="5"/>
        <v>10.799999999999999</v>
      </c>
      <c r="BW23" s="9"/>
      <c r="BX23" s="14"/>
      <c r="BY23" s="14"/>
      <c r="BZ23" s="3">
        <v>38.1</v>
      </c>
      <c r="CA23" s="3">
        <v>49.2</v>
      </c>
      <c r="CB23" s="3">
        <f t="shared" si="6"/>
        <v>11.100000000000001</v>
      </c>
      <c r="CD23" s="4"/>
      <c r="CF23" s="3">
        <v>33.4</v>
      </c>
      <c r="CG23" s="3">
        <v>41.9</v>
      </c>
      <c r="CH23" s="3">
        <f t="shared" si="7"/>
        <v>8.5</v>
      </c>
      <c r="CL23" s="3">
        <v>16</v>
      </c>
      <c r="CM23" s="3">
        <v>23.2</v>
      </c>
      <c r="CN23" s="3">
        <f t="shared" si="8"/>
        <v>7.199999999999999</v>
      </c>
      <c r="CP23" s="4">
        <f t="shared" si="22"/>
        <v>2.133333333333333</v>
      </c>
      <c r="CS23" s="3">
        <v>0</v>
      </c>
      <c r="CT23" s="3">
        <v>7.9</v>
      </c>
      <c r="CU23" s="3">
        <f t="shared" si="9"/>
        <v>7.9</v>
      </c>
    </row>
    <row r="24" spans="1:99" ht="12.75">
      <c r="A24" s="2" t="s">
        <v>7</v>
      </c>
      <c r="B24" s="2">
        <v>16</v>
      </c>
      <c r="C24" s="2" t="s">
        <v>1</v>
      </c>
      <c r="D24" t="s">
        <v>25</v>
      </c>
      <c r="E24">
        <v>17.7</v>
      </c>
      <c r="F24">
        <v>27.8</v>
      </c>
      <c r="G24" s="2">
        <f t="shared" si="10"/>
        <v>10.100000000000001</v>
      </c>
      <c r="H24" s="15"/>
      <c r="I24" s="10">
        <f t="shared" si="11"/>
        <v>2.8999999999999986</v>
      </c>
      <c r="J24" s="4"/>
      <c r="L24" s="4">
        <f>AVERAGE(G24:G26)</f>
        <v>9.1</v>
      </c>
      <c r="M24">
        <v>19</v>
      </c>
      <c r="N24">
        <v>29.5</v>
      </c>
      <c r="O24">
        <f t="shared" si="12"/>
        <v>10.5</v>
      </c>
      <c r="P24" s="4">
        <f t="shared" si="13"/>
        <v>2.5</v>
      </c>
      <c r="Q24">
        <v>0</v>
      </c>
      <c r="R24">
        <v>8.9</v>
      </c>
      <c r="S24">
        <f t="shared" si="14"/>
        <v>8.9</v>
      </c>
      <c r="T24" s="13"/>
      <c r="U24">
        <f t="shared" si="15"/>
        <v>4.1</v>
      </c>
      <c r="V24">
        <v>0</v>
      </c>
      <c r="W24">
        <v>10</v>
      </c>
      <c r="X24">
        <f t="shared" si="16"/>
        <v>10</v>
      </c>
      <c r="Y24" s="13"/>
      <c r="Z24" s="4">
        <f t="shared" si="17"/>
        <v>5</v>
      </c>
      <c r="AA24">
        <v>29.6</v>
      </c>
      <c r="AB24">
        <v>39.2</v>
      </c>
      <c r="AC24">
        <f t="shared" si="18"/>
        <v>9.600000000000001</v>
      </c>
      <c r="AD24" s="4"/>
      <c r="AE24" s="4">
        <f>AVERAGE(AC24:AC26)</f>
        <v>10.299999999999999</v>
      </c>
      <c r="AG24" s="13">
        <v>0.2</v>
      </c>
      <c r="AH24" s="13">
        <v>11.5</v>
      </c>
      <c r="AI24" s="13">
        <f t="shared" si="19"/>
        <v>11.3</v>
      </c>
      <c r="AJ24" s="13"/>
      <c r="AK24" s="13">
        <f t="shared" si="20"/>
        <v>1.6999999999999993</v>
      </c>
      <c r="AM24" s="3">
        <v>18</v>
      </c>
      <c r="AN24" s="3">
        <v>29</v>
      </c>
      <c r="AO24" s="3">
        <f t="shared" si="0"/>
        <v>11</v>
      </c>
      <c r="AP24" s="12"/>
      <c r="AQ24" s="14">
        <f>AVERAGE(AO24:AO26)</f>
        <v>9.799999999999999</v>
      </c>
      <c r="AT24" s="3">
        <v>34.2</v>
      </c>
      <c r="AU24" s="3">
        <v>42.6</v>
      </c>
      <c r="AV24" s="3">
        <f t="shared" si="1"/>
        <v>8.399999999999999</v>
      </c>
      <c r="AW24" s="12"/>
      <c r="AX24" s="14">
        <f>AVERAGE(AV24:AV26)</f>
        <v>8.1</v>
      </c>
      <c r="AY24" s="4"/>
      <c r="AZ24" s="3">
        <v>18.1</v>
      </c>
      <c r="BA24" s="4">
        <v>27.2</v>
      </c>
      <c r="BB24" s="3">
        <f t="shared" si="2"/>
        <v>9.099999999999998</v>
      </c>
      <c r="BC24" s="12"/>
      <c r="BD24" s="14">
        <f>AVERAGE(BB24:BB26)</f>
        <v>9.4</v>
      </c>
      <c r="BE24" s="4"/>
      <c r="BF24" s="13">
        <v>32.2</v>
      </c>
      <c r="BG24" s="13">
        <v>42.3</v>
      </c>
      <c r="BH24" s="14">
        <f t="shared" si="3"/>
        <v>10.099999999999994</v>
      </c>
      <c r="BI24" s="14"/>
      <c r="BJ24" s="14">
        <f>AVERAGE(BH24:BH26)</f>
        <v>10.533333333333331</v>
      </c>
      <c r="BK24" s="4"/>
      <c r="BL24" s="4"/>
      <c r="BM24" s="4"/>
      <c r="BN24" s="3">
        <v>0</v>
      </c>
      <c r="BO24" s="3">
        <v>8.2</v>
      </c>
      <c r="BP24" s="3">
        <f t="shared" si="4"/>
        <v>8.2</v>
      </c>
      <c r="BQ24" s="14"/>
      <c r="BR24" s="14">
        <f t="shared" si="21"/>
        <v>2.299999999999999</v>
      </c>
      <c r="BT24" s="3">
        <v>0</v>
      </c>
      <c r="BU24" s="3">
        <v>10.4</v>
      </c>
      <c r="BV24" s="3">
        <f t="shared" si="5"/>
        <v>10.4</v>
      </c>
      <c r="BW24" s="14"/>
      <c r="BX24" s="14">
        <f>AVERAGE(BV24:BV26)</f>
        <v>10.133333333333333</v>
      </c>
      <c r="BY24" s="14"/>
      <c r="BZ24" s="3">
        <v>0</v>
      </c>
      <c r="CA24" s="3">
        <v>9.9</v>
      </c>
      <c r="CB24" s="3">
        <f t="shared" si="6"/>
        <v>9.9</v>
      </c>
      <c r="CD24" s="13">
        <f>AVERAGE(CB24:CB26)</f>
        <v>9.033333333333333</v>
      </c>
      <c r="CF24" s="3">
        <v>27.2</v>
      </c>
      <c r="CG24" s="3">
        <v>35.9</v>
      </c>
      <c r="CH24" s="3">
        <f t="shared" si="7"/>
        <v>8.7</v>
      </c>
      <c r="CJ24" s="13">
        <f>AVERAGE(CH24:CH26)</f>
        <v>9.233333333333333</v>
      </c>
      <c r="CL24" s="3">
        <v>8.8</v>
      </c>
      <c r="CM24" s="3">
        <v>17.5</v>
      </c>
      <c r="CN24" s="3">
        <f t="shared" si="8"/>
        <v>8.7</v>
      </c>
      <c r="CP24" s="4">
        <f t="shared" si="22"/>
        <v>0.6333333333333329</v>
      </c>
      <c r="CQ24" s="13">
        <f>AVERAGE(CN24:CN26)</f>
        <v>8.200000000000001</v>
      </c>
      <c r="CS24" s="3">
        <v>9.7</v>
      </c>
      <c r="CT24" s="3">
        <v>18.8</v>
      </c>
      <c r="CU24" s="3">
        <f t="shared" si="9"/>
        <v>9.100000000000001</v>
      </c>
    </row>
    <row r="25" spans="1:99" ht="12.75">
      <c r="A25" s="2" t="s">
        <v>7</v>
      </c>
      <c r="B25" s="2">
        <v>17</v>
      </c>
      <c r="C25" s="2" t="s">
        <v>1</v>
      </c>
      <c r="D25" t="s">
        <v>26</v>
      </c>
      <c r="E25">
        <v>27.8</v>
      </c>
      <c r="F25">
        <v>36.7</v>
      </c>
      <c r="G25" s="2">
        <f t="shared" si="10"/>
        <v>8.900000000000002</v>
      </c>
      <c r="H25" s="2"/>
      <c r="I25" s="10">
        <f t="shared" si="11"/>
        <v>4.099999999999998</v>
      </c>
      <c r="M25">
        <v>29.5</v>
      </c>
      <c r="N25">
        <v>39</v>
      </c>
      <c r="O25">
        <f t="shared" si="12"/>
        <v>9.5</v>
      </c>
      <c r="P25" s="4">
        <f t="shared" si="13"/>
        <v>3.5</v>
      </c>
      <c r="Q25">
        <v>0</v>
      </c>
      <c r="R25">
        <v>8.5</v>
      </c>
      <c r="S25">
        <f t="shared" si="14"/>
        <v>8.5</v>
      </c>
      <c r="T25" s="13"/>
      <c r="U25">
        <f t="shared" si="15"/>
        <v>4.5</v>
      </c>
      <c r="V25">
        <v>20.3</v>
      </c>
      <c r="W25">
        <v>31.5</v>
      </c>
      <c r="X25">
        <f t="shared" si="16"/>
        <v>11.2</v>
      </c>
      <c r="Y25" s="4"/>
      <c r="Z25" s="4">
        <f t="shared" si="17"/>
        <v>3.8000000000000007</v>
      </c>
      <c r="AA25">
        <v>0</v>
      </c>
      <c r="AB25">
        <v>10.2</v>
      </c>
      <c r="AC25">
        <f t="shared" si="18"/>
        <v>10.2</v>
      </c>
      <c r="AG25" s="13">
        <v>11.7</v>
      </c>
      <c r="AH25" s="13">
        <v>22.3</v>
      </c>
      <c r="AI25" s="13">
        <f t="shared" si="19"/>
        <v>10.600000000000001</v>
      </c>
      <c r="AK25" s="13">
        <f t="shared" si="20"/>
        <v>2.3999999999999986</v>
      </c>
      <c r="AM25" s="3">
        <v>29</v>
      </c>
      <c r="AN25" s="3">
        <v>38.5</v>
      </c>
      <c r="AO25" s="3">
        <f t="shared" si="0"/>
        <v>9.5</v>
      </c>
      <c r="AP25" s="9"/>
      <c r="AQ25" s="9"/>
      <c r="AT25" s="3">
        <v>0</v>
      </c>
      <c r="AU25" s="3">
        <v>8.5</v>
      </c>
      <c r="AV25" s="3">
        <f t="shared" si="1"/>
        <v>8.5</v>
      </c>
      <c r="AW25" s="9"/>
      <c r="AX25" s="9"/>
      <c r="AZ25" s="4">
        <v>10.2</v>
      </c>
      <c r="BA25" s="3">
        <v>20.1</v>
      </c>
      <c r="BB25" s="3">
        <f t="shared" si="2"/>
        <v>9.900000000000002</v>
      </c>
      <c r="BC25" s="9"/>
      <c r="BD25" s="12"/>
      <c r="BF25" s="14">
        <v>0</v>
      </c>
      <c r="BG25" s="14">
        <v>10.5</v>
      </c>
      <c r="BH25" s="14">
        <f t="shared" si="3"/>
        <v>10.5</v>
      </c>
      <c r="BI25" s="9"/>
      <c r="BJ25" s="9"/>
      <c r="BN25" s="3">
        <v>8.2</v>
      </c>
      <c r="BO25" s="3">
        <v>17.8</v>
      </c>
      <c r="BP25" s="3">
        <f t="shared" si="4"/>
        <v>9.600000000000001</v>
      </c>
      <c r="BQ25" s="3">
        <f>AVERAGE(BP25:BP27)</f>
        <v>9.733333333333333</v>
      </c>
      <c r="BR25" s="14">
        <f t="shared" si="21"/>
        <v>0.8999999999999968</v>
      </c>
      <c r="BT25" s="3">
        <v>20.1</v>
      </c>
      <c r="BU25" s="3">
        <v>29.6</v>
      </c>
      <c r="BV25" s="3">
        <f t="shared" si="5"/>
        <v>9.5</v>
      </c>
      <c r="BW25" s="9"/>
      <c r="BX25" s="14"/>
      <c r="BY25" s="14"/>
      <c r="BZ25" s="3">
        <v>8.9</v>
      </c>
      <c r="CA25" s="3">
        <v>17.4</v>
      </c>
      <c r="CB25" s="3">
        <f t="shared" si="6"/>
        <v>8.499999999999998</v>
      </c>
      <c r="CD25" s="4"/>
      <c r="CF25" s="3">
        <v>25.2</v>
      </c>
      <c r="CG25" s="3">
        <v>35.3</v>
      </c>
      <c r="CH25" s="3">
        <f t="shared" si="7"/>
        <v>10.099999999999998</v>
      </c>
      <c r="CL25" s="3">
        <v>8.7</v>
      </c>
      <c r="CM25" s="3">
        <v>16.7</v>
      </c>
      <c r="CN25" s="3">
        <f t="shared" si="8"/>
        <v>8</v>
      </c>
      <c r="CP25" s="4">
        <f t="shared" si="22"/>
        <v>1.3333333333333321</v>
      </c>
      <c r="CS25" s="3">
        <v>0</v>
      </c>
      <c r="CT25" s="3">
        <v>7.8</v>
      </c>
      <c r="CU25" s="3">
        <f t="shared" si="9"/>
        <v>7.8</v>
      </c>
    </row>
    <row r="26" spans="1:99" ht="12.75">
      <c r="A26" s="2" t="s">
        <v>7</v>
      </c>
      <c r="B26" s="2">
        <v>18</v>
      </c>
      <c r="C26" s="2" t="s">
        <v>1</v>
      </c>
      <c r="D26" t="s">
        <v>27</v>
      </c>
      <c r="E26">
        <v>37.7</v>
      </c>
      <c r="F26">
        <v>46</v>
      </c>
      <c r="G26" s="2">
        <f t="shared" si="10"/>
        <v>8.299999999999997</v>
      </c>
      <c r="H26" s="2"/>
      <c r="I26" s="10">
        <f t="shared" si="11"/>
        <v>4.700000000000003</v>
      </c>
      <c r="M26">
        <v>39</v>
      </c>
      <c r="N26">
        <v>49</v>
      </c>
      <c r="O26">
        <f t="shared" si="12"/>
        <v>10</v>
      </c>
      <c r="P26" s="4">
        <f t="shared" si="13"/>
        <v>3</v>
      </c>
      <c r="Q26">
        <v>10</v>
      </c>
      <c r="R26">
        <v>19.2</v>
      </c>
      <c r="S26">
        <f t="shared" si="14"/>
        <v>9.2</v>
      </c>
      <c r="T26" s="13"/>
      <c r="U26">
        <f t="shared" si="15"/>
        <v>3.8000000000000007</v>
      </c>
      <c r="V26">
        <v>26.4</v>
      </c>
      <c r="W26">
        <v>36.8</v>
      </c>
      <c r="X26">
        <f t="shared" si="16"/>
        <v>10.399999999999999</v>
      </c>
      <c r="Z26" s="4">
        <f t="shared" si="17"/>
        <v>4.600000000000001</v>
      </c>
      <c r="AA26">
        <v>23.7</v>
      </c>
      <c r="AB26">
        <v>34.8</v>
      </c>
      <c r="AC26">
        <f t="shared" si="18"/>
        <v>11.099999999999998</v>
      </c>
      <c r="AG26" s="13">
        <v>22.3</v>
      </c>
      <c r="AH26" s="13">
        <v>31.5</v>
      </c>
      <c r="AI26" s="13">
        <f t="shared" si="19"/>
        <v>9.2</v>
      </c>
      <c r="AK26" s="13">
        <f t="shared" si="20"/>
        <v>3.8000000000000007</v>
      </c>
      <c r="AM26" s="3">
        <v>0</v>
      </c>
      <c r="AN26" s="3">
        <v>8.9</v>
      </c>
      <c r="AO26" s="3">
        <f t="shared" si="0"/>
        <v>8.9</v>
      </c>
      <c r="AP26" s="9"/>
      <c r="AQ26" s="9"/>
      <c r="AT26" s="3">
        <v>8.5</v>
      </c>
      <c r="AU26" s="3">
        <v>15.9</v>
      </c>
      <c r="AV26" s="3">
        <f t="shared" si="1"/>
        <v>7.4</v>
      </c>
      <c r="AW26" s="9"/>
      <c r="AX26" s="9"/>
      <c r="AZ26" s="3">
        <v>18.5</v>
      </c>
      <c r="BA26" s="3">
        <v>27.7</v>
      </c>
      <c r="BB26" s="3">
        <f t="shared" si="2"/>
        <v>9.2</v>
      </c>
      <c r="BC26" s="9"/>
      <c r="BD26" s="12"/>
      <c r="BF26" s="14">
        <v>12</v>
      </c>
      <c r="BG26" s="14">
        <v>23</v>
      </c>
      <c r="BH26" s="14">
        <f t="shared" si="3"/>
        <v>11</v>
      </c>
      <c r="BI26" s="9"/>
      <c r="BJ26" s="9"/>
      <c r="BN26" s="3">
        <v>37.1</v>
      </c>
      <c r="BO26" s="3">
        <v>46.8</v>
      </c>
      <c r="BP26" s="3">
        <f t="shared" si="4"/>
        <v>9.699999999999996</v>
      </c>
      <c r="BQ26" s="9"/>
      <c r="BR26" s="14">
        <f t="shared" si="21"/>
        <v>0.8000000000000025</v>
      </c>
      <c r="BT26" s="3">
        <v>10.4</v>
      </c>
      <c r="BU26" s="3">
        <v>20.9</v>
      </c>
      <c r="BV26" s="3">
        <f t="shared" si="5"/>
        <v>10.499999999999998</v>
      </c>
      <c r="BW26" s="9"/>
      <c r="BX26" s="14"/>
      <c r="BY26" s="14"/>
      <c r="BZ26" s="3">
        <v>9.2</v>
      </c>
      <c r="CA26" s="3">
        <v>17.9</v>
      </c>
      <c r="CB26" s="3">
        <f t="shared" si="6"/>
        <v>8.7</v>
      </c>
      <c r="CD26" s="4"/>
      <c r="CF26" s="3">
        <v>0</v>
      </c>
      <c r="CG26" s="3">
        <v>8.9</v>
      </c>
      <c r="CH26" s="3">
        <f t="shared" si="7"/>
        <v>8.9</v>
      </c>
      <c r="CL26" s="3">
        <v>17.9</v>
      </c>
      <c r="CM26" s="3">
        <v>25.8</v>
      </c>
      <c r="CN26" s="3">
        <f t="shared" si="8"/>
        <v>7.900000000000002</v>
      </c>
      <c r="CP26" s="4">
        <f t="shared" si="22"/>
        <v>1.43333333333333</v>
      </c>
      <c r="CS26" s="3">
        <v>0</v>
      </c>
      <c r="CT26" s="3">
        <v>8.2</v>
      </c>
      <c r="CU26" s="3">
        <f t="shared" si="9"/>
        <v>8.2</v>
      </c>
    </row>
    <row r="27" spans="1:99" ht="12.75">
      <c r="A27" s="2" t="s">
        <v>7</v>
      </c>
      <c r="B27" s="2">
        <v>19</v>
      </c>
      <c r="C27" s="2" t="s">
        <v>2</v>
      </c>
      <c r="D27" t="s">
        <v>28</v>
      </c>
      <c r="E27">
        <v>0</v>
      </c>
      <c r="F27">
        <v>9.5</v>
      </c>
      <c r="G27" s="2">
        <f t="shared" si="10"/>
        <v>9.5</v>
      </c>
      <c r="H27" s="15"/>
      <c r="I27" s="10">
        <f t="shared" si="11"/>
        <v>3.5</v>
      </c>
      <c r="J27" s="4"/>
      <c r="L27" s="4">
        <f>AVERAGE(G27:G29)</f>
        <v>9.166666666666666</v>
      </c>
      <c r="M27">
        <v>0</v>
      </c>
      <c r="N27">
        <v>9.4</v>
      </c>
      <c r="O27">
        <f t="shared" si="12"/>
        <v>9.4</v>
      </c>
      <c r="P27" s="4">
        <f t="shared" si="13"/>
        <v>3.5999999999999996</v>
      </c>
      <c r="Q27">
        <v>27.1</v>
      </c>
      <c r="R27">
        <v>36</v>
      </c>
      <c r="S27">
        <f t="shared" si="14"/>
        <v>8.899999999999999</v>
      </c>
      <c r="T27" s="13"/>
      <c r="U27">
        <f t="shared" si="15"/>
        <v>4.100000000000001</v>
      </c>
      <c r="V27">
        <v>36.8</v>
      </c>
      <c r="W27">
        <v>47.1</v>
      </c>
      <c r="X27">
        <f t="shared" si="16"/>
        <v>10.300000000000004</v>
      </c>
      <c r="Y27" s="13"/>
      <c r="Z27" s="4">
        <f t="shared" si="17"/>
        <v>4.699999999999996</v>
      </c>
      <c r="AA27">
        <v>10.8</v>
      </c>
      <c r="AB27">
        <v>21.7</v>
      </c>
      <c r="AC27">
        <f t="shared" si="18"/>
        <v>10.899999999999999</v>
      </c>
      <c r="AD27" s="4"/>
      <c r="AE27" s="4">
        <f>AVERAGE(AC27:AC29)</f>
        <v>10.433333333333334</v>
      </c>
      <c r="AG27" s="13">
        <v>0</v>
      </c>
      <c r="AH27" s="13">
        <v>9.4</v>
      </c>
      <c r="AI27" s="13">
        <f t="shared" si="19"/>
        <v>9.4</v>
      </c>
      <c r="AJ27" s="13"/>
      <c r="AK27" s="13">
        <f t="shared" si="20"/>
        <v>3.5999999999999996</v>
      </c>
      <c r="AM27" s="3">
        <v>0</v>
      </c>
      <c r="AN27" s="3">
        <v>9.6</v>
      </c>
      <c r="AO27" s="3">
        <f t="shared" si="0"/>
        <v>9.6</v>
      </c>
      <c r="AP27" s="12"/>
      <c r="AQ27" s="14">
        <f>AVERAGE(AO27:AO29)</f>
        <v>9.9</v>
      </c>
      <c r="AT27" s="3">
        <v>17</v>
      </c>
      <c r="AU27" s="3">
        <v>25.5</v>
      </c>
      <c r="AV27" s="3">
        <f t="shared" si="1"/>
        <v>8.5</v>
      </c>
      <c r="AW27" s="12"/>
      <c r="AX27" s="14">
        <f>AVERAGE(AV27:AV29)</f>
        <v>8.466666666666667</v>
      </c>
      <c r="AY27" s="4"/>
      <c r="AZ27" s="3">
        <v>19.6</v>
      </c>
      <c r="BA27" s="4">
        <v>28.9</v>
      </c>
      <c r="BB27" s="3">
        <f t="shared" si="2"/>
        <v>9.299999999999997</v>
      </c>
      <c r="BC27" s="12"/>
      <c r="BD27" s="14">
        <f>AVERAGE(BB27:BB29)</f>
        <v>9.166666666666666</v>
      </c>
      <c r="BE27" s="4"/>
      <c r="BF27" s="13">
        <v>11.5</v>
      </c>
      <c r="BG27" s="13">
        <v>21.7</v>
      </c>
      <c r="BH27" s="14">
        <f t="shared" si="3"/>
        <v>10.2</v>
      </c>
      <c r="BI27" s="14"/>
      <c r="BJ27" s="14">
        <f>AVERAGE(BH27:BH29)</f>
        <v>10.633333333333335</v>
      </c>
      <c r="BK27" s="4"/>
      <c r="BL27" s="4"/>
      <c r="BM27" s="4"/>
      <c r="BN27" s="3">
        <v>18.9</v>
      </c>
      <c r="BO27" s="3">
        <v>28.8</v>
      </c>
      <c r="BP27" s="3">
        <f t="shared" si="4"/>
        <v>9.900000000000002</v>
      </c>
      <c r="BQ27" s="14"/>
      <c r="BR27" s="14">
        <f t="shared" si="21"/>
        <v>0.5999999999999961</v>
      </c>
      <c r="BT27" s="3">
        <v>32.2</v>
      </c>
      <c r="BU27" s="3">
        <v>42.5</v>
      </c>
      <c r="BV27" s="3">
        <f t="shared" si="5"/>
        <v>10.299999999999997</v>
      </c>
      <c r="BW27" s="14"/>
      <c r="BX27" s="14">
        <f>AVERAGE(BV27:BV29)</f>
        <v>10.566666666666665</v>
      </c>
      <c r="BY27" s="14"/>
      <c r="BZ27" s="3">
        <v>18.2</v>
      </c>
      <c r="CA27" s="3">
        <v>27.4</v>
      </c>
      <c r="CB27" s="3">
        <f t="shared" si="6"/>
        <v>9.2</v>
      </c>
      <c r="CD27" s="13">
        <f>AVERAGE(CB27:CB29)</f>
        <v>9.7</v>
      </c>
      <c r="CF27" s="3">
        <v>35.3</v>
      </c>
      <c r="CG27" s="3">
        <v>46.2</v>
      </c>
      <c r="CH27" s="3">
        <f t="shared" si="7"/>
        <v>10.900000000000006</v>
      </c>
      <c r="CJ27" s="13">
        <f>AVERAGE(CH27:CH29)</f>
        <v>9.866666666666667</v>
      </c>
      <c r="CL27" s="3">
        <v>17.5</v>
      </c>
      <c r="CM27" s="3">
        <v>26.1</v>
      </c>
      <c r="CN27" s="3">
        <f t="shared" si="8"/>
        <v>8.600000000000001</v>
      </c>
      <c r="CP27" s="4">
        <f t="shared" si="22"/>
        <v>0.7333333333333307</v>
      </c>
      <c r="CQ27" s="13">
        <f>AVERAGE(CN27:CN29)</f>
        <v>7.866666666666666</v>
      </c>
      <c r="CS27" s="3">
        <v>36.3</v>
      </c>
      <c r="CT27" s="3">
        <v>45.1</v>
      </c>
      <c r="CU27" s="3">
        <f t="shared" si="9"/>
        <v>8.800000000000004</v>
      </c>
    </row>
    <row r="28" spans="1:99" ht="12.75">
      <c r="A28" s="2" t="s">
        <v>7</v>
      </c>
      <c r="B28" s="2">
        <v>20</v>
      </c>
      <c r="C28" s="2" t="s">
        <v>2</v>
      </c>
      <c r="D28" t="s">
        <v>29</v>
      </c>
      <c r="E28">
        <v>9.5</v>
      </c>
      <c r="F28">
        <v>18.4</v>
      </c>
      <c r="G28" s="2">
        <f t="shared" si="10"/>
        <v>8.899999999999999</v>
      </c>
      <c r="H28" s="2"/>
      <c r="I28" s="10">
        <f t="shared" si="11"/>
        <v>4.100000000000001</v>
      </c>
      <c r="M28">
        <v>9.4</v>
      </c>
      <c r="N28">
        <v>19</v>
      </c>
      <c r="O28">
        <f t="shared" si="12"/>
        <v>9.6</v>
      </c>
      <c r="P28" s="4">
        <f t="shared" si="13"/>
        <v>3.4000000000000004</v>
      </c>
      <c r="Q28">
        <v>8.5</v>
      </c>
      <c r="R28">
        <v>16.6</v>
      </c>
      <c r="S28">
        <f t="shared" si="14"/>
        <v>8.100000000000001</v>
      </c>
      <c r="T28" s="13"/>
      <c r="U28">
        <f t="shared" si="15"/>
        <v>4.899999999999999</v>
      </c>
      <c r="V28">
        <v>0</v>
      </c>
      <c r="W28">
        <v>10</v>
      </c>
      <c r="X28">
        <f t="shared" si="16"/>
        <v>10</v>
      </c>
      <c r="Y28" s="4"/>
      <c r="Z28" s="4">
        <f t="shared" si="17"/>
        <v>5</v>
      </c>
      <c r="AA28">
        <v>31.7</v>
      </c>
      <c r="AB28">
        <v>41.6</v>
      </c>
      <c r="AC28">
        <f t="shared" si="18"/>
        <v>9.900000000000002</v>
      </c>
      <c r="AG28" s="13">
        <v>9.4</v>
      </c>
      <c r="AH28" s="13">
        <v>18</v>
      </c>
      <c r="AI28" s="13">
        <f t="shared" si="19"/>
        <v>8.6</v>
      </c>
      <c r="AK28" s="13">
        <f t="shared" si="20"/>
        <v>4.4</v>
      </c>
      <c r="AM28" s="4">
        <v>29.1</v>
      </c>
      <c r="AN28" s="3">
        <v>39.3</v>
      </c>
      <c r="AO28" s="3">
        <f t="shared" si="0"/>
        <v>10.199999999999996</v>
      </c>
      <c r="AP28" s="9"/>
      <c r="AQ28" s="9"/>
      <c r="AT28" s="3">
        <v>25.6</v>
      </c>
      <c r="AU28" s="3">
        <v>34</v>
      </c>
      <c r="AV28" s="3">
        <f t="shared" si="1"/>
        <v>8.399999999999999</v>
      </c>
      <c r="AW28" s="9"/>
      <c r="AX28" s="9"/>
      <c r="AZ28" s="4">
        <v>27.7</v>
      </c>
      <c r="BA28" s="3">
        <v>36.8</v>
      </c>
      <c r="BB28" s="3">
        <f t="shared" si="2"/>
        <v>9.099999999999998</v>
      </c>
      <c r="BC28" s="9"/>
      <c r="BD28" s="12"/>
      <c r="BF28" s="14">
        <v>10.5</v>
      </c>
      <c r="BG28" s="14">
        <v>21</v>
      </c>
      <c r="BH28" s="14">
        <f t="shared" si="3"/>
        <v>10.5</v>
      </c>
      <c r="BI28" s="9"/>
      <c r="BJ28" s="9"/>
      <c r="BN28" s="3">
        <v>17.8</v>
      </c>
      <c r="BO28" s="3">
        <v>26.7</v>
      </c>
      <c r="BP28" s="3">
        <f t="shared" si="4"/>
        <v>8.899999999999999</v>
      </c>
      <c r="BQ28" s="3">
        <f>AVERAGE(BP28:BP30)</f>
        <v>9.933333333333332</v>
      </c>
      <c r="BR28" s="14">
        <f t="shared" si="21"/>
        <v>1.5999999999999996</v>
      </c>
      <c r="BT28" s="3">
        <v>0</v>
      </c>
      <c r="BU28" s="3">
        <v>10.5</v>
      </c>
      <c r="BV28" s="3">
        <f t="shared" si="5"/>
        <v>10.5</v>
      </c>
      <c r="BW28" s="9"/>
      <c r="BX28" s="14"/>
      <c r="BY28" s="14"/>
      <c r="BZ28" s="3">
        <v>28.3</v>
      </c>
      <c r="CA28" s="3">
        <v>37.9</v>
      </c>
      <c r="CB28" s="3">
        <f t="shared" si="6"/>
        <v>9.599999999999998</v>
      </c>
      <c r="CD28" s="4"/>
      <c r="CF28" s="3">
        <v>0</v>
      </c>
      <c r="CG28" s="3">
        <v>9.4</v>
      </c>
      <c r="CH28" s="3">
        <f t="shared" si="7"/>
        <v>9.4</v>
      </c>
      <c r="CL28" s="3">
        <v>7.6</v>
      </c>
      <c r="CM28" s="3">
        <v>16</v>
      </c>
      <c r="CN28" s="3">
        <f t="shared" si="8"/>
        <v>8.4</v>
      </c>
      <c r="CP28" s="4">
        <f t="shared" si="22"/>
        <v>0.9333333333333318</v>
      </c>
      <c r="CS28" s="3">
        <v>0</v>
      </c>
      <c r="CT28" s="3">
        <v>8.2</v>
      </c>
      <c r="CU28" s="3">
        <f t="shared" si="9"/>
        <v>8.2</v>
      </c>
    </row>
    <row r="29" spans="1:99" ht="12.75">
      <c r="A29" s="2" t="s">
        <v>7</v>
      </c>
      <c r="B29" s="2">
        <v>21</v>
      </c>
      <c r="C29" s="2" t="s">
        <v>2</v>
      </c>
      <c r="D29" t="s">
        <v>30</v>
      </c>
      <c r="E29">
        <v>18.4</v>
      </c>
      <c r="F29">
        <v>27.5</v>
      </c>
      <c r="G29" s="2">
        <f t="shared" si="10"/>
        <v>9.100000000000001</v>
      </c>
      <c r="H29" s="2"/>
      <c r="I29" s="10">
        <f t="shared" si="11"/>
        <v>3.8999999999999986</v>
      </c>
      <c r="M29">
        <v>19</v>
      </c>
      <c r="N29">
        <v>27.5</v>
      </c>
      <c r="O29">
        <f t="shared" si="12"/>
        <v>8.5</v>
      </c>
      <c r="P29" s="4">
        <f t="shared" si="13"/>
        <v>4.5</v>
      </c>
      <c r="Q29">
        <v>26.2</v>
      </c>
      <c r="R29">
        <v>35.5</v>
      </c>
      <c r="S29">
        <f t="shared" si="14"/>
        <v>9.3</v>
      </c>
      <c r="T29" s="13"/>
      <c r="U29">
        <f t="shared" si="15"/>
        <v>3.6999999999999993</v>
      </c>
      <c r="V29">
        <v>10</v>
      </c>
      <c r="W29">
        <v>20</v>
      </c>
      <c r="X29">
        <f t="shared" si="16"/>
        <v>10</v>
      </c>
      <c r="Z29" s="4">
        <f t="shared" si="17"/>
        <v>5</v>
      </c>
      <c r="AA29">
        <v>0</v>
      </c>
      <c r="AB29">
        <v>10.5</v>
      </c>
      <c r="AC29">
        <f t="shared" si="18"/>
        <v>10.5</v>
      </c>
      <c r="AG29" s="13">
        <v>9.6</v>
      </c>
      <c r="AH29" s="13">
        <v>20.1</v>
      </c>
      <c r="AI29" s="13">
        <f t="shared" si="19"/>
        <v>10.500000000000002</v>
      </c>
      <c r="AK29" s="13">
        <f t="shared" si="20"/>
        <v>2.4999999999999982</v>
      </c>
      <c r="AM29" s="3">
        <v>19.7</v>
      </c>
      <c r="AN29" s="3">
        <v>29.6</v>
      </c>
      <c r="AO29" s="3">
        <f t="shared" si="0"/>
        <v>9.900000000000002</v>
      </c>
      <c r="AP29" s="9"/>
      <c r="AQ29" s="9"/>
      <c r="AT29" s="3">
        <v>34</v>
      </c>
      <c r="AU29" s="3">
        <v>42.5</v>
      </c>
      <c r="AV29" s="3">
        <f t="shared" si="1"/>
        <v>8.5</v>
      </c>
      <c r="AW29" s="9"/>
      <c r="AX29" s="9"/>
      <c r="AZ29" s="3">
        <v>9</v>
      </c>
      <c r="BA29" s="3">
        <v>18.1</v>
      </c>
      <c r="BB29" s="3">
        <f t="shared" si="2"/>
        <v>9.100000000000001</v>
      </c>
      <c r="BC29" s="9"/>
      <c r="BD29" s="12"/>
      <c r="BF29" s="14">
        <v>21</v>
      </c>
      <c r="BG29" s="14">
        <v>32.2</v>
      </c>
      <c r="BH29" s="14">
        <f t="shared" si="3"/>
        <v>11.200000000000003</v>
      </c>
      <c r="BI29" s="9"/>
      <c r="BJ29" s="9"/>
      <c r="BN29" s="3">
        <v>0</v>
      </c>
      <c r="BO29" s="3">
        <v>10.9</v>
      </c>
      <c r="BP29" s="3">
        <f t="shared" si="4"/>
        <v>10.9</v>
      </c>
      <c r="BQ29" s="9"/>
      <c r="BR29" s="14">
        <f t="shared" si="21"/>
        <v>-0.40000000000000213</v>
      </c>
      <c r="BT29" s="3">
        <v>0</v>
      </c>
      <c r="BU29" s="3">
        <v>10.9</v>
      </c>
      <c r="BV29" s="3">
        <f t="shared" si="5"/>
        <v>10.9</v>
      </c>
      <c r="BW29" s="9"/>
      <c r="BX29" s="14"/>
      <c r="BY29" s="14"/>
      <c r="BZ29" s="3">
        <v>17.9</v>
      </c>
      <c r="CA29" s="3">
        <v>28.2</v>
      </c>
      <c r="CB29" s="3">
        <f t="shared" si="6"/>
        <v>10.3</v>
      </c>
      <c r="CD29" s="4"/>
      <c r="CF29" s="3">
        <v>9.4</v>
      </c>
      <c r="CG29" s="3">
        <v>18.7</v>
      </c>
      <c r="CH29" s="3">
        <f t="shared" si="7"/>
        <v>9.299999999999999</v>
      </c>
      <c r="CL29" s="3">
        <v>25.8</v>
      </c>
      <c r="CM29" s="3">
        <v>32.4</v>
      </c>
      <c r="CN29" s="3">
        <f t="shared" si="8"/>
        <v>6.599999999999998</v>
      </c>
      <c r="CP29" s="4">
        <f t="shared" si="22"/>
        <v>2.7333333333333343</v>
      </c>
      <c r="CS29" s="3">
        <v>8.2</v>
      </c>
      <c r="CT29" s="3">
        <v>17.3</v>
      </c>
      <c r="CU29" s="3">
        <f t="shared" si="9"/>
        <v>9.100000000000001</v>
      </c>
    </row>
    <row r="30" spans="1:99" ht="12.75">
      <c r="A30" s="2" t="s">
        <v>6</v>
      </c>
      <c r="B30" s="2">
        <v>22</v>
      </c>
      <c r="C30" s="2" t="s">
        <v>0</v>
      </c>
      <c r="D30" t="s">
        <v>31</v>
      </c>
      <c r="E30">
        <v>19</v>
      </c>
      <c r="F30">
        <v>28</v>
      </c>
      <c r="G30" s="2">
        <f t="shared" si="10"/>
        <v>9</v>
      </c>
      <c r="H30" s="15"/>
      <c r="I30" s="10">
        <f t="shared" si="11"/>
        <v>4</v>
      </c>
      <c r="J30" s="4"/>
      <c r="K30" s="4"/>
      <c r="L30" s="4">
        <f>AVERAGE(G30:G32)</f>
        <v>9.166666666666664</v>
      </c>
      <c r="M30" s="4">
        <v>0</v>
      </c>
      <c r="N30" s="4">
        <v>7.2</v>
      </c>
      <c r="O30">
        <f t="shared" si="12"/>
        <v>7.2</v>
      </c>
      <c r="P30" s="4">
        <f t="shared" si="13"/>
        <v>5.8</v>
      </c>
      <c r="Q30" s="3">
        <v>0</v>
      </c>
      <c r="R30">
        <v>9.4</v>
      </c>
      <c r="S30">
        <f t="shared" si="14"/>
        <v>9.4</v>
      </c>
      <c r="T30" s="13"/>
      <c r="U30">
        <f t="shared" si="15"/>
        <v>3.5999999999999996</v>
      </c>
      <c r="V30">
        <v>39.7</v>
      </c>
      <c r="W30">
        <v>49.1</v>
      </c>
      <c r="X30">
        <f t="shared" si="16"/>
        <v>9.399999999999999</v>
      </c>
      <c r="Y30" s="13"/>
      <c r="Z30" s="4">
        <f t="shared" si="17"/>
        <v>5.600000000000001</v>
      </c>
      <c r="AA30">
        <v>0</v>
      </c>
      <c r="AB30">
        <v>8.1</v>
      </c>
      <c r="AC30">
        <f t="shared" si="18"/>
        <v>8.1</v>
      </c>
      <c r="AD30" s="4"/>
      <c r="AE30" s="4">
        <f>AVERAGE(AC30:AC32)</f>
        <v>9.466666666666667</v>
      </c>
      <c r="AF30" s="4"/>
      <c r="AG30" s="13">
        <v>0</v>
      </c>
      <c r="AH30" s="13">
        <v>8.2</v>
      </c>
      <c r="AI30" s="13">
        <f t="shared" si="19"/>
        <v>8.2</v>
      </c>
      <c r="AJ30" s="13"/>
      <c r="AK30" s="13">
        <f t="shared" si="20"/>
        <v>4.800000000000001</v>
      </c>
      <c r="AL30" s="4"/>
      <c r="AM30" s="3">
        <v>0</v>
      </c>
      <c r="AN30" s="13">
        <v>10</v>
      </c>
      <c r="AO30" s="3">
        <f t="shared" si="0"/>
        <v>10</v>
      </c>
      <c r="AP30" s="12"/>
      <c r="AQ30" s="14">
        <f>AVERAGE(AO30:AO32)</f>
        <v>9.566666666666668</v>
      </c>
      <c r="AR30" s="4"/>
      <c r="AS30" s="4"/>
      <c r="AT30" s="3">
        <v>2.5</v>
      </c>
      <c r="AU30" s="3">
        <v>11.3</v>
      </c>
      <c r="AV30" s="3">
        <f t="shared" si="1"/>
        <v>8.8</v>
      </c>
      <c r="AW30" s="12"/>
      <c r="AX30" s="14">
        <f>AVERAGE(AV30:AV32)</f>
        <v>8.566666666666665</v>
      </c>
      <c r="AY30" s="4"/>
      <c r="AZ30" s="13">
        <v>25.3</v>
      </c>
      <c r="BA30" s="13">
        <v>35</v>
      </c>
      <c r="BB30" s="3">
        <f t="shared" si="2"/>
        <v>9.7</v>
      </c>
      <c r="BC30" s="12"/>
      <c r="BD30" s="14">
        <f>AVERAGE(BB30:BB32)</f>
        <v>9.733333333333333</v>
      </c>
      <c r="BE30" s="4"/>
      <c r="BF30" s="13">
        <v>0</v>
      </c>
      <c r="BG30" s="13">
        <v>10.2</v>
      </c>
      <c r="BH30" s="14">
        <f t="shared" si="3"/>
        <v>10.2</v>
      </c>
      <c r="BI30" s="14"/>
      <c r="BJ30" s="14">
        <f>AVERAGE(BH30:BH32)</f>
        <v>10.6</v>
      </c>
      <c r="BK30" s="4"/>
      <c r="BL30" s="4"/>
      <c r="BM30" s="4"/>
      <c r="BN30" s="3">
        <v>24</v>
      </c>
      <c r="BO30">
        <v>34</v>
      </c>
      <c r="BP30" s="3">
        <f t="shared" si="4"/>
        <v>10</v>
      </c>
      <c r="BQ30" s="14"/>
      <c r="BR30" s="14">
        <f t="shared" si="21"/>
        <v>0.4999999999999982</v>
      </c>
      <c r="BT30" s="3">
        <v>31.7</v>
      </c>
      <c r="BU30" s="3">
        <v>42.2</v>
      </c>
      <c r="BV30" s="3">
        <f t="shared" si="5"/>
        <v>10.500000000000004</v>
      </c>
      <c r="BW30" s="14"/>
      <c r="BX30" s="14">
        <f>AVERAGE(BV30:BV32)</f>
        <v>10.500000000000002</v>
      </c>
      <c r="BY30" s="14"/>
      <c r="BZ30" s="3">
        <v>27.9</v>
      </c>
      <c r="CA30" s="3">
        <v>36.5</v>
      </c>
      <c r="CB30" s="3">
        <f t="shared" si="6"/>
        <v>8.600000000000001</v>
      </c>
      <c r="CD30" s="13">
        <f>AVERAGE(CB30:CB32)</f>
        <v>10.399999999999999</v>
      </c>
      <c r="CF30" s="3">
        <v>0</v>
      </c>
      <c r="CG30" s="3">
        <v>9.2</v>
      </c>
      <c r="CH30" s="3">
        <f t="shared" si="7"/>
        <v>9.2</v>
      </c>
      <c r="CJ30" s="13">
        <f>AVERAGE(CH30:CH32)</f>
        <v>9.033333333333331</v>
      </c>
      <c r="CL30" s="3">
        <v>17.2</v>
      </c>
      <c r="CM30" s="3">
        <v>26.7</v>
      </c>
      <c r="CN30" s="3">
        <f t="shared" si="8"/>
        <v>9.5</v>
      </c>
      <c r="CP30" s="4">
        <f t="shared" si="22"/>
        <v>-0.16666666666666785</v>
      </c>
      <c r="CQ30" s="13">
        <f>AVERAGE(CN30:CN32)</f>
        <v>8.633333333333333</v>
      </c>
      <c r="CS30" s="3">
        <v>34.3</v>
      </c>
      <c r="CT30" s="3">
        <v>42.1</v>
      </c>
      <c r="CU30" s="3">
        <f t="shared" si="9"/>
        <v>7.800000000000004</v>
      </c>
    </row>
    <row r="31" spans="1:99" ht="12.75">
      <c r="A31" s="2" t="s">
        <v>6</v>
      </c>
      <c r="B31" s="2">
        <v>23</v>
      </c>
      <c r="C31" s="2" t="s">
        <v>0</v>
      </c>
      <c r="D31" t="s">
        <v>32</v>
      </c>
      <c r="E31">
        <v>38.2</v>
      </c>
      <c r="F31">
        <v>47.3</v>
      </c>
      <c r="G31" s="2">
        <f t="shared" si="10"/>
        <v>9.099999999999994</v>
      </c>
      <c r="H31" s="2"/>
      <c r="I31" s="10">
        <f t="shared" si="11"/>
        <v>3.9000000000000057</v>
      </c>
      <c r="M31" s="4">
        <v>7.2</v>
      </c>
      <c r="N31">
        <v>16.2</v>
      </c>
      <c r="O31">
        <f t="shared" si="12"/>
        <v>9</v>
      </c>
      <c r="P31" s="4">
        <f t="shared" si="13"/>
        <v>4</v>
      </c>
      <c r="Q31" s="3">
        <v>18.5</v>
      </c>
      <c r="R31">
        <v>26.2</v>
      </c>
      <c r="S31">
        <f t="shared" si="14"/>
        <v>7.699999999999999</v>
      </c>
      <c r="T31" s="13"/>
      <c r="U31">
        <f t="shared" si="15"/>
        <v>5.300000000000001</v>
      </c>
      <c r="V31">
        <v>11.5</v>
      </c>
      <c r="W31">
        <v>21.2</v>
      </c>
      <c r="X31">
        <f t="shared" si="16"/>
        <v>9.7</v>
      </c>
      <c r="Y31" s="4"/>
      <c r="Z31" s="4">
        <f t="shared" si="17"/>
        <v>5.300000000000001</v>
      </c>
      <c r="AA31">
        <v>8.1</v>
      </c>
      <c r="AB31">
        <v>19.1</v>
      </c>
      <c r="AC31">
        <f t="shared" si="18"/>
        <v>11.000000000000002</v>
      </c>
      <c r="AG31" s="13">
        <v>18.2</v>
      </c>
      <c r="AH31" s="13">
        <v>28.5</v>
      </c>
      <c r="AI31" s="13">
        <f t="shared" si="19"/>
        <v>10.3</v>
      </c>
      <c r="AK31" s="13">
        <f t="shared" si="20"/>
        <v>2.6999999999999993</v>
      </c>
      <c r="AM31" s="3">
        <v>18.7</v>
      </c>
      <c r="AN31" s="3">
        <v>27.7</v>
      </c>
      <c r="AO31" s="3">
        <f t="shared" si="0"/>
        <v>9</v>
      </c>
      <c r="AP31" s="9"/>
      <c r="AQ31" s="9"/>
      <c r="AT31" s="3">
        <v>11.4</v>
      </c>
      <c r="AU31" s="3">
        <v>20</v>
      </c>
      <c r="AV31" s="3">
        <f t="shared" si="1"/>
        <v>8.6</v>
      </c>
      <c r="AW31" s="9"/>
      <c r="AX31" s="9"/>
      <c r="AZ31" s="14">
        <v>36.8</v>
      </c>
      <c r="BA31" s="14">
        <v>45.8</v>
      </c>
      <c r="BB31" s="3">
        <f t="shared" si="2"/>
        <v>9</v>
      </c>
      <c r="BC31" s="9"/>
      <c r="BD31" s="12"/>
      <c r="BF31" s="14">
        <v>22</v>
      </c>
      <c r="BG31" s="14">
        <v>32.9</v>
      </c>
      <c r="BH31" s="14">
        <f t="shared" si="3"/>
        <v>10.899999999999999</v>
      </c>
      <c r="BI31" s="9"/>
      <c r="BJ31" s="9"/>
      <c r="BN31" s="3">
        <v>23.9</v>
      </c>
      <c r="BO31">
        <v>34.3</v>
      </c>
      <c r="BP31" s="3">
        <f t="shared" si="4"/>
        <v>10.399999999999999</v>
      </c>
      <c r="BQ31" s="3">
        <f>AVERAGE(BP31:BP33)</f>
        <v>11.4</v>
      </c>
      <c r="BR31" s="14">
        <f t="shared" si="21"/>
        <v>0.09999999999999964</v>
      </c>
      <c r="BT31" s="3">
        <v>40</v>
      </c>
      <c r="BU31" s="3">
        <v>50</v>
      </c>
      <c r="BV31" s="3">
        <f t="shared" si="5"/>
        <v>10</v>
      </c>
      <c r="BW31" s="9"/>
      <c r="BX31" s="14"/>
      <c r="BY31" s="14"/>
      <c r="BZ31" s="3">
        <v>36.5</v>
      </c>
      <c r="CA31" s="3">
        <v>48.3</v>
      </c>
      <c r="CB31" s="3">
        <f t="shared" si="6"/>
        <v>11.799999999999997</v>
      </c>
      <c r="CD31" s="4"/>
      <c r="CF31" s="3">
        <v>36.7</v>
      </c>
      <c r="CG31" s="3">
        <v>45.9</v>
      </c>
      <c r="CH31" s="3">
        <f t="shared" si="7"/>
        <v>9.199999999999996</v>
      </c>
      <c r="CL31" s="3">
        <v>25.4</v>
      </c>
      <c r="CM31" s="3">
        <v>33.9</v>
      </c>
      <c r="CN31" s="3">
        <f t="shared" si="8"/>
        <v>8.5</v>
      </c>
      <c r="CP31" s="4">
        <f t="shared" si="22"/>
        <v>0.8333333333333321</v>
      </c>
      <c r="CS31" s="3">
        <v>8.6</v>
      </c>
      <c r="CT31" s="3">
        <v>17.3</v>
      </c>
      <c r="CU31" s="3">
        <f t="shared" si="9"/>
        <v>8.700000000000001</v>
      </c>
    </row>
    <row r="32" spans="1:99" ht="12.75">
      <c r="A32" s="2" t="s">
        <v>6</v>
      </c>
      <c r="B32" s="2">
        <v>24</v>
      </c>
      <c r="C32" s="2" t="s">
        <v>0</v>
      </c>
      <c r="D32" t="s">
        <v>33</v>
      </c>
      <c r="E32">
        <v>36.9</v>
      </c>
      <c r="F32">
        <v>46.3</v>
      </c>
      <c r="G32" s="2">
        <f t="shared" si="10"/>
        <v>9.399999999999999</v>
      </c>
      <c r="H32" s="2"/>
      <c r="I32" s="10">
        <f t="shared" si="11"/>
        <v>3.6000000000000014</v>
      </c>
      <c r="M32">
        <v>16.2</v>
      </c>
      <c r="N32">
        <v>25.5</v>
      </c>
      <c r="O32">
        <f t="shared" si="12"/>
        <v>9.3</v>
      </c>
      <c r="P32" s="4">
        <f t="shared" si="13"/>
        <v>3.6999999999999993</v>
      </c>
      <c r="Q32" s="3">
        <v>26.6</v>
      </c>
      <c r="R32">
        <v>35.4</v>
      </c>
      <c r="S32">
        <f t="shared" si="14"/>
        <v>8.799999999999997</v>
      </c>
      <c r="T32" s="13"/>
      <c r="U32">
        <f t="shared" si="15"/>
        <v>4.200000000000003</v>
      </c>
      <c r="V32">
        <v>26.7</v>
      </c>
      <c r="W32">
        <v>36.5</v>
      </c>
      <c r="X32">
        <f t="shared" si="16"/>
        <v>9.8</v>
      </c>
      <c r="Z32" s="4">
        <f t="shared" si="17"/>
        <v>5.199999999999999</v>
      </c>
      <c r="AA32">
        <v>19.1</v>
      </c>
      <c r="AB32">
        <v>28.4</v>
      </c>
      <c r="AC32">
        <f t="shared" si="18"/>
        <v>9.299999999999997</v>
      </c>
      <c r="AG32" s="13">
        <v>8.2</v>
      </c>
      <c r="AH32" s="13">
        <v>18.2</v>
      </c>
      <c r="AI32" s="13">
        <f t="shared" si="19"/>
        <v>10</v>
      </c>
      <c r="AK32" s="13">
        <f t="shared" si="20"/>
        <v>3</v>
      </c>
      <c r="AM32" s="3">
        <v>19.4</v>
      </c>
      <c r="AN32" s="3">
        <v>29.1</v>
      </c>
      <c r="AO32" s="3">
        <f t="shared" si="0"/>
        <v>9.700000000000003</v>
      </c>
      <c r="AP32" s="9"/>
      <c r="AQ32" s="9"/>
      <c r="AT32" s="3">
        <v>20.1</v>
      </c>
      <c r="AU32" s="3">
        <v>28.4</v>
      </c>
      <c r="AV32" s="3">
        <f t="shared" si="1"/>
        <v>8.299999999999997</v>
      </c>
      <c r="AW32" s="9"/>
      <c r="AX32" s="9"/>
      <c r="AZ32" s="13">
        <v>0</v>
      </c>
      <c r="BA32" s="14">
        <v>10.5</v>
      </c>
      <c r="BB32" s="3">
        <f t="shared" si="2"/>
        <v>10.5</v>
      </c>
      <c r="BC32" s="9"/>
      <c r="BD32" s="12"/>
      <c r="BF32" s="14">
        <v>22.3</v>
      </c>
      <c r="BG32" s="14">
        <v>33</v>
      </c>
      <c r="BH32" s="14">
        <f t="shared" si="3"/>
        <v>10.7</v>
      </c>
      <c r="BI32" s="9"/>
      <c r="BJ32" s="9"/>
      <c r="BN32" s="3">
        <v>0</v>
      </c>
      <c r="BO32">
        <v>12.6</v>
      </c>
      <c r="BP32" s="3">
        <f t="shared" si="4"/>
        <v>12.6</v>
      </c>
      <c r="BQ32" s="9"/>
      <c r="BR32" s="14">
        <f t="shared" si="21"/>
        <v>-2.1000000000000014</v>
      </c>
      <c r="BT32" s="3">
        <v>31.6</v>
      </c>
      <c r="BU32" s="3">
        <v>42.6</v>
      </c>
      <c r="BV32" s="3">
        <f t="shared" si="5"/>
        <v>11</v>
      </c>
      <c r="BW32" s="9"/>
      <c r="BX32" s="14"/>
      <c r="BY32" s="14"/>
      <c r="BZ32" s="3">
        <v>39.2</v>
      </c>
      <c r="CA32" s="3">
        <v>50</v>
      </c>
      <c r="CB32" s="3">
        <f t="shared" si="6"/>
        <v>10.799999999999997</v>
      </c>
      <c r="CD32" s="4"/>
      <c r="CF32" s="3">
        <v>9.2</v>
      </c>
      <c r="CG32" s="3">
        <v>17.9</v>
      </c>
      <c r="CH32" s="3">
        <f t="shared" si="7"/>
        <v>8.7</v>
      </c>
      <c r="CL32" s="3">
        <v>0</v>
      </c>
      <c r="CM32" s="3">
        <v>7.9</v>
      </c>
      <c r="CN32" s="3">
        <f t="shared" si="8"/>
        <v>7.9</v>
      </c>
      <c r="CP32" s="4">
        <f t="shared" si="22"/>
        <v>1.4333333333333318</v>
      </c>
      <c r="CS32" s="3">
        <v>27.9</v>
      </c>
      <c r="CT32" s="3">
        <v>36.1</v>
      </c>
      <c r="CU32" s="3">
        <f t="shared" si="9"/>
        <v>8.200000000000003</v>
      </c>
    </row>
    <row r="33" spans="1:99" ht="12.75">
      <c r="A33" s="2" t="s">
        <v>6</v>
      </c>
      <c r="B33" s="2">
        <v>25</v>
      </c>
      <c r="C33" s="2" t="s">
        <v>1</v>
      </c>
      <c r="D33" t="s">
        <v>34</v>
      </c>
      <c r="E33">
        <v>9.1</v>
      </c>
      <c r="F33">
        <v>18.5</v>
      </c>
      <c r="G33" s="2">
        <f t="shared" si="10"/>
        <v>9.4</v>
      </c>
      <c r="H33" s="15"/>
      <c r="I33" s="10">
        <f t="shared" si="11"/>
        <v>3.5999999999999996</v>
      </c>
      <c r="J33" s="4"/>
      <c r="K33" s="4"/>
      <c r="L33" s="4">
        <f>AVERAGE(G33:G35)</f>
        <v>9.633333333333333</v>
      </c>
      <c r="M33">
        <v>25.2</v>
      </c>
      <c r="N33">
        <v>35.1</v>
      </c>
      <c r="O33">
        <f t="shared" si="12"/>
        <v>9.900000000000002</v>
      </c>
      <c r="P33" s="4">
        <f t="shared" si="13"/>
        <v>3.099999999999998</v>
      </c>
      <c r="Q33" s="3">
        <v>0</v>
      </c>
      <c r="R33">
        <v>10.5</v>
      </c>
      <c r="S33">
        <f t="shared" si="14"/>
        <v>10.5</v>
      </c>
      <c r="T33" s="13"/>
      <c r="U33">
        <f t="shared" si="15"/>
        <v>2.5</v>
      </c>
      <c r="V33">
        <v>29.8</v>
      </c>
      <c r="W33">
        <v>39.7</v>
      </c>
      <c r="X33">
        <f t="shared" si="16"/>
        <v>9.900000000000002</v>
      </c>
      <c r="Y33" s="13"/>
      <c r="Z33" s="4">
        <f t="shared" si="17"/>
        <v>5.099999999999998</v>
      </c>
      <c r="AA33">
        <v>10.2</v>
      </c>
      <c r="AB33">
        <v>19.5</v>
      </c>
      <c r="AC33">
        <f t="shared" si="18"/>
        <v>9.3</v>
      </c>
      <c r="AD33" s="4"/>
      <c r="AE33" s="4">
        <f>AVERAGE(AC33:AC35)</f>
        <v>9.933333333333332</v>
      </c>
      <c r="AF33" s="4"/>
      <c r="AG33" s="13">
        <v>31.8</v>
      </c>
      <c r="AH33" s="13">
        <v>43.1</v>
      </c>
      <c r="AI33" s="13">
        <f t="shared" si="19"/>
        <v>11.3</v>
      </c>
      <c r="AJ33" s="13"/>
      <c r="AK33" s="13">
        <f t="shared" si="20"/>
        <v>1.6999999999999993</v>
      </c>
      <c r="AL33" s="4"/>
      <c r="AM33" s="4">
        <v>19.3</v>
      </c>
      <c r="AN33" s="4">
        <v>29</v>
      </c>
      <c r="AO33" s="3">
        <f t="shared" si="0"/>
        <v>9.7</v>
      </c>
      <c r="AP33" s="12"/>
      <c r="AQ33" s="14">
        <f>AVERAGE(AO33:AO35)</f>
        <v>9.6</v>
      </c>
      <c r="AR33" s="4"/>
      <c r="AS33" s="4"/>
      <c r="AT33" s="3">
        <v>28.4</v>
      </c>
      <c r="AU33" s="3">
        <v>37.1</v>
      </c>
      <c r="AV33" s="3">
        <f t="shared" si="1"/>
        <v>8.700000000000003</v>
      </c>
      <c r="AW33" s="12"/>
      <c r="AX33" s="14">
        <f>AVERAGE(AV33:AV35)</f>
        <v>8.6</v>
      </c>
      <c r="AY33" s="4"/>
      <c r="AZ33" s="13">
        <v>19.1</v>
      </c>
      <c r="BA33" s="13">
        <v>28.4</v>
      </c>
      <c r="BB33" s="3">
        <f t="shared" si="2"/>
        <v>9.299999999999997</v>
      </c>
      <c r="BC33" s="12"/>
      <c r="BD33" s="14">
        <f>AVERAGE(BB33:BB35)</f>
        <v>10.266666666666667</v>
      </c>
      <c r="BE33" s="4"/>
      <c r="BF33" s="14">
        <v>22.2</v>
      </c>
      <c r="BG33" s="13">
        <v>33.1</v>
      </c>
      <c r="BH33" s="14">
        <f t="shared" si="3"/>
        <v>10.900000000000002</v>
      </c>
      <c r="BI33" s="14"/>
      <c r="BJ33" s="14">
        <f>AVERAGE(BH33:BH35)</f>
        <v>10.933333333333332</v>
      </c>
      <c r="BK33" s="4"/>
      <c r="BL33" s="4"/>
      <c r="BM33" s="4"/>
      <c r="BN33" s="3">
        <v>34</v>
      </c>
      <c r="BO33" s="3">
        <v>45.2</v>
      </c>
      <c r="BP33" s="3">
        <f t="shared" si="4"/>
        <v>11.200000000000003</v>
      </c>
      <c r="BQ33" s="14"/>
      <c r="BR33" s="14">
        <f t="shared" si="21"/>
        <v>-0.7000000000000046</v>
      </c>
      <c r="BT33" s="3">
        <v>0</v>
      </c>
      <c r="BU33" s="3">
        <v>10.3</v>
      </c>
      <c r="BV33" s="3">
        <f t="shared" si="5"/>
        <v>10.3</v>
      </c>
      <c r="BW33" s="14"/>
      <c r="BX33" s="14">
        <f>AVERAGE(BV33:BV35)</f>
        <v>9.566666666666668</v>
      </c>
      <c r="BY33" s="14"/>
      <c r="BZ33" s="3">
        <v>31.9</v>
      </c>
      <c r="CA33" s="3">
        <v>42.2</v>
      </c>
      <c r="CB33" s="3">
        <f t="shared" si="6"/>
        <v>10.300000000000004</v>
      </c>
      <c r="CD33" s="13">
        <f>AVERAGE(CB33:CB35)</f>
        <v>9.833333333333334</v>
      </c>
      <c r="CF33" s="3">
        <v>0</v>
      </c>
      <c r="CG33" s="3">
        <v>8.8</v>
      </c>
      <c r="CH33" s="3">
        <f t="shared" si="7"/>
        <v>8.8</v>
      </c>
      <c r="CJ33" s="13">
        <f>AVERAGE(CH33:CH35)</f>
        <v>8.5</v>
      </c>
      <c r="CL33" s="3">
        <v>26.7</v>
      </c>
      <c r="CM33" s="3">
        <v>35.4</v>
      </c>
      <c r="CN33" s="3">
        <f t="shared" si="8"/>
        <v>8.7</v>
      </c>
      <c r="CP33" s="4">
        <f t="shared" si="22"/>
        <v>0.6333333333333329</v>
      </c>
      <c r="CQ33" s="13">
        <f>AVERAGE(CN33:CN35)</f>
        <v>8.933333333333335</v>
      </c>
      <c r="CS33" s="3">
        <v>22.1</v>
      </c>
      <c r="CT33" s="3">
        <v>26.4</v>
      </c>
      <c r="CU33" s="3">
        <f t="shared" si="9"/>
        <v>4.299999999999997</v>
      </c>
    </row>
    <row r="34" spans="1:99" ht="12.75">
      <c r="A34" s="2" t="s">
        <v>6</v>
      </c>
      <c r="B34" s="2">
        <v>26</v>
      </c>
      <c r="C34" s="2" t="s">
        <v>1</v>
      </c>
      <c r="D34" t="s">
        <v>35</v>
      </c>
      <c r="E34">
        <v>18</v>
      </c>
      <c r="F34">
        <v>28.5</v>
      </c>
      <c r="G34" s="2">
        <f t="shared" si="10"/>
        <v>10.5</v>
      </c>
      <c r="H34" s="2"/>
      <c r="I34" s="10">
        <f t="shared" si="11"/>
        <v>2.5</v>
      </c>
      <c r="M34">
        <v>35.1</v>
      </c>
      <c r="N34">
        <v>44.6</v>
      </c>
      <c r="O34">
        <f t="shared" si="12"/>
        <v>9.5</v>
      </c>
      <c r="P34" s="4">
        <f t="shared" si="13"/>
        <v>3.5</v>
      </c>
      <c r="Q34" s="3">
        <v>31.5</v>
      </c>
      <c r="R34">
        <v>41.4</v>
      </c>
      <c r="S34">
        <f t="shared" si="14"/>
        <v>9.899999999999999</v>
      </c>
      <c r="T34" s="13"/>
      <c r="U34">
        <f t="shared" si="15"/>
        <v>3.1000000000000014</v>
      </c>
      <c r="V34">
        <v>21.2</v>
      </c>
      <c r="W34">
        <v>30.9</v>
      </c>
      <c r="X34">
        <f t="shared" si="16"/>
        <v>9.7</v>
      </c>
      <c r="Y34" s="4"/>
      <c r="Z34" s="4">
        <f t="shared" si="17"/>
        <v>5.300000000000001</v>
      </c>
      <c r="AA34">
        <v>25.8</v>
      </c>
      <c r="AB34">
        <v>36.8</v>
      </c>
      <c r="AC34">
        <f t="shared" si="18"/>
        <v>10.999999999999996</v>
      </c>
      <c r="AG34" s="13">
        <v>11</v>
      </c>
      <c r="AH34" s="13">
        <v>22.1</v>
      </c>
      <c r="AI34" s="13">
        <f t="shared" si="19"/>
        <v>11.100000000000001</v>
      </c>
      <c r="AK34" s="13">
        <f t="shared" si="20"/>
        <v>1.8999999999999986</v>
      </c>
      <c r="AM34" s="3">
        <v>27.7</v>
      </c>
      <c r="AN34" s="3">
        <v>37.4</v>
      </c>
      <c r="AO34" s="3">
        <f t="shared" si="0"/>
        <v>9.7</v>
      </c>
      <c r="AP34" s="9"/>
      <c r="AQ34" s="9"/>
      <c r="AT34" s="3">
        <v>37.2</v>
      </c>
      <c r="AU34" s="3">
        <v>46</v>
      </c>
      <c r="AV34" s="3">
        <f t="shared" si="1"/>
        <v>8.799999999999997</v>
      </c>
      <c r="AW34" s="9"/>
      <c r="AX34" s="9"/>
      <c r="AZ34" s="14">
        <v>37.3</v>
      </c>
      <c r="BA34" s="14">
        <v>47.1</v>
      </c>
      <c r="BB34" s="3">
        <f t="shared" si="2"/>
        <v>9.800000000000004</v>
      </c>
      <c r="BC34" s="9"/>
      <c r="BD34" s="12"/>
      <c r="BF34" s="13">
        <v>0</v>
      </c>
      <c r="BG34" s="14">
        <v>11.2</v>
      </c>
      <c r="BH34" s="14">
        <f t="shared" si="3"/>
        <v>11.2</v>
      </c>
      <c r="BI34" s="9"/>
      <c r="BJ34" s="9"/>
      <c r="BN34" s="3">
        <v>18.7</v>
      </c>
      <c r="BO34" s="3">
        <v>31.1</v>
      </c>
      <c r="BP34" s="3">
        <f t="shared" si="4"/>
        <v>12.400000000000002</v>
      </c>
      <c r="BQ34" s="3">
        <f>AVERAGE(BP34:BP36)</f>
        <v>11.433333333333335</v>
      </c>
      <c r="BR34" s="14">
        <f t="shared" si="21"/>
        <v>-1.900000000000004</v>
      </c>
      <c r="BT34" s="3">
        <v>31.5</v>
      </c>
      <c r="BU34" s="3">
        <v>40</v>
      </c>
      <c r="BV34" s="3">
        <f t="shared" si="5"/>
        <v>8.5</v>
      </c>
      <c r="BW34" s="9"/>
      <c r="BX34" s="14"/>
      <c r="BY34" s="14"/>
      <c r="BZ34" s="3">
        <v>19.1</v>
      </c>
      <c r="CA34" s="3">
        <v>28.8</v>
      </c>
      <c r="CB34" s="3">
        <f t="shared" si="6"/>
        <v>9.7</v>
      </c>
      <c r="CD34" s="4"/>
      <c r="CF34" s="3">
        <v>17.9</v>
      </c>
      <c r="CG34" s="3">
        <v>26.2</v>
      </c>
      <c r="CH34" s="3">
        <f t="shared" si="7"/>
        <v>8.3</v>
      </c>
      <c r="CL34" s="3">
        <v>33.9</v>
      </c>
      <c r="CM34" s="3">
        <v>42.7</v>
      </c>
      <c r="CN34" s="3">
        <f t="shared" si="8"/>
        <v>8.800000000000004</v>
      </c>
      <c r="CP34" s="4">
        <f t="shared" si="22"/>
        <v>0.5333333333333279</v>
      </c>
      <c r="CS34" s="3">
        <v>36.1</v>
      </c>
      <c r="CT34" s="3">
        <v>45.3</v>
      </c>
      <c r="CU34" s="3">
        <f t="shared" si="9"/>
        <v>9.199999999999996</v>
      </c>
    </row>
    <row r="35" spans="1:99" ht="12.75">
      <c r="A35" s="2" t="s">
        <v>6</v>
      </c>
      <c r="B35" s="2">
        <v>27</v>
      </c>
      <c r="C35" s="2" t="s">
        <v>1</v>
      </c>
      <c r="D35" t="s">
        <v>36</v>
      </c>
      <c r="E35">
        <v>27.9</v>
      </c>
      <c r="F35">
        <v>36.9</v>
      </c>
      <c r="G35" s="2">
        <f t="shared" si="10"/>
        <v>9</v>
      </c>
      <c r="H35" s="2"/>
      <c r="I35" s="10">
        <f t="shared" si="11"/>
        <v>4</v>
      </c>
      <c r="M35">
        <v>0</v>
      </c>
      <c r="N35">
        <v>10</v>
      </c>
      <c r="O35">
        <f t="shared" si="12"/>
        <v>10</v>
      </c>
      <c r="P35" s="4">
        <f t="shared" si="13"/>
        <v>3</v>
      </c>
      <c r="Q35" s="3">
        <v>20.2</v>
      </c>
      <c r="R35">
        <v>31</v>
      </c>
      <c r="S35">
        <f t="shared" si="14"/>
        <v>10.8</v>
      </c>
      <c r="T35" s="13"/>
      <c r="U35">
        <f t="shared" si="15"/>
        <v>2.1999999999999993</v>
      </c>
      <c r="V35">
        <v>10.2</v>
      </c>
      <c r="W35">
        <v>20</v>
      </c>
      <c r="X35">
        <f t="shared" si="16"/>
        <v>9.8</v>
      </c>
      <c r="Z35" s="4">
        <f t="shared" si="17"/>
        <v>5.199999999999999</v>
      </c>
      <c r="AA35">
        <v>36.8</v>
      </c>
      <c r="AB35">
        <v>46.3</v>
      </c>
      <c r="AC35">
        <f t="shared" si="18"/>
        <v>9.5</v>
      </c>
      <c r="AG35" s="13">
        <v>10.5</v>
      </c>
      <c r="AH35" s="13">
        <v>21.2</v>
      </c>
      <c r="AI35" s="13">
        <f t="shared" si="19"/>
        <v>10.7</v>
      </c>
      <c r="AK35" s="13">
        <f t="shared" si="20"/>
        <v>2.3000000000000007</v>
      </c>
      <c r="AM35" s="3">
        <v>38.7</v>
      </c>
      <c r="AN35" s="3">
        <v>48.1</v>
      </c>
      <c r="AO35" s="3">
        <f t="shared" si="0"/>
        <v>9.399999999999999</v>
      </c>
      <c r="AP35" s="9"/>
      <c r="AQ35" s="9"/>
      <c r="AT35" s="3">
        <v>0.1</v>
      </c>
      <c r="AU35" s="3">
        <v>8.4</v>
      </c>
      <c r="AV35" s="3">
        <f t="shared" si="1"/>
        <v>8.3</v>
      </c>
      <c r="AW35" s="9"/>
      <c r="AX35" s="9"/>
      <c r="AZ35" s="13">
        <v>0.2</v>
      </c>
      <c r="BA35" s="14">
        <v>11.9</v>
      </c>
      <c r="BB35" s="3">
        <f t="shared" si="2"/>
        <v>11.700000000000001</v>
      </c>
      <c r="BC35" s="9"/>
      <c r="BD35" s="12"/>
      <c r="BF35" s="14">
        <v>22.1</v>
      </c>
      <c r="BG35" s="14">
        <v>32.8</v>
      </c>
      <c r="BH35" s="14">
        <f t="shared" si="3"/>
        <v>10.699999999999996</v>
      </c>
      <c r="BI35" s="9"/>
      <c r="BJ35" s="9"/>
      <c r="BN35" s="3">
        <v>36.1</v>
      </c>
      <c r="BO35" s="3">
        <v>47.1</v>
      </c>
      <c r="BP35" s="3">
        <f t="shared" si="4"/>
        <v>11</v>
      </c>
      <c r="BQ35" s="9"/>
      <c r="BR35" s="14">
        <f t="shared" si="21"/>
        <v>-0.5000000000000018</v>
      </c>
      <c r="BT35" s="3">
        <v>10.4</v>
      </c>
      <c r="BU35" s="3">
        <v>20.3</v>
      </c>
      <c r="BV35" s="3">
        <f t="shared" si="5"/>
        <v>9.9</v>
      </c>
      <c r="BW35" s="9"/>
      <c r="BX35" s="14"/>
      <c r="BY35" s="14"/>
      <c r="BZ35" s="3">
        <v>0</v>
      </c>
      <c r="CA35" s="3">
        <v>9.5</v>
      </c>
      <c r="CB35" s="3">
        <f t="shared" si="6"/>
        <v>9.5</v>
      </c>
      <c r="CD35" s="4"/>
      <c r="CF35" s="3">
        <v>0</v>
      </c>
      <c r="CG35" s="3">
        <v>8.4</v>
      </c>
      <c r="CH35" s="3">
        <f t="shared" si="7"/>
        <v>8.4</v>
      </c>
      <c r="CL35" s="3">
        <v>7.9</v>
      </c>
      <c r="CM35" s="3">
        <v>17.2</v>
      </c>
      <c r="CN35" s="3">
        <f t="shared" si="8"/>
        <v>9.299999999999999</v>
      </c>
      <c r="CP35" s="4">
        <f t="shared" si="22"/>
        <v>0.033333333333333215</v>
      </c>
      <c r="CS35" s="3">
        <v>0</v>
      </c>
      <c r="CT35" s="3">
        <v>8.6</v>
      </c>
      <c r="CU35" s="3">
        <f t="shared" si="9"/>
        <v>8.6</v>
      </c>
    </row>
    <row r="36" spans="1:99" ht="12.75">
      <c r="A36" s="2" t="s">
        <v>6</v>
      </c>
      <c r="B36" s="2">
        <v>28</v>
      </c>
      <c r="C36" s="2" t="s">
        <v>2</v>
      </c>
      <c r="D36" t="s">
        <v>37</v>
      </c>
      <c r="E36">
        <v>19</v>
      </c>
      <c r="F36">
        <v>28</v>
      </c>
      <c r="G36" s="2">
        <f t="shared" si="10"/>
        <v>9</v>
      </c>
      <c r="H36" s="15"/>
      <c r="I36" s="10">
        <f t="shared" si="11"/>
        <v>4</v>
      </c>
      <c r="J36" s="4"/>
      <c r="K36" s="4"/>
      <c r="L36" s="4">
        <f>AVERAGE(G36:G38)</f>
        <v>9.166666666666666</v>
      </c>
      <c r="M36" s="4">
        <v>10</v>
      </c>
      <c r="N36" s="4">
        <v>19.2</v>
      </c>
      <c r="O36">
        <f t="shared" si="12"/>
        <v>9.2</v>
      </c>
      <c r="P36" s="4">
        <f t="shared" si="13"/>
        <v>3.8000000000000007</v>
      </c>
      <c r="Q36" s="3">
        <v>32.6</v>
      </c>
      <c r="R36">
        <v>42.2</v>
      </c>
      <c r="S36">
        <f t="shared" si="14"/>
        <v>9.600000000000001</v>
      </c>
      <c r="T36" s="13"/>
      <c r="U36">
        <f t="shared" si="15"/>
        <v>3.3999999999999986</v>
      </c>
      <c r="V36">
        <v>19.9</v>
      </c>
      <c r="W36">
        <v>29.8</v>
      </c>
      <c r="X36">
        <f t="shared" si="16"/>
        <v>9.900000000000002</v>
      </c>
      <c r="Y36" s="13"/>
      <c r="Z36" s="4">
        <f t="shared" si="17"/>
        <v>5.099999999999998</v>
      </c>
      <c r="AA36">
        <v>10.6</v>
      </c>
      <c r="AB36">
        <v>22.2</v>
      </c>
      <c r="AC36">
        <f t="shared" si="18"/>
        <v>11.6</v>
      </c>
      <c r="AD36" s="4"/>
      <c r="AE36" s="4">
        <f>AVERAGE(AC36:AC38)</f>
        <v>10.666666666666666</v>
      </c>
      <c r="AF36" s="4"/>
      <c r="AG36" s="13">
        <v>0</v>
      </c>
      <c r="AH36" s="13">
        <v>10.9</v>
      </c>
      <c r="AI36" s="13">
        <f t="shared" si="19"/>
        <v>10.9</v>
      </c>
      <c r="AJ36" s="13"/>
      <c r="AK36" s="13">
        <f t="shared" si="20"/>
        <v>2.0999999999999996</v>
      </c>
      <c r="AL36" s="4"/>
      <c r="AM36" s="4">
        <v>29.1</v>
      </c>
      <c r="AN36" s="4">
        <v>38.7</v>
      </c>
      <c r="AO36" s="3">
        <f t="shared" si="0"/>
        <v>9.600000000000001</v>
      </c>
      <c r="AP36" s="12"/>
      <c r="AQ36" s="14">
        <f>AVERAGE(AO36:AO38)</f>
        <v>9.133333333333335</v>
      </c>
      <c r="AR36" s="4"/>
      <c r="AS36" s="4"/>
      <c r="AT36" s="3">
        <v>8.5</v>
      </c>
      <c r="AU36" s="3">
        <v>17.2</v>
      </c>
      <c r="AV36" s="3">
        <f t="shared" si="1"/>
        <v>8.7</v>
      </c>
      <c r="AW36" s="12"/>
      <c r="AX36" s="14">
        <f>AVERAGE(AV36:AV38)</f>
        <v>8.6</v>
      </c>
      <c r="AY36" s="4"/>
      <c r="AZ36" s="13">
        <v>28.4</v>
      </c>
      <c r="BA36" s="13">
        <v>37.3</v>
      </c>
      <c r="BB36" s="3">
        <f t="shared" si="2"/>
        <v>8.899999999999999</v>
      </c>
      <c r="BC36" s="12"/>
      <c r="BD36" s="14">
        <f>AVERAGE(BB36:BB38)</f>
        <v>8.966666666666667</v>
      </c>
      <c r="BE36" s="4"/>
      <c r="BF36" s="14">
        <v>0</v>
      </c>
      <c r="BG36" s="13">
        <v>11.4</v>
      </c>
      <c r="BH36" s="14">
        <f t="shared" si="3"/>
        <v>11.4</v>
      </c>
      <c r="BI36" s="14"/>
      <c r="BJ36" s="14">
        <f>AVERAGE(BH36:BH38)</f>
        <v>10.933333333333335</v>
      </c>
      <c r="BK36" s="4"/>
      <c r="BL36" s="4"/>
      <c r="BM36" s="4"/>
      <c r="BN36" s="3">
        <v>11.6</v>
      </c>
      <c r="BO36" s="3">
        <v>22.5</v>
      </c>
      <c r="BP36" s="3">
        <f t="shared" si="4"/>
        <v>10.9</v>
      </c>
      <c r="BQ36" s="14"/>
      <c r="BR36" s="14">
        <f t="shared" si="21"/>
        <v>-0.40000000000000213</v>
      </c>
      <c r="BT36" s="3">
        <v>20.8</v>
      </c>
      <c r="BU36" s="3">
        <v>31.5</v>
      </c>
      <c r="BV36" s="3">
        <f t="shared" si="5"/>
        <v>10.7</v>
      </c>
      <c r="BW36" s="14"/>
      <c r="BX36" s="14">
        <f>AVERAGE(BV36:BV38)</f>
        <v>9.966666666666665</v>
      </c>
      <c r="BY36" s="14"/>
      <c r="BZ36" s="3">
        <v>0</v>
      </c>
      <c r="CA36" s="3">
        <v>9.8</v>
      </c>
      <c r="CB36" s="3">
        <f t="shared" si="6"/>
        <v>9.8</v>
      </c>
      <c r="CD36" s="13">
        <f>AVERAGE(CB36:CB38)</f>
        <v>9.733333333333334</v>
      </c>
      <c r="CF36" s="3">
        <v>26.2</v>
      </c>
      <c r="CG36" s="3">
        <v>35.3</v>
      </c>
      <c r="CH36" s="3">
        <f t="shared" si="7"/>
        <v>9.099999999999998</v>
      </c>
      <c r="CJ36" s="13">
        <f>AVERAGE(CH36:CH38)</f>
        <v>7.799999999999998</v>
      </c>
      <c r="CL36" s="3">
        <v>0</v>
      </c>
      <c r="CM36" s="3">
        <v>8.4</v>
      </c>
      <c r="CN36" s="3">
        <f t="shared" si="8"/>
        <v>8.4</v>
      </c>
      <c r="CP36" s="4">
        <f t="shared" si="22"/>
        <v>0.9333333333333318</v>
      </c>
      <c r="CQ36" s="13">
        <f>AVERAGE(CN36:CN38)</f>
        <v>8.866666666666667</v>
      </c>
      <c r="CS36" s="3">
        <v>19</v>
      </c>
      <c r="CT36" s="3">
        <v>27.9</v>
      </c>
      <c r="CU36" s="3">
        <f t="shared" si="9"/>
        <v>8.899999999999999</v>
      </c>
    </row>
    <row r="37" spans="1:99" ht="12.75">
      <c r="A37" s="2" t="s">
        <v>6</v>
      </c>
      <c r="B37" s="2">
        <v>29</v>
      </c>
      <c r="C37" s="2" t="s">
        <v>2</v>
      </c>
      <c r="D37" t="s">
        <v>38</v>
      </c>
      <c r="E37">
        <v>18.5</v>
      </c>
      <c r="F37">
        <v>27.9</v>
      </c>
      <c r="G37" s="2">
        <f t="shared" si="10"/>
        <v>9.399999999999999</v>
      </c>
      <c r="H37" s="2"/>
      <c r="I37" s="10">
        <f t="shared" si="11"/>
        <v>3.6000000000000014</v>
      </c>
      <c r="M37">
        <v>19.2</v>
      </c>
      <c r="N37">
        <v>29.5</v>
      </c>
      <c r="O37">
        <f t="shared" si="12"/>
        <v>10.3</v>
      </c>
      <c r="P37" s="4">
        <f t="shared" si="13"/>
        <v>2.6999999999999993</v>
      </c>
      <c r="Q37" s="3">
        <v>21.6</v>
      </c>
      <c r="R37">
        <v>32.5</v>
      </c>
      <c r="S37">
        <f t="shared" si="14"/>
        <v>10.899999999999999</v>
      </c>
      <c r="T37" s="13"/>
      <c r="U37">
        <f t="shared" si="15"/>
        <v>2.1000000000000014</v>
      </c>
      <c r="V37">
        <v>30.9</v>
      </c>
      <c r="W37">
        <v>40.6</v>
      </c>
      <c r="X37">
        <f t="shared" si="16"/>
        <v>9.700000000000003</v>
      </c>
      <c r="Y37" s="4"/>
      <c r="Z37" s="4">
        <f t="shared" si="17"/>
        <v>5.299999999999997</v>
      </c>
      <c r="AA37">
        <v>0</v>
      </c>
      <c r="AB37">
        <v>10.6</v>
      </c>
      <c r="AC37">
        <f t="shared" si="18"/>
        <v>10.6</v>
      </c>
      <c r="AG37" s="13">
        <v>11.6</v>
      </c>
      <c r="AH37" s="13">
        <v>23.3</v>
      </c>
      <c r="AI37" s="13">
        <f t="shared" si="19"/>
        <v>11.700000000000001</v>
      </c>
      <c r="AK37" s="13">
        <f t="shared" si="20"/>
        <v>1.299999999999999</v>
      </c>
      <c r="AM37" s="3">
        <v>17.9</v>
      </c>
      <c r="AN37" s="3">
        <v>26</v>
      </c>
      <c r="AO37" s="3">
        <f t="shared" si="0"/>
        <v>8.100000000000001</v>
      </c>
      <c r="AP37" s="9"/>
      <c r="AQ37" s="9"/>
      <c r="AT37" s="3">
        <v>17.2</v>
      </c>
      <c r="AU37" s="3">
        <v>25.8</v>
      </c>
      <c r="AV37" s="3">
        <f t="shared" si="1"/>
        <v>8.600000000000001</v>
      </c>
      <c r="AW37" s="9"/>
      <c r="AX37" s="9"/>
      <c r="AZ37" s="13">
        <v>16.4</v>
      </c>
      <c r="BA37" s="14">
        <v>25.3</v>
      </c>
      <c r="BB37" s="3">
        <f t="shared" si="2"/>
        <v>8.900000000000002</v>
      </c>
      <c r="BC37" s="9"/>
      <c r="BD37" s="12"/>
      <c r="BF37" s="13">
        <v>11.2</v>
      </c>
      <c r="BG37" s="14">
        <v>22.1</v>
      </c>
      <c r="BH37" s="14">
        <f t="shared" si="3"/>
        <v>10.900000000000002</v>
      </c>
      <c r="BI37" s="9"/>
      <c r="BJ37" s="9"/>
      <c r="BN37" s="3">
        <v>0</v>
      </c>
      <c r="BO37" s="3">
        <v>11.6</v>
      </c>
      <c r="BP37" s="3">
        <f t="shared" si="4"/>
        <v>11.6</v>
      </c>
      <c r="BQ37" s="3">
        <f>AVERAGE(BP37:BP39)</f>
        <v>12.1</v>
      </c>
      <c r="BR37" s="14">
        <f t="shared" si="21"/>
        <v>-1.1000000000000014</v>
      </c>
      <c r="BT37" s="3">
        <v>21.1</v>
      </c>
      <c r="BU37" s="3">
        <v>30.9</v>
      </c>
      <c r="BV37" s="3">
        <f t="shared" si="5"/>
        <v>9.799999999999997</v>
      </c>
      <c r="BW37" s="9"/>
      <c r="BX37" s="14"/>
      <c r="BY37" s="14"/>
      <c r="BZ37" s="3">
        <v>28.8</v>
      </c>
      <c r="CA37" s="3">
        <v>39.2</v>
      </c>
      <c r="CB37" s="3">
        <f t="shared" si="6"/>
        <v>10.400000000000002</v>
      </c>
      <c r="CD37" s="4"/>
      <c r="CF37" s="3">
        <v>8.8</v>
      </c>
      <c r="CG37" s="3">
        <v>15.9</v>
      </c>
      <c r="CH37" s="3">
        <f t="shared" si="7"/>
        <v>7.1</v>
      </c>
      <c r="CL37" s="3">
        <v>8.2</v>
      </c>
      <c r="CM37" s="3">
        <v>16.9</v>
      </c>
      <c r="CN37" s="3">
        <f t="shared" si="8"/>
        <v>8.7</v>
      </c>
      <c r="CP37" s="4">
        <f t="shared" si="22"/>
        <v>0.6333333333333329</v>
      </c>
      <c r="CS37" s="3">
        <v>8.9</v>
      </c>
      <c r="CT37" s="3">
        <v>17.8</v>
      </c>
      <c r="CU37" s="3">
        <f t="shared" si="9"/>
        <v>8.9</v>
      </c>
    </row>
    <row r="38" spans="1:99" ht="12.75">
      <c r="A38" s="2" t="s">
        <v>6</v>
      </c>
      <c r="B38" s="2">
        <v>30</v>
      </c>
      <c r="C38" s="2" t="s">
        <v>2</v>
      </c>
      <c r="D38" t="s">
        <v>39</v>
      </c>
      <c r="E38">
        <v>0</v>
      </c>
      <c r="F38">
        <v>9.1</v>
      </c>
      <c r="G38" s="2">
        <f t="shared" si="10"/>
        <v>9.1</v>
      </c>
      <c r="H38" s="2"/>
      <c r="I38" s="10">
        <f t="shared" si="11"/>
        <v>3.9000000000000004</v>
      </c>
      <c r="M38">
        <v>29.5</v>
      </c>
      <c r="N38">
        <v>39.3</v>
      </c>
      <c r="O38">
        <f t="shared" si="12"/>
        <v>9.799999999999997</v>
      </c>
      <c r="P38" s="4">
        <f t="shared" si="13"/>
        <v>3.200000000000003</v>
      </c>
      <c r="Q38" s="3">
        <v>11.2</v>
      </c>
      <c r="R38">
        <v>21.6</v>
      </c>
      <c r="S38">
        <f t="shared" si="14"/>
        <v>10.400000000000002</v>
      </c>
      <c r="T38" s="13"/>
      <c r="U38">
        <f t="shared" si="15"/>
        <v>2.599999999999998</v>
      </c>
      <c r="V38">
        <v>0</v>
      </c>
      <c r="W38">
        <v>10.2</v>
      </c>
      <c r="X38">
        <f t="shared" si="16"/>
        <v>10.2</v>
      </c>
      <c r="Z38" s="4">
        <f t="shared" si="17"/>
        <v>4.800000000000001</v>
      </c>
      <c r="AA38">
        <v>28.4</v>
      </c>
      <c r="AB38">
        <v>38.2</v>
      </c>
      <c r="AC38">
        <f t="shared" si="18"/>
        <v>9.800000000000004</v>
      </c>
      <c r="AG38" s="13">
        <v>23.4</v>
      </c>
      <c r="AH38" s="13">
        <v>33.8</v>
      </c>
      <c r="AI38" s="13">
        <f t="shared" si="19"/>
        <v>10.399999999999999</v>
      </c>
      <c r="AK38" s="13">
        <f t="shared" si="20"/>
        <v>2.6000000000000014</v>
      </c>
      <c r="AM38" s="3">
        <v>10.7</v>
      </c>
      <c r="AN38" s="3">
        <v>20.4</v>
      </c>
      <c r="AO38" s="3">
        <f t="shared" si="0"/>
        <v>9.7</v>
      </c>
      <c r="AP38" s="9"/>
      <c r="AQ38" s="9"/>
      <c r="AT38" s="3">
        <v>25.8</v>
      </c>
      <c r="AU38" s="3">
        <v>34.3</v>
      </c>
      <c r="AV38" s="3">
        <f t="shared" si="1"/>
        <v>8.499999999999996</v>
      </c>
      <c r="AW38" s="9"/>
      <c r="AX38" s="9"/>
      <c r="AZ38" s="13">
        <v>31</v>
      </c>
      <c r="BA38" s="14">
        <v>40.1</v>
      </c>
      <c r="BB38" s="3">
        <f t="shared" si="2"/>
        <v>9.100000000000001</v>
      </c>
      <c r="BC38" s="9"/>
      <c r="BD38" s="12"/>
      <c r="BF38" s="14">
        <v>12</v>
      </c>
      <c r="BG38" s="14">
        <v>22.5</v>
      </c>
      <c r="BH38" s="14">
        <f t="shared" si="3"/>
        <v>10.5</v>
      </c>
      <c r="BI38" s="9"/>
      <c r="BJ38" s="9"/>
      <c r="BN38" s="3">
        <v>31.1</v>
      </c>
      <c r="BO38" s="3">
        <v>43.3</v>
      </c>
      <c r="BP38" s="3">
        <f t="shared" si="4"/>
        <v>12.199999999999996</v>
      </c>
      <c r="BQ38" s="9"/>
      <c r="BR38" s="14">
        <f t="shared" si="21"/>
        <v>-1.6999999999999975</v>
      </c>
      <c r="BT38" s="3">
        <v>30.9</v>
      </c>
      <c r="BU38" s="3">
        <v>40.3</v>
      </c>
      <c r="BV38" s="3">
        <f t="shared" si="5"/>
        <v>9.399999999999999</v>
      </c>
      <c r="BW38" s="9"/>
      <c r="BX38" s="14"/>
      <c r="BY38" s="14"/>
      <c r="BZ38" s="3">
        <v>9.8</v>
      </c>
      <c r="CA38" s="3">
        <v>18.8</v>
      </c>
      <c r="CB38" s="3">
        <f t="shared" si="6"/>
        <v>9</v>
      </c>
      <c r="CD38" s="4"/>
      <c r="CF38" s="3">
        <v>8.4</v>
      </c>
      <c r="CG38" s="3">
        <v>15.6</v>
      </c>
      <c r="CH38" s="3">
        <f t="shared" si="7"/>
        <v>7.199999999999999</v>
      </c>
      <c r="CL38" s="3">
        <v>35.4</v>
      </c>
      <c r="CM38" s="3">
        <v>44.9</v>
      </c>
      <c r="CN38" s="3">
        <f t="shared" si="8"/>
        <v>9.5</v>
      </c>
      <c r="CP38" s="4">
        <f t="shared" si="22"/>
        <v>-0.16666666666666785</v>
      </c>
      <c r="CS38" s="3">
        <v>12.6</v>
      </c>
      <c r="CT38" s="3">
        <v>14.5</v>
      </c>
      <c r="CU38" s="3">
        <f t="shared" si="9"/>
        <v>1.9000000000000004</v>
      </c>
    </row>
    <row r="39" spans="1:99" ht="12.75">
      <c r="A39" s="2" t="s">
        <v>6</v>
      </c>
      <c r="B39" s="2">
        <v>31</v>
      </c>
      <c r="C39" s="2" t="s">
        <v>0</v>
      </c>
      <c r="D39" t="s">
        <v>49</v>
      </c>
      <c r="E39">
        <v>9.6</v>
      </c>
      <c r="F39">
        <v>19</v>
      </c>
      <c r="G39" s="2">
        <f t="shared" si="10"/>
        <v>9.4</v>
      </c>
      <c r="H39" s="15"/>
      <c r="I39" s="10">
        <f t="shared" si="11"/>
        <v>3.5999999999999996</v>
      </c>
      <c r="J39" s="4"/>
      <c r="K39" s="4"/>
      <c r="L39" s="4">
        <f>AVERAGE(G39:G41)</f>
        <v>9.433333333333332</v>
      </c>
      <c r="M39" s="4">
        <v>3.5</v>
      </c>
      <c r="N39" s="4">
        <v>13.2</v>
      </c>
      <c r="O39">
        <f t="shared" si="12"/>
        <v>9.7</v>
      </c>
      <c r="P39" s="4">
        <f t="shared" si="13"/>
        <v>3.3000000000000007</v>
      </c>
      <c r="Q39" s="3">
        <v>0</v>
      </c>
      <c r="R39">
        <v>8.9</v>
      </c>
      <c r="S39">
        <f t="shared" si="14"/>
        <v>8.9</v>
      </c>
      <c r="T39" s="13"/>
      <c r="U39">
        <f t="shared" si="15"/>
        <v>4.1</v>
      </c>
      <c r="V39">
        <v>40.6</v>
      </c>
      <c r="W39">
        <v>50</v>
      </c>
      <c r="X39">
        <f t="shared" si="16"/>
        <v>9.399999999999999</v>
      </c>
      <c r="Y39" s="13"/>
      <c r="Z39" s="4">
        <f t="shared" si="17"/>
        <v>5.600000000000001</v>
      </c>
      <c r="AA39">
        <v>16.2</v>
      </c>
      <c r="AB39">
        <v>25.8</v>
      </c>
      <c r="AC39">
        <f t="shared" si="18"/>
        <v>9.600000000000001</v>
      </c>
      <c r="AD39" s="4"/>
      <c r="AE39" s="4">
        <f>AVERAGE(AC39:AC41)</f>
        <v>10.299999999999999</v>
      </c>
      <c r="AF39" s="4"/>
      <c r="AG39" s="13">
        <v>0</v>
      </c>
      <c r="AH39" s="13">
        <v>11.6</v>
      </c>
      <c r="AI39" s="13">
        <f t="shared" si="19"/>
        <v>11.6</v>
      </c>
      <c r="AJ39" s="13"/>
      <c r="AK39" s="13">
        <f t="shared" si="20"/>
        <v>1.4000000000000004</v>
      </c>
      <c r="AL39" s="4"/>
      <c r="AM39" s="4">
        <v>26</v>
      </c>
      <c r="AN39" s="4">
        <v>35.5</v>
      </c>
      <c r="AO39" s="3">
        <f t="shared" si="0"/>
        <v>9.5</v>
      </c>
      <c r="AP39" s="12"/>
      <c r="AQ39" s="14">
        <f>AVERAGE(AO39:AO41)</f>
        <v>9.333333333333332</v>
      </c>
      <c r="AR39" s="4"/>
      <c r="AS39" s="4"/>
      <c r="AT39" s="3">
        <v>0</v>
      </c>
      <c r="AU39" s="3">
        <v>8.8</v>
      </c>
      <c r="AV39" s="3">
        <f t="shared" si="1"/>
        <v>8.8</v>
      </c>
      <c r="AW39" s="12"/>
      <c r="AX39" s="14">
        <f>AVERAGE(AV39:AV41)</f>
        <v>8.7</v>
      </c>
      <c r="AY39" s="4"/>
      <c r="AZ39" s="13">
        <v>10</v>
      </c>
      <c r="BA39" s="13">
        <v>19.1</v>
      </c>
      <c r="BB39" s="3">
        <f t="shared" si="2"/>
        <v>9.100000000000001</v>
      </c>
      <c r="BC39" s="12"/>
      <c r="BD39" s="14">
        <f>AVERAGE(BB39:BB41)</f>
        <v>9.233333333333334</v>
      </c>
      <c r="BE39" s="4"/>
      <c r="BF39" s="14">
        <v>22.5</v>
      </c>
      <c r="BG39" s="13">
        <v>32.4</v>
      </c>
      <c r="BH39" s="14">
        <f t="shared" si="3"/>
        <v>9.899999999999999</v>
      </c>
      <c r="BI39" s="14"/>
      <c r="BJ39" s="14">
        <f>AVERAGE(BH39:BH41)</f>
        <v>11.1</v>
      </c>
      <c r="BK39" s="4"/>
      <c r="BL39" s="4"/>
      <c r="BM39" s="4"/>
      <c r="BN39" s="3">
        <v>0</v>
      </c>
      <c r="BO39" s="3">
        <v>12.5</v>
      </c>
      <c r="BP39" s="3">
        <f t="shared" si="4"/>
        <v>12.5</v>
      </c>
      <c r="BQ39" s="14"/>
      <c r="BR39" s="14">
        <f t="shared" si="21"/>
        <v>-2.0000000000000018</v>
      </c>
      <c r="BT39" s="3">
        <v>20.4</v>
      </c>
      <c r="BU39" s="3">
        <v>31.6</v>
      </c>
      <c r="BV39" s="3">
        <f t="shared" si="5"/>
        <v>11.200000000000003</v>
      </c>
      <c r="BW39" s="14"/>
      <c r="BX39" s="14">
        <f>AVERAGE(BV39:BV41)</f>
        <v>10.800000000000002</v>
      </c>
      <c r="BY39" s="14"/>
      <c r="BZ39" s="3">
        <v>0</v>
      </c>
      <c r="CA39" s="3">
        <v>10.2</v>
      </c>
      <c r="CB39" s="3">
        <f t="shared" si="6"/>
        <v>10.2</v>
      </c>
      <c r="CD39" s="13">
        <f>AVERAGE(CB39:CB41)</f>
        <v>9.633333333333333</v>
      </c>
      <c r="CF39" s="3">
        <v>35.3</v>
      </c>
      <c r="CG39" s="3">
        <v>44.9</v>
      </c>
      <c r="CH39" s="3">
        <f t="shared" si="7"/>
        <v>9.600000000000001</v>
      </c>
      <c r="CJ39" s="13">
        <f>AVERAGE(CH39:CH41)</f>
        <v>10.366666666666669</v>
      </c>
      <c r="CL39" s="3">
        <v>17.4</v>
      </c>
      <c r="CM39" s="3">
        <v>25.3</v>
      </c>
      <c r="CN39" s="3">
        <f t="shared" si="8"/>
        <v>7.900000000000002</v>
      </c>
      <c r="CP39" s="4">
        <f t="shared" si="22"/>
        <v>1.43333333333333</v>
      </c>
      <c r="CQ39" s="13">
        <f>AVERAGE(CN39:CN41)</f>
        <v>8.333333333333334</v>
      </c>
      <c r="CS39" s="3">
        <v>3.8</v>
      </c>
      <c r="CT39" s="3">
        <v>12.2</v>
      </c>
      <c r="CU39" s="3">
        <f t="shared" si="9"/>
        <v>8.399999999999999</v>
      </c>
    </row>
    <row r="40" spans="1:99" ht="12.75">
      <c r="A40" s="2" t="s">
        <v>6</v>
      </c>
      <c r="B40" s="2">
        <v>32</v>
      </c>
      <c r="C40" s="2" t="s">
        <v>0</v>
      </c>
      <c r="D40" t="s">
        <v>50</v>
      </c>
      <c r="E40">
        <v>37.4</v>
      </c>
      <c r="F40">
        <v>46.9</v>
      </c>
      <c r="G40" s="2">
        <f t="shared" si="10"/>
        <v>9.5</v>
      </c>
      <c r="H40" s="2"/>
      <c r="I40" s="10">
        <f t="shared" si="11"/>
        <v>3.5</v>
      </c>
      <c r="M40">
        <v>14</v>
      </c>
      <c r="N40">
        <v>23.8</v>
      </c>
      <c r="O40">
        <f t="shared" si="12"/>
        <v>9.8</v>
      </c>
      <c r="P40" s="4">
        <f t="shared" si="13"/>
        <v>3.1999999999999993</v>
      </c>
      <c r="Q40" s="3">
        <v>8.9</v>
      </c>
      <c r="R40">
        <v>18.5</v>
      </c>
      <c r="S40">
        <f t="shared" si="14"/>
        <v>9.6</v>
      </c>
      <c r="T40" s="13"/>
      <c r="U40">
        <f t="shared" si="15"/>
        <v>3.4000000000000004</v>
      </c>
      <c r="V40">
        <v>0</v>
      </c>
      <c r="W40">
        <v>11.5</v>
      </c>
      <c r="X40">
        <f t="shared" si="16"/>
        <v>11.5</v>
      </c>
      <c r="Y40" s="4"/>
      <c r="Z40" s="4">
        <f t="shared" si="17"/>
        <v>3.5</v>
      </c>
      <c r="AA40">
        <v>5.4</v>
      </c>
      <c r="AB40">
        <v>16.2</v>
      </c>
      <c r="AC40">
        <f t="shared" si="18"/>
        <v>10.799999999999999</v>
      </c>
      <c r="AG40" s="13">
        <v>0</v>
      </c>
      <c r="AH40" s="13">
        <v>11.6</v>
      </c>
      <c r="AI40" s="13">
        <f t="shared" si="19"/>
        <v>11.6</v>
      </c>
      <c r="AK40" s="13">
        <f t="shared" si="20"/>
        <v>1.4000000000000004</v>
      </c>
      <c r="AM40" s="3">
        <v>29.3</v>
      </c>
      <c r="AN40" s="3">
        <v>38.8</v>
      </c>
      <c r="AO40" s="3">
        <f t="shared" si="0"/>
        <v>9.499999999999996</v>
      </c>
      <c r="AP40" s="9"/>
      <c r="AQ40" s="9"/>
      <c r="AT40" s="3">
        <v>8.8</v>
      </c>
      <c r="AU40" s="3">
        <v>17.5</v>
      </c>
      <c r="AV40" s="3">
        <f t="shared" si="1"/>
        <v>8.7</v>
      </c>
      <c r="AW40" s="9"/>
      <c r="AX40" s="9"/>
      <c r="AZ40" s="13">
        <v>35</v>
      </c>
      <c r="BA40" s="14">
        <v>44.5</v>
      </c>
      <c r="BB40" s="3">
        <f t="shared" si="2"/>
        <v>9.5</v>
      </c>
      <c r="BC40" s="9"/>
      <c r="BD40" s="12"/>
      <c r="BF40" s="13">
        <v>10.2</v>
      </c>
      <c r="BG40" s="14">
        <v>22</v>
      </c>
      <c r="BH40" s="14">
        <f t="shared" si="3"/>
        <v>11.8</v>
      </c>
      <c r="BI40" s="9"/>
      <c r="BJ40" s="9"/>
      <c r="BN40" s="3">
        <v>23.1</v>
      </c>
      <c r="BO40" s="3">
        <v>35.7</v>
      </c>
      <c r="BP40" s="3">
        <f t="shared" si="4"/>
        <v>12.600000000000001</v>
      </c>
      <c r="BQ40" s="3">
        <f>AVERAGE(BP40:BP42)</f>
        <v>11.600000000000001</v>
      </c>
      <c r="BR40" s="14">
        <f t="shared" si="21"/>
        <v>-2.100000000000003</v>
      </c>
      <c r="BT40" s="3">
        <v>0</v>
      </c>
      <c r="BU40" s="3">
        <v>10.4</v>
      </c>
      <c r="BV40" s="3">
        <f t="shared" si="5"/>
        <v>10.4</v>
      </c>
      <c r="BW40" s="9"/>
      <c r="BX40" s="14"/>
      <c r="BY40" s="14"/>
      <c r="BZ40" s="3">
        <v>9.5</v>
      </c>
      <c r="CA40" s="3">
        <v>19.1</v>
      </c>
      <c r="CB40" s="3">
        <f t="shared" si="6"/>
        <v>9.600000000000001</v>
      </c>
      <c r="CD40" s="4"/>
      <c r="CF40" s="3">
        <v>15.9</v>
      </c>
      <c r="CG40" s="3">
        <v>28.1</v>
      </c>
      <c r="CH40" s="3">
        <f t="shared" si="7"/>
        <v>12.200000000000001</v>
      </c>
      <c r="CL40" s="3">
        <v>16.9</v>
      </c>
      <c r="CM40" s="3">
        <v>25.8</v>
      </c>
      <c r="CN40" s="3">
        <f t="shared" si="8"/>
        <v>8.900000000000002</v>
      </c>
      <c r="CP40" s="4">
        <f t="shared" si="22"/>
        <v>0.43333333333333</v>
      </c>
      <c r="CS40" s="3">
        <v>9.8</v>
      </c>
      <c r="CT40" s="3">
        <v>19</v>
      </c>
      <c r="CU40" s="3">
        <f t="shared" si="9"/>
        <v>9.2</v>
      </c>
    </row>
    <row r="41" spans="1:99" ht="12.75">
      <c r="A41" s="2" t="s">
        <v>6</v>
      </c>
      <c r="B41" s="2">
        <v>33</v>
      </c>
      <c r="C41" s="2" t="s">
        <v>0</v>
      </c>
      <c r="D41" t="s">
        <v>51</v>
      </c>
      <c r="E41">
        <v>9.1</v>
      </c>
      <c r="F41">
        <v>18.5</v>
      </c>
      <c r="G41" s="2">
        <f t="shared" si="10"/>
        <v>9.4</v>
      </c>
      <c r="H41" s="2"/>
      <c r="I41" s="10">
        <f t="shared" si="11"/>
        <v>3.5999999999999996</v>
      </c>
      <c r="M41">
        <v>27.8</v>
      </c>
      <c r="N41">
        <v>37.8</v>
      </c>
      <c r="O41">
        <f t="shared" si="12"/>
        <v>9.999999999999996</v>
      </c>
      <c r="P41" s="4">
        <f t="shared" si="13"/>
        <v>3.0000000000000036</v>
      </c>
      <c r="Q41" s="3">
        <v>40.2</v>
      </c>
      <c r="R41">
        <v>50</v>
      </c>
      <c r="S41">
        <f t="shared" si="14"/>
        <v>9.799999999999997</v>
      </c>
      <c r="T41" s="13"/>
      <c r="U41">
        <f t="shared" si="15"/>
        <v>3.200000000000003</v>
      </c>
      <c r="V41">
        <v>36.5</v>
      </c>
      <c r="W41">
        <v>46.2</v>
      </c>
      <c r="X41">
        <f t="shared" si="16"/>
        <v>9.700000000000003</v>
      </c>
      <c r="Z41" s="4">
        <f t="shared" si="17"/>
        <v>5.299999999999997</v>
      </c>
      <c r="AA41">
        <v>0</v>
      </c>
      <c r="AB41">
        <v>10.5</v>
      </c>
      <c r="AC41">
        <f t="shared" si="18"/>
        <v>10.5</v>
      </c>
      <c r="AG41" s="13">
        <v>21.6</v>
      </c>
      <c r="AH41" s="13">
        <v>32.4</v>
      </c>
      <c r="AI41" s="13">
        <f t="shared" si="19"/>
        <v>10.799999999999997</v>
      </c>
      <c r="AK41" s="13">
        <f t="shared" si="20"/>
        <v>2.200000000000003</v>
      </c>
      <c r="AM41" s="3">
        <v>37.5</v>
      </c>
      <c r="AN41" s="3">
        <v>46.5</v>
      </c>
      <c r="AO41" s="3">
        <f t="shared" si="0"/>
        <v>9</v>
      </c>
      <c r="AP41" s="9"/>
      <c r="AQ41" s="9"/>
      <c r="AT41" s="3">
        <v>17.6</v>
      </c>
      <c r="AU41" s="3">
        <v>26.2</v>
      </c>
      <c r="AV41" s="3">
        <f t="shared" si="1"/>
        <v>8.599999999999998</v>
      </c>
      <c r="AW41" s="9"/>
      <c r="AX41" s="9"/>
      <c r="AZ41" s="13">
        <v>11.9</v>
      </c>
      <c r="BA41" s="14">
        <v>21</v>
      </c>
      <c r="BB41" s="3">
        <f t="shared" si="2"/>
        <v>9.1</v>
      </c>
      <c r="BC41" s="9"/>
      <c r="BD41" s="12"/>
      <c r="BF41" s="14">
        <v>32.4</v>
      </c>
      <c r="BG41" s="14">
        <v>44</v>
      </c>
      <c r="BH41" s="14">
        <f t="shared" si="3"/>
        <v>11.600000000000001</v>
      </c>
      <c r="BI41" s="9"/>
      <c r="BJ41" s="9"/>
      <c r="BN41" s="3">
        <v>11.9</v>
      </c>
      <c r="BO41" s="3">
        <v>23.1</v>
      </c>
      <c r="BP41" s="3">
        <f t="shared" si="4"/>
        <v>11.200000000000001</v>
      </c>
      <c r="BQ41" s="9"/>
      <c r="BR41" s="14">
        <f t="shared" si="21"/>
        <v>-0.7000000000000028</v>
      </c>
      <c r="BT41" s="3">
        <v>10.3</v>
      </c>
      <c r="BU41" s="3">
        <v>21.1</v>
      </c>
      <c r="BV41" s="3">
        <f t="shared" si="5"/>
        <v>10.8</v>
      </c>
      <c r="BW41" s="9"/>
      <c r="BX41" s="14"/>
      <c r="BY41" s="14"/>
      <c r="BZ41" s="3">
        <v>18.8</v>
      </c>
      <c r="CA41" s="3">
        <v>27.9</v>
      </c>
      <c r="CB41" s="3">
        <f t="shared" si="6"/>
        <v>9.099999999999998</v>
      </c>
      <c r="CD41" s="4"/>
      <c r="CF41" s="3">
        <v>0</v>
      </c>
      <c r="CG41" s="3">
        <v>9.3</v>
      </c>
      <c r="CH41" s="3">
        <f t="shared" si="7"/>
        <v>9.3</v>
      </c>
      <c r="CL41" s="3">
        <v>0</v>
      </c>
      <c r="CM41" s="3">
        <v>8.2</v>
      </c>
      <c r="CN41" s="3">
        <f t="shared" si="8"/>
        <v>8.2</v>
      </c>
      <c r="CP41" s="4">
        <f t="shared" si="22"/>
        <v>1.1333333333333329</v>
      </c>
      <c r="CS41" s="3">
        <v>25.7</v>
      </c>
      <c r="CT41" s="3">
        <v>34.8</v>
      </c>
      <c r="CU41" s="3">
        <f t="shared" si="9"/>
        <v>9.099999999999998</v>
      </c>
    </row>
    <row r="42" spans="1:99" ht="12.75">
      <c r="A42" s="2" t="s">
        <v>6</v>
      </c>
      <c r="B42" s="2">
        <v>34</v>
      </c>
      <c r="C42" s="2" t="s">
        <v>1</v>
      </c>
      <c r="D42" t="s">
        <v>52</v>
      </c>
      <c r="E42">
        <v>18.5</v>
      </c>
      <c r="F42">
        <v>28</v>
      </c>
      <c r="G42" s="2">
        <f t="shared" si="10"/>
        <v>9.5</v>
      </c>
      <c r="H42" s="15"/>
      <c r="I42" s="10">
        <f t="shared" si="11"/>
        <v>3.5</v>
      </c>
      <c r="J42" s="4"/>
      <c r="K42" s="4"/>
      <c r="L42" s="4">
        <f>AVERAGE(G42:G44)</f>
        <v>9.366666666666667</v>
      </c>
      <c r="M42" s="4">
        <v>23.8</v>
      </c>
      <c r="N42" s="4">
        <v>33.4</v>
      </c>
      <c r="O42">
        <f t="shared" si="12"/>
        <v>9.599999999999998</v>
      </c>
      <c r="P42" s="4">
        <f t="shared" si="13"/>
        <v>3.400000000000002</v>
      </c>
      <c r="Q42" s="3">
        <v>22.2</v>
      </c>
      <c r="R42">
        <v>31.5</v>
      </c>
      <c r="S42">
        <f t="shared" si="14"/>
        <v>9.3</v>
      </c>
      <c r="T42" s="13"/>
      <c r="U42">
        <f t="shared" si="15"/>
        <v>3.6999999999999993</v>
      </c>
      <c r="V42">
        <v>10.2</v>
      </c>
      <c r="W42">
        <v>19.9</v>
      </c>
      <c r="X42">
        <f t="shared" si="16"/>
        <v>9.7</v>
      </c>
      <c r="Y42" s="13"/>
      <c r="Z42" s="4">
        <f t="shared" si="17"/>
        <v>5.300000000000001</v>
      </c>
      <c r="AA42">
        <v>32.3</v>
      </c>
      <c r="AB42">
        <v>43.6</v>
      </c>
      <c r="AC42">
        <f t="shared" si="18"/>
        <v>11.300000000000004</v>
      </c>
      <c r="AD42" s="4"/>
      <c r="AE42" s="4">
        <f>AVERAGE(AC42:AC44)</f>
        <v>10.333333333333334</v>
      </c>
      <c r="AF42" s="4"/>
      <c r="AG42" s="13">
        <v>11.6</v>
      </c>
      <c r="AH42" s="13">
        <v>21.6</v>
      </c>
      <c r="AI42" s="13">
        <f t="shared" si="19"/>
        <v>10.000000000000002</v>
      </c>
      <c r="AJ42" s="13"/>
      <c r="AK42" s="13">
        <f t="shared" si="20"/>
        <v>2.9999999999999982</v>
      </c>
      <c r="AL42" s="4"/>
      <c r="AM42" s="13">
        <v>10</v>
      </c>
      <c r="AN42" s="4">
        <v>19.3</v>
      </c>
      <c r="AO42" s="3">
        <f t="shared" si="0"/>
        <v>9.3</v>
      </c>
      <c r="AP42" s="12"/>
      <c r="AQ42" s="14">
        <f>AVERAGE(AO42:AO44)</f>
        <v>9.6</v>
      </c>
      <c r="AR42" s="4"/>
      <c r="AS42" s="4"/>
      <c r="AT42" s="3">
        <v>26.2</v>
      </c>
      <c r="AU42" s="3">
        <v>35</v>
      </c>
      <c r="AV42" s="3">
        <f t="shared" si="1"/>
        <v>8.8</v>
      </c>
      <c r="AW42" s="12"/>
      <c r="AX42" s="14">
        <f>AVERAGE(AV42:AV44)</f>
        <v>8.566666666666665</v>
      </c>
      <c r="AY42" s="4"/>
      <c r="AZ42" s="13">
        <v>18</v>
      </c>
      <c r="BA42" s="13">
        <v>29</v>
      </c>
      <c r="BB42" s="3">
        <f t="shared" si="2"/>
        <v>11</v>
      </c>
      <c r="BC42" s="12"/>
      <c r="BD42" s="14">
        <f>AVERAGE(BB42:BB44)</f>
        <v>9.266666666666666</v>
      </c>
      <c r="BE42" s="4"/>
      <c r="BF42" s="14">
        <v>32.9</v>
      </c>
      <c r="BG42" s="13">
        <v>43.7</v>
      </c>
      <c r="BH42" s="14">
        <f t="shared" si="3"/>
        <v>10.800000000000004</v>
      </c>
      <c r="BI42" s="14"/>
      <c r="BJ42" s="14">
        <f>AVERAGE(BH42:BH44)</f>
        <v>10.833333333333334</v>
      </c>
      <c r="BK42" s="4"/>
      <c r="BL42" s="4"/>
      <c r="BM42" s="4"/>
      <c r="BN42" s="3">
        <v>13</v>
      </c>
      <c r="BO42" s="3">
        <v>24</v>
      </c>
      <c r="BP42" s="3">
        <f t="shared" si="4"/>
        <v>11</v>
      </c>
      <c r="BQ42" s="14"/>
      <c r="BR42" s="14">
        <f t="shared" si="21"/>
        <v>-0.5000000000000018</v>
      </c>
      <c r="BT42" s="3">
        <v>0</v>
      </c>
      <c r="BU42" s="3">
        <v>9.8</v>
      </c>
      <c r="BV42" s="3">
        <f t="shared" si="5"/>
        <v>9.8</v>
      </c>
      <c r="BW42" s="14"/>
      <c r="BX42" s="14">
        <f>AVERAGE(BV42:BV44)</f>
        <v>9.766666666666667</v>
      </c>
      <c r="BY42" s="14"/>
      <c r="BZ42" s="3">
        <v>10.2</v>
      </c>
      <c r="CA42" s="3">
        <v>22.1</v>
      </c>
      <c r="CB42" s="3">
        <f t="shared" si="6"/>
        <v>11.900000000000002</v>
      </c>
      <c r="CD42" s="13">
        <f>AVERAGE(CB42:CB44)</f>
        <v>10.633333333333335</v>
      </c>
      <c r="CF42" s="3">
        <v>15.6</v>
      </c>
      <c r="CG42" s="3">
        <v>27.7</v>
      </c>
      <c r="CH42" s="3">
        <f t="shared" si="7"/>
        <v>12.1</v>
      </c>
      <c r="CJ42" s="13">
        <f>AVERAGE(CH42:CH44)</f>
        <v>9.766666666666666</v>
      </c>
      <c r="CL42" s="3">
        <v>8.5</v>
      </c>
      <c r="CM42" s="3">
        <v>17.4</v>
      </c>
      <c r="CN42" s="3">
        <f t="shared" si="8"/>
        <v>8.899999999999999</v>
      </c>
      <c r="CP42" s="4">
        <f t="shared" si="22"/>
        <v>0.43333333333333357</v>
      </c>
      <c r="CQ42" s="13">
        <f>AVERAGE(CN42:CN44)</f>
        <v>8.499999999999998</v>
      </c>
      <c r="CS42" s="3">
        <v>26.3</v>
      </c>
      <c r="CT42" s="3">
        <v>34.3</v>
      </c>
      <c r="CU42" s="3">
        <f t="shared" si="9"/>
        <v>7.9999999999999964</v>
      </c>
    </row>
    <row r="43" spans="1:99" ht="12.75">
      <c r="A43" s="2" t="s">
        <v>6</v>
      </c>
      <c r="B43" s="2">
        <v>35</v>
      </c>
      <c r="C43" s="2" t="s">
        <v>1</v>
      </c>
      <c r="D43" t="s">
        <v>53</v>
      </c>
      <c r="E43">
        <v>0</v>
      </c>
      <c r="F43">
        <v>9.6</v>
      </c>
      <c r="G43" s="2">
        <f t="shared" si="10"/>
        <v>9.6</v>
      </c>
      <c r="H43" s="2"/>
      <c r="I43" s="10">
        <f t="shared" si="11"/>
        <v>3.4000000000000004</v>
      </c>
      <c r="M43">
        <v>8</v>
      </c>
      <c r="N43">
        <v>18.1</v>
      </c>
      <c r="O43">
        <f t="shared" si="12"/>
        <v>10.100000000000001</v>
      </c>
      <c r="P43" s="4">
        <f t="shared" si="13"/>
        <v>2.8999999999999986</v>
      </c>
      <c r="Q43" s="3">
        <v>12.1</v>
      </c>
      <c r="R43">
        <v>22.2</v>
      </c>
      <c r="S43">
        <f t="shared" si="14"/>
        <v>10.1</v>
      </c>
      <c r="T43" s="13"/>
      <c r="U43">
        <f t="shared" si="15"/>
        <v>2.9000000000000004</v>
      </c>
      <c r="V43">
        <v>0</v>
      </c>
      <c r="W43">
        <v>9</v>
      </c>
      <c r="X43">
        <f t="shared" si="16"/>
        <v>9</v>
      </c>
      <c r="Y43" s="4"/>
      <c r="Z43" s="4">
        <f t="shared" si="17"/>
        <v>6</v>
      </c>
      <c r="AA43">
        <v>38.2</v>
      </c>
      <c r="AB43">
        <v>48.4</v>
      </c>
      <c r="AC43">
        <f t="shared" si="18"/>
        <v>10.199999999999996</v>
      </c>
      <c r="AG43" s="13">
        <v>32.4</v>
      </c>
      <c r="AH43" s="13">
        <v>42.9</v>
      </c>
      <c r="AI43" s="13">
        <f t="shared" si="19"/>
        <v>10.5</v>
      </c>
      <c r="AK43" s="13">
        <f t="shared" si="20"/>
        <v>2.5</v>
      </c>
      <c r="AM43" s="3">
        <v>0</v>
      </c>
      <c r="AN43" s="3">
        <v>10.3</v>
      </c>
      <c r="AO43" s="3">
        <f t="shared" si="0"/>
        <v>10.3</v>
      </c>
      <c r="AP43" s="9"/>
      <c r="AQ43" s="9"/>
      <c r="AT43" s="3">
        <v>35.1</v>
      </c>
      <c r="AU43" s="3">
        <v>43.8</v>
      </c>
      <c r="AV43" s="3">
        <f t="shared" si="1"/>
        <v>8.699999999999996</v>
      </c>
      <c r="AW43" s="9"/>
      <c r="AX43" s="9"/>
      <c r="AZ43" s="13">
        <v>29</v>
      </c>
      <c r="BA43" s="14">
        <v>36.8</v>
      </c>
      <c r="BB43" s="3">
        <f t="shared" si="2"/>
        <v>7.799999999999997</v>
      </c>
      <c r="BC43" s="9"/>
      <c r="BD43" s="12"/>
      <c r="BF43" s="13">
        <v>0</v>
      </c>
      <c r="BG43" s="14">
        <v>10.9</v>
      </c>
      <c r="BH43" s="14">
        <f t="shared" si="3"/>
        <v>10.9</v>
      </c>
      <c r="BI43" s="9"/>
      <c r="BJ43" s="9"/>
      <c r="BN43" s="3">
        <v>25</v>
      </c>
      <c r="BO43" s="3">
        <v>36.1</v>
      </c>
      <c r="BP43" s="3">
        <f t="shared" si="4"/>
        <v>11.100000000000001</v>
      </c>
      <c r="BQ43" s="3">
        <f>AVERAGE(BP43:BP45)</f>
        <v>11.699999999999998</v>
      </c>
      <c r="BR43" s="14">
        <f t="shared" si="21"/>
        <v>-0.6000000000000032</v>
      </c>
      <c r="BT43" s="3">
        <v>9.8</v>
      </c>
      <c r="BU43" s="3">
        <v>19.7</v>
      </c>
      <c r="BV43" s="3">
        <f t="shared" si="5"/>
        <v>9.899999999999999</v>
      </c>
      <c r="BW43" s="9"/>
      <c r="BX43" s="14"/>
      <c r="BY43" s="14"/>
      <c r="BZ43" s="3">
        <v>20.9</v>
      </c>
      <c r="CA43" s="3">
        <v>30.7</v>
      </c>
      <c r="CB43" s="3">
        <f t="shared" si="6"/>
        <v>9.8</v>
      </c>
      <c r="CD43" s="4"/>
      <c r="CF43" s="3">
        <v>9.3</v>
      </c>
      <c r="CG43" s="3">
        <v>17.9</v>
      </c>
      <c r="CH43" s="3">
        <f t="shared" si="7"/>
        <v>8.599999999999998</v>
      </c>
      <c r="CL43" s="3">
        <v>25.8</v>
      </c>
      <c r="CM43" s="3">
        <v>33.9</v>
      </c>
      <c r="CN43" s="3">
        <f t="shared" si="8"/>
        <v>8.099999999999998</v>
      </c>
      <c r="CP43" s="4">
        <f t="shared" si="22"/>
        <v>1.2333333333333343</v>
      </c>
      <c r="CS43" s="3">
        <v>0</v>
      </c>
      <c r="CT43" s="3">
        <v>9.8</v>
      </c>
      <c r="CU43" s="3">
        <f t="shared" si="9"/>
        <v>9.8</v>
      </c>
    </row>
    <row r="44" spans="1:99" ht="12.75">
      <c r="A44" s="2" t="s">
        <v>6</v>
      </c>
      <c r="B44" s="2">
        <v>36</v>
      </c>
      <c r="C44" s="2" t="s">
        <v>1</v>
      </c>
      <c r="D44" t="s">
        <v>54</v>
      </c>
      <c r="E44">
        <v>28</v>
      </c>
      <c r="F44">
        <v>37</v>
      </c>
      <c r="G44" s="2">
        <f t="shared" si="10"/>
        <v>9</v>
      </c>
      <c r="H44" s="2"/>
      <c r="I44" s="10">
        <f t="shared" si="11"/>
        <v>4</v>
      </c>
      <c r="M44">
        <v>37</v>
      </c>
      <c r="N44">
        <v>46</v>
      </c>
      <c r="O44">
        <f t="shared" si="12"/>
        <v>9</v>
      </c>
      <c r="P44" s="4">
        <f t="shared" si="13"/>
        <v>4</v>
      </c>
      <c r="Q44" s="3">
        <v>31.4</v>
      </c>
      <c r="R44">
        <v>41.6</v>
      </c>
      <c r="S44">
        <f t="shared" si="14"/>
        <v>10.200000000000003</v>
      </c>
      <c r="T44" s="13"/>
      <c r="U44">
        <f t="shared" si="15"/>
        <v>2.799999999999997</v>
      </c>
      <c r="V44">
        <v>28</v>
      </c>
      <c r="W44">
        <v>46</v>
      </c>
      <c r="X44">
        <f t="shared" si="16"/>
        <v>18</v>
      </c>
      <c r="Z44" s="4">
        <f t="shared" si="17"/>
        <v>-3</v>
      </c>
      <c r="AA44">
        <v>10.5</v>
      </c>
      <c r="AB44">
        <v>20</v>
      </c>
      <c r="AC44">
        <f t="shared" si="18"/>
        <v>9.5</v>
      </c>
      <c r="AG44" s="13">
        <v>33.8</v>
      </c>
      <c r="AH44" s="13">
        <v>44.2</v>
      </c>
      <c r="AI44" s="13">
        <f t="shared" si="19"/>
        <v>10.400000000000006</v>
      </c>
      <c r="AK44" s="13">
        <f t="shared" si="20"/>
        <v>2.5999999999999943</v>
      </c>
      <c r="AM44" s="3">
        <v>9.5</v>
      </c>
      <c r="AN44" s="3">
        <v>18.7</v>
      </c>
      <c r="AO44" s="3">
        <f t="shared" si="0"/>
        <v>9.2</v>
      </c>
      <c r="AP44" s="9"/>
      <c r="AQ44" s="9"/>
      <c r="AT44" s="3">
        <v>0.7</v>
      </c>
      <c r="AU44" s="3">
        <v>8.9</v>
      </c>
      <c r="AV44" s="3">
        <f t="shared" si="1"/>
        <v>8.200000000000001</v>
      </c>
      <c r="AW44" s="9"/>
      <c r="AX44" s="9"/>
      <c r="AZ44" s="13">
        <v>9</v>
      </c>
      <c r="BA44" s="14">
        <v>18</v>
      </c>
      <c r="BB44" s="3">
        <f t="shared" si="2"/>
        <v>9</v>
      </c>
      <c r="BC44" s="9"/>
      <c r="BD44" s="12"/>
      <c r="BF44" s="14">
        <v>33.1</v>
      </c>
      <c r="BG44" s="14">
        <v>43.9</v>
      </c>
      <c r="BH44" s="14">
        <f t="shared" si="3"/>
        <v>10.799999999999997</v>
      </c>
      <c r="BI44" s="9"/>
      <c r="BJ44" s="9"/>
      <c r="BN44" s="3">
        <v>34.2</v>
      </c>
      <c r="BO44" s="3">
        <v>46.3</v>
      </c>
      <c r="BP44" s="3">
        <f t="shared" si="4"/>
        <v>12.099999999999994</v>
      </c>
      <c r="BQ44" s="9"/>
      <c r="BR44" s="14">
        <f t="shared" si="21"/>
        <v>-1.599999999999996</v>
      </c>
      <c r="BT44" s="3">
        <v>31</v>
      </c>
      <c r="BU44" s="3">
        <v>40.6</v>
      </c>
      <c r="BV44" s="3">
        <f t="shared" si="5"/>
        <v>9.600000000000001</v>
      </c>
      <c r="BW44" s="9"/>
      <c r="BX44" s="14"/>
      <c r="BY44" s="14"/>
      <c r="BZ44" s="3">
        <v>0</v>
      </c>
      <c r="CA44" s="3">
        <v>10.2</v>
      </c>
      <c r="CB44" s="3">
        <f t="shared" si="6"/>
        <v>10.2</v>
      </c>
      <c r="CD44" s="4"/>
      <c r="CF44" s="3">
        <v>28.1</v>
      </c>
      <c r="CG44" s="3">
        <v>36.7</v>
      </c>
      <c r="CH44" s="3">
        <f t="shared" si="7"/>
        <v>8.600000000000001</v>
      </c>
      <c r="CL44" s="3">
        <v>0</v>
      </c>
      <c r="CM44" s="3">
        <v>8.5</v>
      </c>
      <c r="CN44" s="3">
        <f t="shared" si="8"/>
        <v>8.5</v>
      </c>
      <c r="CP44" s="4">
        <f t="shared" si="22"/>
        <v>0.8333333333333321</v>
      </c>
      <c r="CS44" s="3">
        <v>0</v>
      </c>
      <c r="CT44" s="3">
        <v>8.9</v>
      </c>
      <c r="CU44" s="3">
        <f t="shared" si="9"/>
        <v>8.9</v>
      </c>
    </row>
    <row r="45" spans="1:99" ht="12.75">
      <c r="A45" s="2" t="s">
        <v>6</v>
      </c>
      <c r="B45" s="2">
        <v>37</v>
      </c>
      <c r="C45" s="2" t="s">
        <v>2</v>
      </c>
      <c r="D45" t="s">
        <v>55</v>
      </c>
      <c r="E45">
        <v>9.1</v>
      </c>
      <c r="F45">
        <v>18.5</v>
      </c>
      <c r="G45" s="2">
        <f t="shared" si="10"/>
        <v>9.4</v>
      </c>
      <c r="H45" s="15"/>
      <c r="I45" s="10">
        <f t="shared" si="11"/>
        <v>3.5999999999999996</v>
      </c>
      <c r="J45" s="4"/>
      <c r="K45" s="4"/>
      <c r="L45" s="4">
        <f>AVERAGE(G45:G47)</f>
        <v>9.433333333333332</v>
      </c>
      <c r="M45" s="4">
        <v>33.6</v>
      </c>
      <c r="N45" s="4">
        <v>43.4</v>
      </c>
      <c r="O45">
        <f t="shared" si="12"/>
        <v>9.799999999999997</v>
      </c>
      <c r="P45" s="4">
        <f t="shared" si="13"/>
        <v>3.200000000000003</v>
      </c>
      <c r="Q45" s="3">
        <v>9.4</v>
      </c>
      <c r="R45">
        <v>20.2</v>
      </c>
      <c r="S45">
        <f t="shared" si="14"/>
        <v>10.799999999999999</v>
      </c>
      <c r="T45" s="13"/>
      <c r="U45">
        <f t="shared" si="15"/>
        <v>2.200000000000001</v>
      </c>
      <c r="V45">
        <v>0</v>
      </c>
      <c r="W45">
        <v>10.2</v>
      </c>
      <c r="X45">
        <f t="shared" si="16"/>
        <v>10.2</v>
      </c>
      <c r="Y45" s="13"/>
      <c r="Z45" s="4">
        <f t="shared" si="17"/>
        <v>4.800000000000001</v>
      </c>
      <c r="AA45">
        <v>20.1</v>
      </c>
      <c r="AB45">
        <v>31</v>
      </c>
      <c r="AC45">
        <f t="shared" si="18"/>
        <v>10.899999999999999</v>
      </c>
      <c r="AD45" s="4"/>
      <c r="AE45" s="4">
        <f>AVERAGE(AC45:AC47)</f>
        <v>10.399999999999999</v>
      </c>
      <c r="AF45" s="4"/>
      <c r="AG45" s="13">
        <v>21.2</v>
      </c>
      <c r="AH45" s="13">
        <v>31.8</v>
      </c>
      <c r="AI45" s="13">
        <f t="shared" si="19"/>
        <v>10.600000000000001</v>
      </c>
      <c r="AJ45" s="13"/>
      <c r="AK45" s="13">
        <f t="shared" si="20"/>
        <v>2.3999999999999986</v>
      </c>
      <c r="AL45" s="4"/>
      <c r="AM45" s="13">
        <v>0</v>
      </c>
      <c r="AN45" s="4">
        <v>9.5</v>
      </c>
      <c r="AO45" s="3">
        <f t="shared" si="0"/>
        <v>9.5</v>
      </c>
      <c r="AP45" s="12"/>
      <c r="AQ45" s="14">
        <f>AVERAGE(AO45:AO47)</f>
        <v>9.4</v>
      </c>
      <c r="AR45" s="4"/>
      <c r="AS45" s="4"/>
      <c r="AT45" s="3">
        <v>0</v>
      </c>
      <c r="AU45" s="3">
        <v>8.8</v>
      </c>
      <c r="AV45" s="3">
        <f t="shared" si="1"/>
        <v>8.8</v>
      </c>
      <c r="AW45" s="12"/>
      <c r="AX45" s="14">
        <f>AVERAGE(AV45:AV47)</f>
        <v>8.666666666666666</v>
      </c>
      <c r="AY45" s="4"/>
      <c r="AZ45" s="13">
        <v>0</v>
      </c>
      <c r="BA45" s="13">
        <v>9</v>
      </c>
      <c r="BB45" s="3">
        <f t="shared" si="2"/>
        <v>9</v>
      </c>
      <c r="BC45" s="12"/>
      <c r="BD45" s="14">
        <f>AVERAGE(BB45:BB47)</f>
        <v>9.666666666666666</v>
      </c>
      <c r="BE45" s="4"/>
      <c r="BF45" s="14">
        <v>10.9</v>
      </c>
      <c r="BG45" s="13">
        <v>22.2</v>
      </c>
      <c r="BH45" s="14">
        <f t="shared" si="3"/>
        <v>11.299999999999999</v>
      </c>
      <c r="BI45" s="14"/>
      <c r="BJ45" s="14">
        <f>AVERAGE(BH45:BH47)</f>
        <v>10.833333333333334</v>
      </c>
      <c r="BK45" s="4"/>
      <c r="BL45" s="4"/>
      <c r="BM45" s="4"/>
      <c r="BN45" s="3">
        <v>0</v>
      </c>
      <c r="BO45" s="3">
        <v>11.9</v>
      </c>
      <c r="BP45" s="3">
        <f t="shared" si="4"/>
        <v>11.9</v>
      </c>
      <c r="BQ45" s="14"/>
      <c r="BR45" s="14">
        <f t="shared" si="21"/>
        <v>-1.4000000000000021</v>
      </c>
      <c r="BT45" s="3">
        <v>10.5</v>
      </c>
      <c r="BU45" s="3">
        <v>20.8</v>
      </c>
      <c r="BV45" s="3">
        <f t="shared" si="5"/>
        <v>10.3</v>
      </c>
      <c r="BW45" s="14"/>
      <c r="BX45" s="14">
        <f>AVERAGE(BV45:BV47)</f>
        <v>10.4</v>
      </c>
      <c r="BY45" s="14"/>
      <c r="BZ45" s="3">
        <v>22.1</v>
      </c>
      <c r="CA45" s="3">
        <v>31.9</v>
      </c>
      <c r="CB45" s="3">
        <f t="shared" si="6"/>
        <v>9.799999999999997</v>
      </c>
      <c r="CD45" s="13">
        <f>AVERAGE(CB45:CB47)</f>
        <v>10</v>
      </c>
      <c r="CF45" s="3">
        <v>27.7</v>
      </c>
      <c r="CG45" s="3">
        <v>35.6</v>
      </c>
      <c r="CH45" s="3">
        <f t="shared" si="7"/>
        <v>7.900000000000002</v>
      </c>
      <c r="CJ45" s="13">
        <f>AVERAGE(CH45:CH47)</f>
        <v>8.833333333333334</v>
      </c>
      <c r="CL45" s="3">
        <v>33.9</v>
      </c>
      <c r="CM45" s="3">
        <v>44.1</v>
      </c>
      <c r="CN45" s="3">
        <f t="shared" si="8"/>
        <v>10.200000000000003</v>
      </c>
      <c r="CP45" s="4">
        <f t="shared" si="22"/>
        <v>-0.8666666666666707</v>
      </c>
      <c r="CQ45" s="13">
        <f>AVERAGE(CN45:CN47)</f>
        <v>9.633333333333333</v>
      </c>
      <c r="CS45" s="3">
        <v>17.3</v>
      </c>
      <c r="CT45" s="3">
        <v>25.7</v>
      </c>
      <c r="CU45" s="3">
        <f t="shared" si="9"/>
        <v>8.399999999999999</v>
      </c>
    </row>
    <row r="46" spans="1:99" ht="12.75">
      <c r="A46" s="2" t="s">
        <v>6</v>
      </c>
      <c r="B46" s="2">
        <v>38</v>
      </c>
      <c r="C46" s="2" t="s">
        <v>2</v>
      </c>
      <c r="D46" t="s">
        <v>56</v>
      </c>
      <c r="E46">
        <v>18.5</v>
      </c>
      <c r="F46">
        <v>28</v>
      </c>
      <c r="G46" s="2">
        <f t="shared" si="10"/>
        <v>9.5</v>
      </c>
      <c r="H46" s="2"/>
      <c r="I46" s="10">
        <f t="shared" si="11"/>
        <v>3.5</v>
      </c>
      <c r="M46">
        <v>18.1</v>
      </c>
      <c r="N46">
        <v>27.8</v>
      </c>
      <c r="O46">
        <f t="shared" si="12"/>
        <v>9.7</v>
      </c>
      <c r="P46" s="4">
        <f t="shared" si="13"/>
        <v>3.3000000000000007</v>
      </c>
      <c r="Q46" s="3">
        <v>0</v>
      </c>
      <c r="R46">
        <v>9.9</v>
      </c>
      <c r="S46">
        <f t="shared" si="14"/>
        <v>9.9</v>
      </c>
      <c r="T46" s="13"/>
      <c r="U46">
        <f t="shared" si="15"/>
        <v>3.0999999999999996</v>
      </c>
      <c r="V46">
        <v>9</v>
      </c>
      <c r="W46">
        <v>18.1</v>
      </c>
      <c r="X46">
        <f t="shared" si="16"/>
        <v>9.100000000000001</v>
      </c>
      <c r="Y46" s="4"/>
      <c r="Z46" s="4">
        <f t="shared" si="17"/>
        <v>5.899999999999999</v>
      </c>
      <c r="AA46">
        <v>22.2</v>
      </c>
      <c r="AB46">
        <v>32.3</v>
      </c>
      <c r="AC46">
        <f t="shared" si="18"/>
        <v>10.099999999999998</v>
      </c>
      <c r="AG46" s="13">
        <v>0</v>
      </c>
      <c r="AH46" s="13">
        <v>10.5</v>
      </c>
      <c r="AI46" s="13">
        <f t="shared" si="19"/>
        <v>10.5</v>
      </c>
      <c r="AK46" s="13">
        <f t="shared" si="20"/>
        <v>2.5</v>
      </c>
      <c r="AM46" s="3">
        <v>35.5</v>
      </c>
      <c r="AN46" s="3">
        <v>45.3</v>
      </c>
      <c r="AO46" s="3">
        <f t="shared" si="0"/>
        <v>9.799999999999997</v>
      </c>
      <c r="AP46" s="9"/>
      <c r="AQ46" s="9"/>
      <c r="AT46" s="3">
        <v>8.8</v>
      </c>
      <c r="AU46" s="3">
        <v>17.4</v>
      </c>
      <c r="AV46" s="3">
        <f t="shared" si="1"/>
        <v>8.599999999999998</v>
      </c>
      <c r="AW46" s="9"/>
      <c r="AX46" s="9"/>
      <c r="AZ46" s="13">
        <v>0</v>
      </c>
      <c r="BA46" s="14">
        <v>10</v>
      </c>
      <c r="BB46" s="3">
        <f t="shared" si="2"/>
        <v>10</v>
      </c>
      <c r="BC46" s="9"/>
      <c r="BD46" s="12"/>
      <c r="BF46" s="13">
        <v>32.8</v>
      </c>
      <c r="BG46" s="14">
        <v>43.1</v>
      </c>
      <c r="BH46" s="14">
        <f t="shared" si="3"/>
        <v>10.300000000000004</v>
      </c>
      <c r="BI46" s="9"/>
      <c r="BJ46" s="9"/>
      <c r="BN46" s="3">
        <v>35.7</v>
      </c>
      <c r="BO46" s="3">
        <v>47.6</v>
      </c>
      <c r="BP46" s="3">
        <f t="shared" si="4"/>
        <v>11.899999999999999</v>
      </c>
      <c r="BQ46" s="3">
        <f>AVERAGE(BP46:BP48)</f>
        <v>10.466666666666665</v>
      </c>
      <c r="BR46" s="14">
        <f t="shared" si="21"/>
        <v>-1.4000000000000004</v>
      </c>
      <c r="BT46" s="3">
        <v>40.3</v>
      </c>
      <c r="BU46" s="3">
        <v>49.9</v>
      </c>
      <c r="BV46" s="3">
        <f t="shared" si="5"/>
        <v>9.600000000000001</v>
      </c>
      <c r="BW46" s="9"/>
      <c r="BX46" s="14"/>
      <c r="BY46" s="14"/>
      <c r="BZ46" s="3">
        <v>10.2</v>
      </c>
      <c r="CA46" s="3">
        <v>20.9</v>
      </c>
      <c r="CB46" s="3">
        <f t="shared" si="6"/>
        <v>10.7</v>
      </c>
      <c r="CD46" s="4"/>
      <c r="CF46" s="3">
        <v>17.9</v>
      </c>
      <c r="CG46" s="3">
        <v>27.2</v>
      </c>
      <c r="CH46" s="3">
        <f t="shared" si="7"/>
        <v>9.3</v>
      </c>
      <c r="CL46" s="3">
        <v>35.7</v>
      </c>
      <c r="CM46" s="3">
        <v>44.9</v>
      </c>
      <c r="CN46" s="3">
        <f t="shared" si="8"/>
        <v>9.199999999999996</v>
      </c>
      <c r="CP46" s="4">
        <f t="shared" si="22"/>
        <v>0.1333333333333364</v>
      </c>
      <c r="CS46" s="3">
        <v>14.5</v>
      </c>
      <c r="CT46" s="3">
        <v>22.1</v>
      </c>
      <c r="CU46" s="3">
        <f t="shared" si="9"/>
        <v>7.600000000000001</v>
      </c>
    </row>
    <row r="47" spans="1:99" ht="12.75">
      <c r="A47" s="2" t="s">
        <v>6</v>
      </c>
      <c r="B47" s="2">
        <v>39</v>
      </c>
      <c r="C47" s="2" t="s">
        <v>2</v>
      </c>
      <c r="D47" t="s">
        <v>57</v>
      </c>
      <c r="E47">
        <v>28</v>
      </c>
      <c r="F47">
        <v>37.4</v>
      </c>
      <c r="G47" s="2">
        <f t="shared" si="10"/>
        <v>9.399999999999999</v>
      </c>
      <c r="H47" s="2"/>
      <c r="I47" s="10">
        <f t="shared" si="11"/>
        <v>3.6000000000000014</v>
      </c>
      <c r="M47">
        <v>37.8</v>
      </c>
      <c r="N47">
        <v>47.1</v>
      </c>
      <c r="O47">
        <f t="shared" si="12"/>
        <v>9.300000000000004</v>
      </c>
      <c r="P47" s="4">
        <f t="shared" si="13"/>
        <v>3.6999999999999957</v>
      </c>
      <c r="Q47" s="3">
        <v>35.6</v>
      </c>
      <c r="R47">
        <v>45.6</v>
      </c>
      <c r="S47">
        <f t="shared" si="14"/>
        <v>10</v>
      </c>
      <c r="T47" s="13"/>
      <c r="U47">
        <f t="shared" si="15"/>
        <v>3</v>
      </c>
      <c r="V47" t="s">
        <v>70</v>
      </c>
      <c r="W47" t="s">
        <v>70</v>
      </c>
      <c r="X47" t="s">
        <v>70</v>
      </c>
      <c r="Z47" s="4" t="e">
        <f t="shared" si="17"/>
        <v>#VALUE!</v>
      </c>
      <c r="AA47">
        <v>0</v>
      </c>
      <c r="AB47">
        <v>10.2</v>
      </c>
      <c r="AC47">
        <f t="shared" si="18"/>
        <v>10.2</v>
      </c>
      <c r="AG47" s="13">
        <v>21.1</v>
      </c>
      <c r="AH47" s="13">
        <v>32.5</v>
      </c>
      <c r="AI47" s="13">
        <f t="shared" si="19"/>
        <v>11.399999999999999</v>
      </c>
      <c r="AK47" s="13">
        <f t="shared" si="20"/>
        <v>1.6000000000000014</v>
      </c>
      <c r="AM47" s="3">
        <v>20.4</v>
      </c>
      <c r="AN47" s="3">
        <v>29.3</v>
      </c>
      <c r="AO47" s="3">
        <f t="shared" si="0"/>
        <v>8.900000000000002</v>
      </c>
      <c r="AP47" s="9"/>
      <c r="AQ47" s="9"/>
      <c r="AT47" s="3">
        <v>17.4</v>
      </c>
      <c r="AU47" s="3">
        <v>26</v>
      </c>
      <c r="AV47" s="3">
        <f t="shared" si="1"/>
        <v>8.600000000000001</v>
      </c>
      <c r="AW47" s="9"/>
      <c r="AX47" s="9"/>
      <c r="AZ47" s="13">
        <v>21</v>
      </c>
      <c r="BA47" s="14">
        <v>31</v>
      </c>
      <c r="BB47" s="3">
        <f t="shared" si="2"/>
        <v>10</v>
      </c>
      <c r="BC47" s="9"/>
      <c r="BD47" s="12"/>
      <c r="BF47" s="14">
        <v>11.4</v>
      </c>
      <c r="BG47" s="14">
        <v>22.3</v>
      </c>
      <c r="BH47" s="14">
        <f t="shared" si="3"/>
        <v>10.9</v>
      </c>
      <c r="BI47" s="9"/>
      <c r="BJ47" s="9"/>
      <c r="BN47" s="3">
        <v>12.6</v>
      </c>
      <c r="BO47" s="3">
        <v>23.9</v>
      </c>
      <c r="BP47" s="3">
        <f t="shared" si="4"/>
        <v>11.299999999999999</v>
      </c>
      <c r="BQ47" s="9"/>
      <c r="BR47" s="14">
        <f t="shared" si="21"/>
        <v>-0.8000000000000007</v>
      </c>
      <c r="BT47" s="3">
        <v>19.7</v>
      </c>
      <c r="BU47" s="3">
        <v>31</v>
      </c>
      <c r="BV47" s="3">
        <f t="shared" si="5"/>
        <v>11.3</v>
      </c>
      <c r="BW47" s="9"/>
      <c r="BX47" s="14"/>
      <c r="BY47" s="14"/>
      <c r="BZ47" s="3">
        <v>30.7</v>
      </c>
      <c r="CA47" s="3">
        <v>40.2</v>
      </c>
      <c r="CB47" s="3">
        <f t="shared" si="6"/>
        <v>9.500000000000004</v>
      </c>
      <c r="CD47" s="4"/>
      <c r="CF47" s="3">
        <v>35.6</v>
      </c>
      <c r="CG47" s="3">
        <v>44.9</v>
      </c>
      <c r="CH47" s="3">
        <f t="shared" si="7"/>
        <v>9.299999999999997</v>
      </c>
      <c r="CL47" s="3">
        <v>8.4</v>
      </c>
      <c r="CM47" s="3">
        <v>17.9</v>
      </c>
      <c r="CN47" s="3">
        <f t="shared" si="8"/>
        <v>9.499999999999998</v>
      </c>
      <c r="CP47" s="4">
        <f t="shared" si="22"/>
        <v>-0.16666666666666607</v>
      </c>
      <c r="CS47" s="3">
        <v>34.7</v>
      </c>
      <c r="CT47" s="3">
        <v>39.5</v>
      </c>
      <c r="CU47" s="3">
        <f t="shared" si="9"/>
        <v>4.799999999999997</v>
      </c>
    </row>
    <row r="48" spans="1:99" ht="12.75">
      <c r="A48" s="2" t="s">
        <v>7</v>
      </c>
      <c r="B48" s="2">
        <v>40</v>
      </c>
      <c r="C48" s="2" t="s">
        <v>0</v>
      </c>
      <c r="D48" t="s">
        <v>40</v>
      </c>
      <c r="E48">
        <v>11.1</v>
      </c>
      <c r="F48">
        <v>22.2</v>
      </c>
      <c r="G48" s="2">
        <f t="shared" si="10"/>
        <v>11.1</v>
      </c>
      <c r="H48" s="15"/>
      <c r="I48" s="10">
        <f t="shared" si="11"/>
        <v>1.9000000000000004</v>
      </c>
      <c r="J48" s="4"/>
      <c r="K48" s="4"/>
      <c r="L48" s="4">
        <f>AVERAGE(G48:G50)</f>
        <v>10.399999999999999</v>
      </c>
      <c r="M48" s="4">
        <v>0</v>
      </c>
      <c r="N48" s="4">
        <v>10.4</v>
      </c>
      <c r="O48">
        <f t="shared" si="12"/>
        <v>10.4</v>
      </c>
      <c r="P48" s="4">
        <f t="shared" si="13"/>
        <v>2.5999999999999996</v>
      </c>
      <c r="Q48">
        <v>0</v>
      </c>
      <c r="R48">
        <v>9.4</v>
      </c>
      <c r="S48">
        <f t="shared" si="14"/>
        <v>9.4</v>
      </c>
      <c r="T48" s="13"/>
      <c r="U48">
        <f t="shared" si="15"/>
        <v>3.5999999999999996</v>
      </c>
      <c r="V48">
        <v>0</v>
      </c>
      <c r="W48">
        <v>8.5</v>
      </c>
      <c r="X48">
        <f t="shared" si="16"/>
        <v>8.5</v>
      </c>
      <c r="Y48" s="13"/>
      <c r="Z48" s="4">
        <f t="shared" si="17"/>
        <v>6.5</v>
      </c>
      <c r="AA48">
        <v>19.2</v>
      </c>
      <c r="AB48">
        <v>27.2</v>
      </c>
      <c r="AC48">
        <f t="shared" si="18"/>
        <v>8</v>
      </c>
      <c r="AD48" s="4"/>
      <c r="AE48" s="4">
        <f>AVERAGE(AC48:AC50)</f>
        <v>9.1</v>
      </c>
      <c r="AF48" s="4"/>
      <c r="AG48" s="13">
        <v>18.6</v>
      </c>
      <c r="AH48" s="13">
        <v>27.4</v>
      </c>
      <c r="AI48" s="13">
        <f t="shared" si="19"/>
        <v>8.799999999999997</v>
      </c>
      <c r="AJ48" s="13"/>
      <c r="AK48" s="13">
        <f t="shared" si="20"/>
        <v>4.200000000000003</v>
      </c>
      <c r="AL48" s="4"/>
      <c r="AM48" s="4">
        <v>9.3</v>
      </c>
      <c r="AN48" s="4">
        <v>18</v>
      </c>
      <c r="AO48" s="3">
        <f t="shared" si="0"/>
        <v>8.7</v>
      </c>
      <c r="AP48" s="12"/>
      <c r="AQ48" s="14">
        <f>AVERAGE(AO48:AO50)</f>
        <v>8.9</v>
      </c>
      <c r="AR48" s="4"/>
      <c r="AS48" s="4"/>
      <c r="AT48" s="3">
        <v>26</v>
      </c>
      <c r="AU48" s="3">
        <v>34.3</v>
      </c>
      <c r="AV48" s="3">
        <f t="shared" si="1"/>
        <v>8.299999999999997</v>
      </c>
      <c r="AW48" s="12"/>
      <c r="AX48" s="14">
        <f>AVERAGE(AV48:AV50)</f>
        <v>8.433333333333332</v>
      </c>
      <c r="AY48" s="4"/>
      <c r="AZ48" s="4">
        <v>35.8</v>
      </c>
      <c r="BA48" s="4">
        <v>44.6</v>
      </c>
      <c r="BB48" s="3">
        <f t="shared" si="2"/>
        <v>8.800000000000004</v>
      </c>
      <c r="BC48" s="12"/>
      <c r="BD48" s="14">
        <f>AVERAGE(BB48:BB50)</f>
        <v>8.933333333333335</v>
      </c>
      <c r="BE48" s="4"/>
      <c r="BF48" s="13">
        <v>21.5</v>
      </c>
      <c r="BG48" s="13">
        <v>32</v>
      </c>
      <c r="BH48" s="14">
        <f t="shared" si="3"/>
        <v>10.5</v>
      </c>
      <c r="BI48" s="14"/>
      <c r="BJ48" s="14">
        <f>AVERAGE(BH48:BH50)</f>
        <v>10.933333333333332</v>
      </c>
      <c r="BK48" s="4"/>
      <c r="BL48" s="4"/>
      <c r="BM48" s="4"/>
      <c r="BN48" s="3">
        <v>9</v>
      </c>
      <c r="BO48" s="3">
        <v>17.2</v>
      </c>
      <c r="BP48" s="3">
        <f t="shared" si="4"/>
        <v>8.2</v>
      </c>
      <c r="BQ48" s="14"/>
      <c r="BR48" s="14">
        <f t="shared" si="21"/>
        <v>2.299999999999999</v>
      </c>
      <c r="BT48" s="3">
        <v>11.1</v>
      </c>
      <c r="BU48" s="3">
        <v>21.3</v>
      </c>
      <c r="BV48" s="3">
        <f t="shared" si="5"/>
        <v>10.200000000000001</v>
      </c>
      <c r="BW48" s="14"/>
      <c r="BX48" s="14">
        <f>AVERAGE(BV48:BV50)</f>
        <v>10.4</v>
      </c>
      <c r="BY48" s="14"/>
      <c r="BZ48" s="3">
        <v>40.2</v>
      </c>
      <c r="CA48" s="3">
        <v>50</v>
      </c>
      <c r="CB48" s="3">
        <f t="shared" si="6"/>
        <v>9.799999999999997</v>
      </c>
      <c r="CD48" s="13">
        <f>AVERAGE(CB48:CB50)</f>
        <v>9.933333333333332</v>
      </c>
      <c r="CF48" s="3">
        <v>17.9</v>
      </c>
      <c r="CG48" s="3">
        <v>26.3</v>
      </c>
      <c r="CH48" s="3">
        <f t="shared" si="7"/>
        <v>8.400000000000002</v>
      </c>
      <c r="CJ48" s="13">
        <f>AVERAGE(CH48:CH50)</f>
        <v>8.866666666666667</v>
      </c>
      <c r="CL48" s="3">
        <v>34.1</v>
      </c>
      <c r="CM48" s="3">
        <v>43.8</v>
      </c>
      <c r="CN48" s="3">
        <f t="shared" si="8"/>
        <v>9.699999999999996</v>
      </c>
      <c r="CP48" s="4">
        <f t="shared" si="22"/>
        <v>-0.3666666666666636</v>
      </c>
      <c r="CQ48" s="13">
        <f>AVERAGE(CN48:CN50)</f>
        <v>8.933333333333332</v>
      </c>
      <c r="CS48" s="3">
        <v>34.2</v>
      </c>
      <c r="CT48" s="3">
        <v>41.2</v>
      </c>
      <c r="CU48" s="3">
        <f t="shared" si="9"/>
        <v>7</v>
      </c>
    </row>
    <row r="49" spans="1:99" ht="12.75">
      <c r="A49" s="2" t="s">
        <v>7</v>
      </c>
      <c r="B49" s="2">
        <v>41</v>
      </c>
      <c r="C49" s="2" t="s">
        <v>0</v>
      </c>
      <c r="D49" t="s">
        <v>41</v>
      </c>
      <c r="E49">
        <v>0</v>
      </c>
      <c r="F49">
        <v>9.8</v>
      </c>
      <c r="G49" s="2">
        <f t="shared" si="10"/>
        <v>9.8</v>
      </c>
      <c r="H49" s="2"/>
      <c r="I49" s="10">
        <f t="shared" si="11"/>
        <v>3.1999999999999993</v>
      </c>
      <c r="M49">
        <v>10.4</v>
      </c>
      <c r="N49">
        <v>23</v>
      </c>
      <c r="O49">
        <f t="shared" si="12"/>
        <v>12.6</v>
      </c>
      <c r="P49" s="4">
        <f t="shared" si="13"/>
        <v>0.40000000000000036</v>
      </c>
      <c r="Q49">
        <v>9.4</v>
      </c>
      <c r="R49">
        <v>20.1</v>
      </c>
      <c r="S49">
        <f t="shared" si="14"/>
        <v>10.700000000000001</v>
      </c>
      <c r="T49" s="13"/>
      <c r="U49">
        <f t="shared" si="15"/>
        <v>2.299999999999999</v>
      </c>
      <c r="V49">
        <v>8.5</v>
      </c>
      <c r="W49">
        <v>17.8</v>
      </c>
      <c r="X49">
        <f t="shared" si="16"/>
        <v>9.3</v>
      </c>
      <c r="Y49" s="4"/>
      <c r="Z49" s="4">
        <f t="shared" si="17"/>
        <v>5.699999999999999</v>
      </c>
      <c r="AA49">
        <v>26.8</v>
      </c>
      <c r="AB49">
        <v>36.3</v>
      </c>
      <c r="AC49">
        <f t="shared" si="18"/>
        <v>9.499999999999996</v>
      </c>
      <c r="AG49" s="13">
        <v>20.6</v>
      </c>
      <c r="AH49" s="13">
        <v>30.2</v>
      </c>
      <c r="AI49" s="13">
        <f t="shared" si="19"/>
        <v>9.599999999999998</v>
      </c>
      <c r="AK49" s="13">
        <f t="shared" si="20"/>
        <v>3.400000000000002</v>
      </c>
      <c r="AM49" s="3">
        <v>28.7</v>
      </c>
      <c r="AN49" s="3">
        <v>37.6</v>
      </c>
      <c r="AO49" s="3">
        <f t="shared" si="0"/>
        <v>8.900000000000002</v>
      </c>
      <c r="AP49" s="9"/>
      <c r="AQ49" s="9"/>
      <c r="AT49" s="3">
        <v>34.3</v>
      </c>
      <c r="AU49" s="3">
        <v>43</v>
      </c>
      <c r="AV49" s="3">
        <f t="shared" si="1"/>
        <v>8.700000000000003</v>
      </c>
      <c r="AW49" s="9"/>
      <c r="AX49" s="9"/>
      <c r="AZ49" s="13">
        <v>10.2</v>
      </c>
      <c r="BA49" s="14">
        <v>18.7</v>
      </c>
      <c r="BB49" s="3">
        <f t="shared" si="2"/>
        <v>8.5</v>
      </c>
      <c r="BC49" s="9"/>
      <c r="BD49" s="12"/>
      <c r="BF49" s="14">
        <v>32</v>
      </c>
      <c r="BG49" s="14">
        <v>43.5</v>
      </c>
      <c r="BH49" s="14">
        <f t="shared" si="3"/>
        <v>11.5</v>
      </c>
      <c r="BI49" s="9"/>
      <c r="BJ49" s="9"/>
      <c r="BN49" s="3">
        <v>18.2</v>
      </c>
      <c r="BO49" s="3">
        <v>28.1</v>
      </c>
      <c r="BP49" s="3">
        <f t="shared" si="4"/>
        <v>9.900000000000002</v>
      </c>
      <c r="BQ49" s="3">
        <f>AVERAGE(BP49:BP51)</f>
        <v>10.1</v>
      </c>
      <c r="BR49" s="14">
        <f t="shared" si="21"/>
        <v>0.5999999999999961</v>
      </c>
      <c r="BT49" s="3">
        <v>0</v>
      </c>
      <c r="BU49" s="3">
        <v>10.3</v>
      </c>
      <c r="BV49" s="3">
        <f t="shared" si="5"/>
        <v>10.3</v>
      </c>
      <c r="BW49" s="9"/>
      <c r="BX49" s="14"/>
      <c r="BY49" s="14"/>
      <c r="BZ49" s="3">
        <v>0</v>
      </c>
      <c r="CA49" s="3">
        <v>9.7</v>
      </c>
      <c r="CB49" s="3">
        <f t="shared" si="6"/>
        <v>9.7</v>
      </c>
      <c r="CD49" s="4"/>
      <c r="CF49" s="3">
        <v>8.6</v>
      </c>
      <c r="CG49" s="3">
        <v>17.9</v>
      </c>
      <c r="CH49" s="3">
        <f t="shared" si="7"/>
        <v>9.299999999999999</v>
      </c>
      <c r="CL49" s="3">
        <v>7.4</v>
      </c>
      <c r="CM49" s="3">
        <v>15.9</v>
      </c>
      <c r="CN49" s="3">
        <f t="shared" si="8"/>
        <v>8.5</v>
      </c>
      <c r="CP49" s="4">
        <f t="shared" si="22"/>
        <v>0.8333333333333321</v>
      </c>
      <c r="CS49" s="3">
        <v>35.1</v>
      </c>
      <c r="CT49" s="3">
        <v>42.7</v>
      </c>
      <c r="CU49" s="3">
        <f t="shared" si="9"/>
        <v>7.600000000000001</v>
      </c>
    </row>
    <row r="50" spans="1:99" ht="12.75">
      <c r="A50" s="2" t="s">
        <v>7</v>
      </c>
      <c r="B50" s="2">
        <v>42</v>
      </c>
      <c r="C50" s="2" t="s">
        <v>0</v>
      </c>
      <c r="D50" t="s">
        <v>42</v>
      </c>
      <c r="E50">
        <v>11.6</v>
      </c>
      <c r="F50">
        <v>21.9</v>
      </c>
      <c r="G50" s="2">
        <f t="shared" si="10"/>
        <v>10.299999999999999</v>
      </c>
      <c r="H50" s="2"/>
      <c r="I50" s="10">
        <f t="shared" si="11"/>
        <v>2.700000000000001</v>
      </c>
      <c r="M50">
        <v>23</v>
      </c>
      <c r="N50">
        <v>31.4</v>
      </c>
      <c r="O50">
        <f t="shared" si="12"/>
        <v>8.399999999999999</v>
      </c>
      <c r="P50" s="4">
        <f t="shared" si="13"/>
        <v>4.600000000000001</v>
      </c>
      <c r="Q50">
        <v>20.1</v>
      </c>
      <c r="R50">
        <v>29.6</v>
      </c>
      <c r="S50">
        <f t="shared" si="14"/>
        <v>9.5</v>
      </c>
      <c r="T50" s="13"/>
      <c r="U50">
        <f t="shared" si="15"/>
        <v>3.5</v>
      </c>
      <c r="V50">
        <v>31.4</v>
      </c>
      <c r="W50">
        <v>40.6</v>
      </c>
      <c r="X50">
        <f t="shared" si="16"/>
        <v>9.200000000000003</v>
      </c>
      <c r="Z50" s="4">
        <f t="shared" si="17"/>
        <v>5.799999999999997</v>
      </c>
      <c r="AA50">
        <v>0</v>
      </c>
      <c r="AB50">
        <v>9.8</v>
      </c>
      <c r="AC50">
        <f t="shared" si="18"/>
        <v>9.8</v>
      </c>
      <c r="AG50" s="13">
        <v>11</v>
      </c>
      <c r="AH50" s="13">
        <v>20.6</v>
      </c>
      <c r="AI50" s="13">
        <f t="shared" si="19"/>
        <v>9.600000000000001</v>
      </c>
      <c r="AK50" s="13">
        <f t="shared" si="20"/>
        <v>3.3999999999999986</v>
      </c>
      <c r="AM50" s="3">
        <v>18</v>
      </c>
      <c r="AN50" s="3">
        <v>27.1</v>
      </c>
      <c r="AO50" s="3">
        <f t="shared" si="0"/>
        <v>9.100000000000001</v>
      </c>
      <c r="AP50" s="9"/>
      <c r="AQ50" s="9"/>
      <c r="AT50" s="3">
        <v>0.8</v>
      </c>
      <c r="AU50" s="3">
        <v>9.1</v>
      </c>
      <c r="AV50" s="3">
        <f t="shared" si="1"/>
        <v>8.299999999999999</v>
      </c>
      <c r="AW50" s="9"/>
      <c r="AX50" s="9"/>
      <c r="AZ50" s="13">
        <v>18.7</v>
      </c>
      <c r="BA50" s="14">
        <v>28.2</v>
      </c>
      <c r="BB50" s="3">
        <f t="shared" si="2"/>
        <v>9.5</v>
      </c>
      <c r="BC50" s="9"/>
      <c r="BD50" s="12"/>
      <c r="BF50" s="13">
        <v>0</v>
      </c>
      <c r="BG50" s="14">
        <v>10.8</v>
      </c>
      <c r="BH50" s="14">
        <f t="shared" si="3"/>
        <v>10.8</v>
      </c>
      <c r="BI50" s="9"/>
      <c r="BJ50" s="9"/>
      <c r="BN50" s="3">
        <v>28.1</v>
      </c>
      <c r="BO50" s="3">
        <v>38.3</v>
      </c>
      <c r="BP50" s="3">
        <f t="shared" si="4"/>
        <v>10.199999999999996</v>
      </c>
      <c r="BQ50" s="9"/>
      <c r="BR50" s="14">
        <f t="shared" si="21"/>
        <v>0.3000000000000025</v>
      </c>
      <c r="BT50" s="3">
        <v>20.4</v>
      </c>
      <c r="BU50" s="3">
        <v>31.1</v>
      </c>
      <c r="BV50" s="3">
        <f t="shared" si="5"/>
        <v>10.700000000000003</v>
      </c>
      <c r="BW50" s="9"/>
      <c r="BX50" s="14"/>
      <c r="BY50" s="14"/>
      <c r="BZ50" s="3">
        <v>0</v>
      </c>
      <c r="CA50" s="3">
        <v>10.3</v>
      </c>
      <c r="CB50" s="3">
        <f t="shared" si="6"/>
        <v>10.3</v>
      </c>
      <c r="CD50" s="4"/>
      <c r="CF50" s="3">
        <v>27.5</v>
      </c>
      <c r="CG50" s="3">
        <v>36.4</v>
      </c>
      <c r="CH50" s="3">
        <f t="shared" si="7"/>
        <v>8.899999999999999</v>
      </c>
      <c r="CL50" s="3">
        <v>0</v>
      </c>
      <c r="CM50" s="3">
        <v>8.6</v>
      </c>
      <c r="CN50" s="3">
        <f t="shared" si="8"/>
        <v>8.6</v>
      </c>
      <c r="CP50" s="4">
        <f t="shared" si="22"/>
        <v>0.7333333333333325</v>
      </c>
      <c r="CS50" s="3">
        <v>17.7</v>
      </c>
      <c r="CT50" s="3">
        <v>25.7</v>
      </c>
      <c r="CU50" s="3">
        <f t="shared" si="9"/>
        <v>8</v>
      </c>
    </row>
    <row r="51" spans="1:99" ht="12.75">
      <c r="A51" s="2" t="s">
        <v>7</v>
      </c>
      <c r="B51" s="2">
        <v>43</v>
      </c>
      <c r="C51" s="2" t="s">
        <v>1</v>
      </c>
      <c r="D51" t="s">
        <v>43</v>
      </c>
      <c r="E51">
        <v>21.9</v>
      </c>
      <c r="F51">
        <v>31.8</v>
      </c>
      <c r="G51" s="2">
        <f t="shared" si="10"/>
        <v>9.900000000000002</v>
      </c>
      <c r="H51" s="15"/>
      <c r="I51" s="10">
        <f t="shared" si="11"/>
        <v>3.099999999999998</v>
      </c>
      <c r="J51" s="4"/>
      <c r="K51" s="4"/>
      <c r="L51" s="4">
        <f>AVERAGE(G51:G53)</f>
        <v>10.133333333333335</v>
      </c>
      <c r="M51" s="4">
        <v>38.5</v>
      </c>
      <c r="N51" s="4">
        <v>49.5</v>
      </c>
      <c r="O51">
        <f t="shared" si="12"/>
        <v>11</v>
      </c>
      <c r="P51" s="4">
        <f t="shared" si="13"/>
        <v>2</v>
      </c>
      <c r="Q51">
        <v>29.6</v>
      </c>
      <c r="R51">
        <v>37.8</v>
      </c>
      <c r="S51">
        <f t="shared" si="14"/>
        <v>8.199999999999996</v>
      </c>
      <c r="T51" s="13"/>
      <c r="U51">
        <f t="shared" si="15"/>
        <v>4.800000000000004</v>
      </c>
      <c r="V51">
        <v>22.8</v>
      </c>
      <c r="W51">
        <v>31.4</v>
      </c>
      <c r="X51">
        <f t="shared" si="16"/>
        <v>8.599999999999998</v>
      </c>
      <c r="Y51" s="13"/>
      <c r="Z51" s="4">
        <f t="shared" si="17"/>
        <v>6.400000000000002</v>
      </c>
      <c r="AA51">
        <v>0</v>
      </c>
      <c r="AB51">
        <v>9</v>
      </c>
      <c r="AC51">
        <f t="shared" si="18"/>
        <v>9</v>
      </c>
      <c r="AD51" s="4"/>
      <c r="AE51" s="4">
        <f>AVERAGE(AC51:AC53)</f>
        <v>9.499999999999998</v>
      </c>
      <c r="AF51" s="4"/>
      <c r="AG51" s="13">
        <v>0</v>
      </c>
      <c r="AH51" s="13">
        <v>10.7</v>
      </c>
      <c r="AI51" s="13">
        <f t="shared" si="19"/>
        <v>10.7</v>
      </c>
      <c r="AJ51" s="13"/>
      <c r="AK51" s="13">
        <f t="shared" si="20"/>
        <v>2.3000000000000007</v>
      </c>
      <c r="AL51" s="4"/>
      <c r="AM51" s="4">
        <v>27.1</v>
      </c>
      <c r="AN51" s="4">
        <v>36</v>
      </c>
      <c r="AO51" s="3">
        <f t="shared" si="0"/>
        <v>8.899999999999999</v>
      </c>
      <c r="AP51" s="12"/>
      <c r="AQ51" s="14">
        <f>AVERAGE(AO51:AO53)</f>
        <v>9.033333333333333</v>
      </c>
      <c r="AR51" s="4"/>
      <c r="AS51" s="4"/>
      <c r="AT51" s="3">
        <v>9.1</v>
      </c>
      <c r="AU51" s="3">
        <v>17.6</v>
      </c>
      <c r="AV51" s="3">
        <f t="shared" si="1"/>
        <v>8.500000000000002</v>
      </c>
      <c r="AW51" s="12"/>
      <c r="AX51" s="14">
        <f>AVERAGE(AV51:AV53)</f>
        <v>8.833333333333334</v>
      </c>
      <c r="AY51" s="4"/>
      <c r="AZ51" s="4">
        <v>30.7</v>
      </c>
      <c r="BA51" s="4">
        <v>40.5</v>
      </c>
      <c r="BB51" s="3">
        <f t="shared" si="2"/>
        <v>9.8</v>
      </c>
      <c r="BC51" s="12"/>
      <c r="BD51" s="14">
        <f>AVERAGE(BB51:BB53)</f>
        <v>8.099999999999998</v>
      </c>
      <c r="BE51" s="4"/>
      <c r="BF51" s="13">
        <v>10.9</v>
      </c>
      <c r="BG51" s="13">
        <v>20.2</v>
      </c>
      <c r="BH51" s="14">
        <f t="shared" si="3"/>
        <v>9.299999999999999</v>
      </c>
      <c r="BI51" s="14"/>
      <c r="BJ51" s="14">
        <f>AVERAGE(BH51:BH53)</f>
        <v>10.033333333333333</v>
      </c>
      <c r="BK51" s="4"/>
      <c r="BL51" s="4"/>
      <c r="BM51" s="4"/>
      <c r="BN51" s="3">
        <v>0</v>
      </c>
      <c r="BO51" s="3">
        <v>10.2</v>
      </c>
      <c r="BP51" s="3">
        <f t="shared" si="4"/>
        <v>10.2</v>
      </c>
      <c r="BQ51" s="14"/>
      <c r="BR51" s="14">
        <f t="shared" si="21"/>
        <v>0.29999999999999893</v>
      </c>
      <c r="BT51" s="3">
        <v>10.2</v>
      </c>
      <c r="BU51" s="3">
        <v>11.1</v>
      </c>
      <c r="BV51" s="3">
        <f t="shared" si="5"/>
        <v>0.9000000000000004</v>
      </c>
      <c r="BW51" s="14"/>
      <c r="BX51" s="14">
        <f>AVERAGE(BV51:BV53)</f>
        <v>7.3</v>
      </c>
      <c r="BY51" s="14"/>
      <c r="BZ51" s="3">
        <v>9.7</v>
      </c>
      <c r="CA51" s="3">
        <v>19.3</v>
      </c>
      <c r="CB51" s="3">
        <f t="shared" si="6"/>
        <v>9.600000000000001</v>
      </c>
      <c r="CD51" s="13">
        <f>AVERAGE(CB51:CB53)</f>
        <v>10.366666666666665</v>
      </c>
      <c r="CF51" s="3">
        <v>36.4</v>
      </c>
      <c r="CG51" s="3">
        <v>44.1</v>
      </c>
      <c r="CH51" s="3">
        <f t="shared" si="7"/>
        <v>7.700000000000003</v>
      </c>
      <c r="CJ51" s="13">
        <f>AVERAGE(CH51:CH53)</f>
        <v>7.933333333333334</v>
      </c>
      <c r="CL51" s="3">
        <v>18.1</v>
      </c>
      <c r="CM51" s="3">
        <v>27.1</v>
      </c>
      <c r="CN51" s="3">
        <f t="shared" si="8"/>
        <v>9</v>
      </c>
      <c r="CP51" s="4">
        <f t="shared" si="22"/>
        <v>0.33333333333333215</v>
      </c>
      <c r="CQ51" s="13">
        <f>AVERAGE(CN51:CN53)</f>
        <v>8.366666666666667</v>
      </c>
      <c r="CS51" s="3">
        <v>8.8</v>
      </c>
      <c r="CT51" s="3">
        <v>17.3</v>
      </c>
      <c r="CU51" s="3">
        <f t="shared" si="9"/>
        <v>8.5</v>
      </c>
    </row>
    <row r="52" spans="1:99" ht="12.75">
      <c r="A52" s="2" t="s">
        <v>7</v>
      </c>
      <c r="B52" s="2">
        <v>44</v>
      </c>
      <c r="C52" s="2" t="s">
        <v>1</v>
      </c>
      <c r="D52" t="s">
        <v>44</v>
      </c>
      <c r="E52">
        <v>9.8</v>
      </c>
      <c r="F52">
        <v>19.8</v>
      </c>
      <c r="G52" s="2">
        <f t="shared" si="10"/>
        <v>10</v>
      </c>
      <c r="H52" s="2"/>
      <c r="I52" s="10">
        <f t="shared" si="11"/>
        <v>3</v>
      </c>
      <c r="M52">
        <v>31.4</v>
      </c>
      <c r="N52">
        <v>42.7</v>
      </c>
      <c r="O52">
        <f t="shared" si="12"/>
        <v>11.300000000000004</v>
      </c>
      <c r="P52" s="4">
        <f t="shared" si="13"/>
        <v>1.6999999999999957</v>
      </c>
      <c r="Q52">
        <v>37.8</v>
      </c>
      <c r="R52">
        <v>47.7</v>
      </c>
      <c r="S52">
        <f t="shared" si="14"/>
        <v>9.900000000000006</v>
      </c>
      <c r="T52" s="13"/>
      <c r="U52">
        <f t="shared" si="15"/>
        <v>3.0999999999999943</v>
      </c>
      <c r="V52">
        <v>20</v>
      </c>
      <c r="W52">
        <v>29</v>
      </c>
      <c r="X52">
        <f t="shared" si="16"/>
        <v>9</v>
      </c>
      <c r="Y52" s="4"/>
      <c r="Z52" s="4">
        <f t="shared" si="17"/>
        <v>6</v>
      </c>
      <c r="AA52">
        <v>19.1</v>
      </c>
      <c r="AB52">
        <v>29.2</v>
      </c>
      <c r="AC52">
        <f t="shared" si="18"/>
        <v>10.099999999999998</v>
      </c>
      <c r="AG52" s="13">
        <v>10.7</v>
      </c>
      <c r="AH52" s="13">
        <v>20.9</v>
      </c>
      <c r="AI52" s="13">
        <f t="shared" si="19"/>
        <v>10.2</v>
      </c>
      <c r="AK52" s="13">
        <f t="shared" si="20"/>
        <v>2.8000000000000007</v>
      </c>
      <c r="AM52" s="3">
        <v>0</v>
      </c>
      <c r="AN52" s="3">
        <v>8.9</v>
      </c>
      <c r="AO52" s="3">
        <f t="shared" si="0"/>
        <v>8.9</v>
      </c>
      <c r="AP52" s="9"/>
      <c r="AQ52" s="9"/>
      <c r="AT52" s="3">
        <v>17.6</v>
      </c>
      <c r="AU52" s="3">
        <v>26.8</v>
      </c>
      <c r="AV52" s="3">
        <f t="shared" si="1"/>
        <v>9.2</v>
      </c>
      <c r="AW52" s="9"/>
      <c r="AX52" s="9"/>
      <c r="AZ52" s="13">
        <v>19</v>
      </c>
      <c r="BA52" s="14">
        <v>23.9</v>
      </c>
      <c r="BB52" s="3">
        <f t="shared" si="2"/>
        <v>4.899999999999999</v>
      </c>
      <c r="BC52" s="9"/>
      <c r="BD52" s="12"/>
      <c r="BF52" s="13">
        <v>31</v>
      </c>
      <c r="BG52" s="14">
        <v>42.2</v>
      </c>
      <c r="BH52" s="14">
        <f t="shared" si="3"/>
        <v>11.200000000000003</v>
      </c>
      <c r="BI52" s="9"/>
      <c r="BJ52" s="9"/>
      <c r="BN52" s="3">
        <v>10.2</v>
      </c>
      <c r="BO52" s="3">
        <v>20.5</v>
      </c>
      <c r="BP52" s="3">
        <f t="shared" si="4"/>
        <v>10.3</v>
      </c>
      <c r="BQ52" s="3">
        <f>AVERAGE(BP52:BP54)</f>
        <v>10.033333333333333</v>
      </c>
      <c r="BR52" s="14">
        <f t="shared" si="21"/>
        <v>0.1999999999999975</v>
      </c>
      <c r="BT52" s="3">
        <v>32.2</v>
      </c>
      <c r="BU52" s="3">
        <v>43.1</v>
      </c>
      <c r="BV52" s="3">
        <f t="shared" si="5"/>
        <v>10.899999999999999</v>
      </c>
      <c r="BW52" s="9"/>
      <c r="BX52" s="14"/>
      <c r="BY52" s="14"/>
      <c r="BZ52" s="3">
        <v>10.3</v>
      </c>
      <c r="CA52" s="3">
        <v>20.9</v>
      </c>
      <c r="CB52" s="3">
        <f t="shared" si="6"/>
        <v>10.599999999999998</v>
      </c>
      <c r="CD52" s="4"/>
      <c r="CF52" s="3">
        <v>17.3</v>
      </c>
      <c r="CG52" s="3">
        <v>25.2</v>
      </c>
      <c r="CH52" s="3">
        <f t="shared" si="7"/>
        <v>7.899999999999999</v>
      </c>
      <c r="CL52" s="3">
        <v>25.3</v>
      </c>
      <c r="CM52" s="3">
        <v>34.1</v>
      </c>
      <c r="CN52" s="3">
        <f t="shared" si="8"/>
        <v>8.8</v>
      </c>
      <c r="CP52" s="4">
        <f t="shared" si="22"/>
        <v>0.5333333333333314</v>
      </c>
      <c r="CS52" s="3">
        <v>7.8</v>
      </c>
      <c r="CT52" s="3">
        <v>15.8</v>
      </c>
      <c r="CU52" s="3">
        <f t="shared" si="9"/>
        <v>8</v>
      </c>
    </row>
    <row r="53" spans="1:99" ht="12.75">
      <c r="A53" s="2" t="s">
        <v>7</v>
      </c>
      <c r="B53" s="2">
        <v>45</v>
      </c>
      <c r="C53" s="2" t="s">
        <v>1</v>
      </c>
      <c r="D53" t="s">
        <v>45</v>
      </c>
      <c r="E53">
        <v>11.7</v>
      </c>
      <c r="F53">
        <v>22.2</v>
      </c>
      <c r="G53" s="2">
        <f t="shared" si="10"/>
        <v>10.5</v>
      </c>
      <c r="H53" s="2"/>
      <c r="I53" s="10">
        <f t="shared" si="11"/>
        <v>2.5</v>
      </c>
      <c r="M53">
        <v>0</v>
      </c>
      <c r="N53">
        <v>11.6</v>
      </c>
      <c r="O53">
        <f t="shared" si="12"/>
        <v>11.6</v>
      </c>
      <c r="P53" s="4">
        <f t="shared" si="13"/>
        <v>1.4000000000000004</v>
      </c>
      <c r="Q53">
        <v>0</v>
      </c>
      <c r="R53">
        <v>9.6</v>
      </c>
      <c r="S53">
        <f t="shared" si="14"/>
        <v>9.6</v>
      </c>
      <c r="T53" s="13"/>
      <c r="U53">
        <f t="shared" si="15"/>
        <v>3.4000000000000004</v>
      </c>
      <c r="V53">
        <v>13.8</v>
      </c>
      <c r="W53">
        <v>22.8</v>
      </c>
      <c r="X53">
        <f t="shared" si="16"/>
        <v>9</v>
      </c>
      <c r="Z53" s="4">
        <f t="shared" si="17"/>
        <v>6</v>
      </c>
      <c r="AA53">
        <v>9.8</v>
      </c>
      <c r="AB53">
        <v>19.2</v>
      </c>
      <c r="AC53">
        <f t="shared" si="18"/>
        <v>9.399999999999999</v>
      </c>
      <c r="AG53" s="13">
        <v>0</v>
      </c>
      <c r="AH53" s="13">
        <v>9.3</v>
      </c>
      <c r="AI53" s="13">
        <f t="shared" si="19"/>
        <v>9.3</v>
      </c>
      <c r="AK53" s="13">
        <f t="shared" si="20"/>
        <v>3.6999999999999993</v>
      </c>
      <c r="AM53" s="3">
        <v>0</v>
      </c>
      <c r="AN53" s="3">
        <v>9.3</v>
      </c>
      <c r="AO53" s="3">
        <f t="shared" si="0"/>
        <v>9.3</v>
      </c>
      <c r="AP53" s="9"/>
      <c r="AQ53" s="9"/>
      <c r="AT53" s="3">
        <v>26.8</v>
      </c>
      <c r="AU53" s="3">
        <v>35.6</v>
      </c>
      <c r="AV53" s="3">
        <f t="shared" si="1"/>
        <v>8.8</v>
      </c>
      <c r="AW53" s="9"/>
      <c r="AX53" s="9"/>
      <c r="AZ53" s="13">
        <v>33.2</v>
      </c>
      <c r="BA53" s="14">
        <v>42.8</v>
      </c>
      <c r="BB53" s="3">
        <f t="shared" si="2"/>
        <v>9.599999999999994</v>
      </c>
      <c r="BC53" s="9"/>
      <c r="BD53" s="12"/>
      <c r="BF53" s="13">
        <v>10.8</v>
      </c>
      <c r="BG53" s="14">
        <v>20.4</v>
      </c>
      <c r="BH53" s="14">
        <f t="shared" si="3"/>
        <v>9.599999999999998</v>
      </c>
      <c r="BI53" s="9"/>
      <c r="BJ53" s="9"/>
      <c r="BN53" s="3">
        <v>7.8</v>
      </c>
      <c r="BO53" s="3">
        <v>17.4</v>
      </c>
      <c r="BP53" s="3">
        <f t="shared" si="4"/>
        <v>9.599999999999998</v>
      </c>
      <c r="BQ53" s="9"/>
      <c r="BR53" s="14">
        <f t="shared" si="21"/>
        <v>0.9000000000000004</v>
      </c>
      <c r="BT53" s="3">
        <v>10.3</v>
      </c>
      <c r="BU53" s="3">
        <v>20.4</v>
      </c>
      <c r="BV53" s="3">
        <f t="shared" si="5"/>
        <v>10.099999999999998</v>
      </c>
      <c r="BW53" s="9"/>
      <c r="BX53" s="14"/>
      <c r="BY53" s="14"/>
      <c r="BZ53" s="3">
        <v>19.3</v>
      </c>
      <c r="CA53" s="3">
        <v>30.2</v>
      </c>
      <c r="CB53" s="3">
        <f t="shared" si="6"/>
        <v>10.899999999999999</v>
      </c>
      <c r="CD53" s="4"/>
      <c r="CF53" s="3">
        <v>19.3</v>
      </c>
      <c r="CG53" s="3">
        <v>27.5</v>
      </c>
      <c r="CH53" s="3">
        <f t="shared" si="7"/>
        <v>8.2</v>
      </c>
      <c r="CL53" s="3">
        <v>15.9</v>
      </c>
      <c r="CM53" s="3">
        <v>23.2</v>
      </c>
      <c r="CN53" s="3">
        <f t="shared" si="8"/>
        <v>7.299999999999999</v>
      </c>
      <c r="CP53" s="4">
        <f t="shared" si="22"/>
        <v>2.033333333333333</v>
      </c>
      <c r="CS53" s="3">
        <v>26.7</v>
      </c>
      <c r="CT53" s="3">
        <v>34.7</v>
      </c>
      <c r="CU53" s="3">
        <f t="shared" si="9"/>
        <v>8.000000000000004</v>
      </c>
    </row>
    <row r="54" spans="1:99" ht="12.75">
      <c r="A54" s="2" t="s">
        <v>7</v>
      </c>
      <c r="B54" s="2">
        <v>46</v>
      </c>
      <c r="C54" s="2" t="s">
        <v>2</v>
      </c>
      <c r="D54" t="s">
        <v>46</v>
      </c>
      <c r="E54">
        <v>22.2</v>
      </c>
      <c r="F54">
        <v>32.4</v>
      </c>
      <c r="G54" s="2">
        <f t="shared" si="10"/>
        <v>10.2</v>
      </c>
      <c r="H54" s="15"/>
      <c r="I54" s="10">
        <f t="shared" si="11"/>
        <v>2.8000000000000007</v>
      </c>
      <c r="J54" s="4"/>
      <c r="K54" s="4"/>
      <c r="L54" s="4">
        <f>AVERAGE(G54:G56)</f>
        <v>9.666666666666666</v>
      </c>
      <c r="M54" s="4">
        <v>28</v>
      </c>
      <c r="N54" s="4">
        <v>38</v>
      </c>
      <c r="O54">
        <f t="shared" si="12"/>
        <v>10</v>
      </c>
      <c r="P54" s="4">
        <f t="shared" si="13"/>
        <v>3</v>
      </c>
      <c r="Q54">
        <v>9.6</v>
      </c>
      <c r="R54">
        <v>19.4</v>
      </c>
      <c r="S54">
        <f t="shared" si="14"/>
        <v>9.799999999999999</v>
      </c>
      <c r="T54" s="13"/>
      <c r="U54">
        <f t="shared" si="15"/>
        <v>3.200000000000001</v>
      </c>
      <c r="V54">
        <v>0</v>
      </c>
      <c r="W54">
        <v>8.4</v>
      </c>
      <c r="X54">
        <f t="shared" si="16"/>
        <v>8.4</v>
      </c>
      <c r="Y54" s="13"/>
      <c r="Z54" s="4">
        <f t="shared" si="17"/>
        <v>6.6</v>
      </c>
      <c r="AA54">
        <v>38.5</v>
      </c>
      <c r="AB54">
        <v>48.9</v>
      </c>
      <c r="AC54">
        <f t="shared" si="18"/>
        <v>10.399999999999999</v>
      </c>
      <c r="AD54" s="4"/>
      <c r="AE54" s="4">
        <f>AVERAGE(AC54:AC56)</f>
        <v>9.766666666666666</v>
      </c>
      <c r="AF54" s="4"/>
      <c r="AG54" s="13">
        <v>0</v>
      </c>
      <c r="AH54" s="13">
        <v>8.9</v>
      </c>
      <c r="AI54" s="13">
        <f t="shared" si="19"/>
        <v>8.9</v>
      </c>
      <c r="AJ54" s="13"/>
      <c r="AK54" s="13">
        <f t="shared" si="20"/>
        <v>4.1</v>
      </c>
      <c r="AL54" s="4"/>
      <c r="AM54" s="4">
        <v>18.9</v>
      </c>
      <c r="AN54" s="4">
        <v>28.7</v>
      </c>
      <c r="AO54" s="3">
        <f t="shared" si="0"/>
        <v>9.8</v>
      </c>
      <c r="AP54" s="12"/>
      <c r="AQ54" s="14">
        <f>AVERAGE(AO54:AO56)</f>
        <v>9.766666666666667</v>
      </c>
      <c r="AR54" s="4"/>
      <c r="AS54" s="4"/>
      <c r="AT54" s="3">
        <v>35.6</v>
      </c>
      <c r="AU54" s="3">
        <v>44</v>
      </c>
      <c r="AV54" s="3">
        <f t="shared" si="1"/>
        <v>8.399999999999999</v>
      </c>
      <c r="AW54" s="12"/>
      <c r="AX54" s="14">
        <f>AVERAGE(AV54:AV56)</f>
        <v>8.7</v>
      </c>
      <c r="AY54" s="4"/>
      <c r="AZ54" s="4">
        <v>28.2</v>
      </c>
      <c r="BA54" s="4">
        <v>38.5</v>
      </c>
      <c r="BB54" s="3">
        <f t="shared" si="2"/>
        <v>10.3</v>
      </c>
      <c r="BC54" s="12"/>
      <c r="BD54" s="14">
        <f>AVERAGE(BB54:BB56)</f>
        <v>9.6</v>
      </c>
      <c r="BE54" s="4"/>
      <c r="BF54" s="13">
        <v>11.2</v>
      </c>
      <c r="BG54" s="13">
        <v>21.9</v>
      </c>
      <c r="BH54" s="14">
        <f t="shared" si="3"/>
        <v>10.7</v>
      </c>
      <c r="BI54" s="14"/>
      <c r="BJ54" s="14">
        <f>AVERAGE(BH54:BH56)</f>
        <v>10.433333333333334</v>
      </c>
      <c r="BK54" s="4"/>
      <c r="BL54" s="4"/>
      <c r="BM54" s="4"/>
      <c r="BN54" s="3">
        <v>23.3</v>
      </c>
      <c r="BO54" s="3">
        <v>33.5</v>
      </c>
      <c r="BP54" s="3">
        <f t="shared" si="4"/>
        <v>10.2</v>
      </c>
      <c r="BQ54" s="14"/>
      <c r="BR54" s="14">
        <f t="shared" si="21"/>
        <v>0.29999999999999893</v>
      </c>
      <c r="BT54" s="3">
        <v>21.3</v>
      </c>
      <c r="BU54" s="3">
        <v>32.1</v>
      </c>
      <c r="BV54" s="3">
        <f t="shared" si="5"/>
        <v>10.8</v>
      </c>
      <c r="BW54" s="14"/>
      <c r="BX54" s="14">
        <f>AVERAGE(BV54:BV56)</f>
        <v>10.633333333333335</v>
      </c>
      <c r="BY54" s="14"/>
      <c r="BZ54" s="3">
        <v>0</v>
      </c>
      <c r="CA54" s="3">
        <v>9.8</v>
      </c>
      <c r="CB54" s="3">
        <f t="shared" si="6"/>
        <v>9.8</v>
      </c>
      <c r="CD54" s="13">
        <f>AVERAGE(CB54:CB56)</f>
        <v>10.066666666666665</v>
      </c>
      <c r="CF54" s="3">
        <v>0</v>
      </c>
      <c r="CG54" s="3">
        <v>9.1</v>
      </c>
      <c r="CH54" s="3">
        <f t="shared" si="7"/>
        <v>9.1</v>
      </c>
      <c r="CJ54" s="13">
        <f>AVERAGE(CH54:CH56)</f>
        <v>8.933333333333332</v>
      </c>
      <c r="CL54" s="3">
        <v>8.6</v>
      </c>
      <c r="CM54" s="3">
        <v>17.8</v>
      </c>
      <c r="CN54" s="3">
        <f t="shared" si="8"/>
        <v>9.200000000000001</v>
      </c>
      <c r="CP54" s="4">
        <f t="shared" si="22"/>
        <v>0.13333333333333108</v>
      </c>
      <c r="CQ54" s="13">
        <f>AVERAGE(CN54:CN56)</f>
        <v>8.733333333333336</v>
      </c>
      <c r="CS54" s="3">
        <v>27.7</v>
      </c>
      <c r="CT54" s="3">
        <v>34.2</v>
      </c>
      <c r="CU54" s="3">
        <f t="shared" si="9"/>
        <v>6.5000000000000036</v>
      </c>
    </row>
    <row r="55" spans="1:99" ht="12.75">
      <c r="A55" s="2" t="s">
        <v>7</v>
      </c>
      <c r="B55" s="2">
        <v>47</v>
      </c>
      <c r="C55" s="2" t="s">
        <v>2</v>
      </c>
      <c r="D55" t="s">
        <v>47</v>
      </c>
      <c r="E55">
        <v>31.8</v>
      </c>
      <c r="F55">
        <v>41.4</v>
      </c>
      <c r="G55" s="2">
        <f t="shared" si="10"/>
        <v>9.599999999999998</v>
      </c>
      <c r="H55" s="2"/>
      <c r="I55" s="10">
        <f t="shared" si="11"/>
        <v>3.400000000000002</v>
      </c>
      <c r="M55">
        <v>11.6</v>
      </c>
      <c r="N55">
        <v>22.5</v>
      </c>
      <c r="O55">
        <f t="shared" si="12"/>
        <v>10.9</v>
      </c>
      <c r="P55" s="4">
        <f t="shared" si="13"/>
        <v>2.0999999999999996</v>
      </c>
      <c r="Q55">
        <v>19.4</v>
      </c>
      <c r="R55">
        <v>29.4</v>
      </c>
      <c r="S55">
        <f t="shared" si="14"/>
        <v>10</v>
      </c>
      <c r="T55" s="13"/>
      <c r="U55">
        <f t="shared" si="15"/>
        <v>3</v>
      </c>
      <c r="V55">
        <v>8.4</v>
      </c>
      <c r="W55">
        <v>16.4</v>
      </c>
      <c r="X55">
        <f t="shared" si="16"/>
        <v>7.999999999999998</v>
      </c>
      <c r="Y55" s="4"/>
      <c r="Z55" s="4">
        <f t="shared" si="17"/>
        <v>7.000000000000002</v>
      </c>
      <c r="AA55">
        <v>9</v>
      </c>
      <c r="AB55">
        <v>18</v>
      </c>
      <c r="AC55">
        <f t="shared" si="18"/>
        <v>9</v>
      </c>
      <c r="AG55" s="13">
        <v>9.3</v>
      </c>
      <c r="AH55" s="13">
        <v>18.6</v>
      </c>
      <c r="AI55" s="13">
        <f t="shared" si="19"/>
        <v>9.3</v>
      </c>
      <c r="AK55" s="13">
        <f t="shared" si="20"/>
        <v>3.6999999999999993</v>
      </c>
      <c r="AM55" s="3">
        <v>9.1</v>
      </c>
      <c r="AN55" s="3">
        <v>18.9</v>
      </c>
      <c r="AO55" s="3">
        <f t="shared" si="0"/>
        <v>9.799999999999999</v>
      </c>
      <c r="AP55" s="9"/>
      <c r="AQ55" s="9"/>
      <c r="AT55" s="3">
        <v>7.1</v>
      </c>
      <c r="AU55" s="3">
        <v>16</v>
      </c>
      <c r="AV55" s="3">
        <f t="shared" si="1"/>
        <v>8.9</v>
      </c>
      <c r="AW55" s="9"/>
      <c r="AX55" s="9"/>
      <c r="AZ55" s="13">
        <v>18.5</v>
      </c>
      <c r="BA55" s="14">
        <v>27.2</v>
      </c>
      <c r="BB55" s="3">
        <f t="shared" si="2"/>
        <v>8.7</v>
      </c>
      <c r="BC55" s="9"/>
      <c r="BD55" s="12"/>
      <c r="BF55" s="13">
        <v>20.2</v>
      </c>
      <c r="BG55" s="14">
        <v>30</v>
      </c>
      <c r="BH55" s="14">
        <f t="shared" si="3"/>
        <v>9.8</v>
      </c>
      <c r="BI55" s="9"/>
      <c r="BJ55" s="9"/>
      <c r="BN55" s="3">
        <v>10.2</v>
      </c>
      <c r="BP55" s="3"/>
      <c r="BQ55" s="3">
        <f>AVERAGE(BP55:BP57)</f>
        <v>4.8500000000000005</v>
      </c>
      <c r="BR55" s="14">
        <v>0</v>
      </c>
      <c r="BT55" s="3">
        <v>0</v>
      </c>
      <c r="BU55" s="3">
        <v>10.9</v>
      </c>
      <c r="BV55" s="3">
        <f t="shared" si="5"/>
        <v>10.9</v>
      </c>
      <c r="BW55" s="9"/>
      <c r="BX55" s="14"/>
      <c r="BY55" s="14"/>
      <c r="BZ55" s="3">
        <v>0</v>
      </c>
      <c r="CA55" s="3">
        <v>10.1</v>
      </c>
      <c r="CB55" s="3">
        <f t="shared" si="6"/>
        <v>10.1</v>
      </c>
      <c r="CD55" s="4"/>
      <c r="CF55" s="3">
        <v>25.2</v>
      </c>
      <c r="CG55" s="3">
        <v>33.9</v>
      </c>
      <c r="CH55" s="3">
        <f t="shared" si="7"/>
        <v>8.7</v>
      </c>
      <c r="CL55" s="3">
        <v>27.1</v>
      </c>
      <c r="CM55" s="3">
        <v>36.2</v>
      </c>
      <c r="CN55" s="3">
        <f t="shared" si="8"/>
        <v>9.100000000000001</v>
      </c>
      <c r="CP55" s="4">
        <f t="shared" si="22"/>
        <v>0.23333333333333073</v>
      </c>
      <c r="CS55" s="3">
        <v>17.8</v>
      </c>
      <c r="CT55" s="3">
        <v>26.5</v>
      </c>
      <c r="CU55" s="3">
        <f t="shared" si="9"/>
        <v>8.7</v>
      </c>
    </row>
    <row r="56" spans="1:99" ht="12.75">
      <c r="A56" s="2" t="s">
        <v>7</v>
      </c>
      <c r="B56" s="2">
        <v>48</v>
      </c>
      <c r="C56" s="2" t="s">
        <v>2</v>
      </c>
      <c r="D56" t="s">
        <v>48</v>
      </c>
      <c r="E56">
        <v>19.8</v>
      </c>
      <c r="F56">
        <v>29</v>
      </c>
      <c r="G56" s="2">
        <f t="shared" si="10"/>
        <v>9.2</v>
      </c>
      <c r="H56" s="2"/>
      <c r="I56" s="10">
        <f t="shared" si="11"/>
        <v>3.8000000000000007</v>
      </c>
      <c r="M56">
        <v>22.5</v>
      </c>
      <c r="N56">
        <v>33.4</v>
      </c>
      <c r="O56">
        <f t="shared" si="12"/>
        <v>10.899999999999999</v>
      </c>
      <c r="P56" s="4">
        <f t="shared" si="13"/>
        <v>2.1000000000000014</v>
      </c>
      <c r="Q56">
        <v>29.4</v>
      </c>
      <c r="R56">
        <v>39.5</v>
      </c>
      <c r="S56">
        <f t="shared" si="14"/>
        <v>10.100000000000001</v>
      </c>
      <c r="T56" s="13"/>
      <c r="U56">
        <f t="shared" si="15"/>
        <v>2.8999999999999986</v>
      </c>
      <c r="V56">
        <v>16.4</v>
      </c>
      <c r="W56">
        <v>25.4</v>
      </c>
      <c r="X56">
        <f t="shared" si="16"/>
        <v>9</v>
      </c>
      <c r="Z56" s="4">
        <f t="shared" si="17"/>
        <v>6</v>
      </c>
      <c r="AA56">
        <v>11</v>
      </c>
      <c r="AB56">
        <v>20.9</v>
      </c>
      <c r="AC56">
        <f t="shared" si="18"/>
        <v>9.899999999999999</v>
      </c>
      <c r="AG56" s="13">
        <v>27.4</v>
      </c>
      <c r="AH56" s="13">
        <v>37.6</v>
      </c>
      <c r="AI56" s="13">
        <f t="shared" si="19"/>
        <v>10.200000000000003</v>
      </c>
      <c r="AK56" s="13">
        <f t="shared" si="20"/>
        <v>2.799999999999997</v>
      </c>
      <c r="AM56" s="3">
        <v>39</v>
      </c>
      <c r="AN56" s="3">
        <v>48.7</v>
      </c>
      <c r="AO56" s="3">
        <f t="shared" si="0"/>
        <v>9.700000000000003</v>
      </c>
      <c r="AP56" s="9"/>
      <c r="AQ56" s="9"/>
      <c r="AT56" s="3">
        <v>16</v>
      </c>
      <c r="AU56" s="3">
        <v>24.8</v>
      </c>
      <c r="AV56" s="3">
        <f t="shared" si="1"/>
        <v>8.8</v>
      </c>
      <c r="AW56" s="9"/>
      <c r="AX56" s="9"/>
      <c r="AZ56" s="13">
        <v>0</v>
      </c>
      <c r="BA56" s="14">
        <v>9.8</v>
      </c>
      <c r="BB56" s="3">
        <f t="shared" si="2"/>
        <v>9.8</v>
      </c>
      <c r="BC56" s="9"/>
      <c r="BD56" s="12"/>
      <c r="BF56" s="13">
        <v>0</v>
      </c>
      <c r="BG56" s="14">
        <v>10.8</v>
      </c>
      <c r="BH56" s="14">
        <f t="shared" si="3"/>
        <v>10.8</v>
      </c>
      <c r="BI56" s="9"/>
      <c r="BJ56" s="9"/>
      <c r="BN56" s="3">
        <v>17.2</v>
      </c>
      <c r="BO56">
        <v>26.3</v>
      </c>
      <c r="BP56" s="3">
        <f t="shared" si="4"/>
        <v>9.100000000000001</v>
      </c>
      <c r="BQ56" s="9"/>
      <c r="BR56" s="14">
        <f t="shared" si="21"/>
        <v>1.3999999999999968</v>
      </c>
      <c r="BT56" s="3">
        <v>18.5</v>
      </c>
      <c r="BU56" s="3">
        <v>28.7</v>
      </c>
      <c r="BV56" s="3">
        <f t="shared" si="5"/>
        <v>10.2</v>
      </c>
      <c r="BW56" s="9"/>
      <c r="BX56" s="14"/>
      <c r="BY56" s="14"/>
      <c r="BZ56" s="3">
        <v>10.1</v>
      </c>
      <c r="CA56" s="3">
        <v>20.4</v>
      </c>
      <c r="CB56" s="3">
        <f t="shared" si="6"/>
        <v>10.299999999999999</v>
      </c>
      <c r="CD56" s="4"/>
      <c r="CF56" s="3">
        <v>9.1</v>
      </c>
      <c r="CG56" s="3">
        <v>18.1</v>
      </c>
      <c r="CH56" s="3">
        <f t="shared" si="7"/>
        <v>9.000000000000002</v>
      </c>
      <c r="CL56" s="3">
        <v>17.4</v>
      </c>
      <c r="CM56" s="3">
        <v>25.3</v>
      </c>
      <c r="CN56" s="3">
        <f t="shared" si="8"/>
        <v>7.900000000000002</v>
      </c>
      <c r="CP56" s="4">
        <f t="shared" si="22"/>
        <v>1.43333333333333</v>
      </c>
      <c r="CS56" s="3">
        <v>19</v>
      </c>
      <c r="CT56" s="3">
        <v>27.7</v>
      </c>
      <c r="CU56" s="3">
        <f t="shared" si="9"/>
        <v>8.7</v>
      </c>
    </row>
    <row r="57" spans="1:99" ht="12.75">
      <c r="A57" s="2" t="s">
        <v>7</v>
      </c>
      <c r="B57" s="2">
        <v>49</v>
      </c>
      <c r="C57" s="2" t="s">
        <v>0</v>
      </c>
      <c r="D57" t="s">
        <v>58</v>
      </c>
      <c r="E57">
        <v>32.4</v>
      </c>
      <c r="F57">
        <v>42.5</v>
      </c>
      <c r="G57" s="2">
        <f t="shared" si="10"/>
        <v>10.100000000000001</v>
      </c>
      <c r="H57" s="15"/>
      <c r="I57" s="10">
        <f t="shared" si="11"/>
        <v>2.8999999999999986</v>
      </c>
      <c r="J57" s="4"/>
      <c r="K57" s="4"/>
      <c r="L57" s="4">
        <f>AVERAGE(G57:G59)</f>
        <v>10.833333333333334</v>
      </c>
      <c r="M57" s="4">
        <v>33.4</v>
      </c>
      <c r="N57" s="4">
        <v>43.2</v>
      </c>
      <c r="O57">
        <f t="shared" si="12"/>
        <v>9.800000000000004</v>
      </c>
      <c r="P57" s="4">
        <f t="shared" si="13"/>
        <v>3.1999999999999957</v>
      </c>
      <c r="Q57">
        <v>0</v>
      </c>
      <c r="R57">
        <v>9.8</v>
      </c>
      <c r="S57">
        <f t="shared" si="14"/>
        <v>9.8</v>
      </c>
      <c r="T57" s="13"/>
      <c r="U57">
        <f t="shared" si="15"/>
        <v>3.1999999999999993</v>
      </c>
      <c r="V57">
        <v>31.4</v>
      </c>
      <c r="W57">
        <v>40.8</v>
      </c>
      <c r="X57">
        <f t="shared" si="16"/>
        <v>9.399999999999999</v>
      </c>
      <c r="Y57" s="13"/>
      <c r="Z57" s="4">
        <f t="shared" si="17"/>
        <v>5.600000000000001</v>
      </c>
      <c r="AA57">
        <v>9.5</v>
      </c>
      <c r="AB57">
        <v>19.1</v>
      </c>
      <c r="AC57">
        <f t="shared" si="18"/>
        <v>9.600000000000001</v>
      </c>
      <c r="AD57" s="4"/>
      <c r="AE57" s="4">
        <f>AVERAGE(AC57:AC59)</f>
        <v>9.433333333333332</v>
      </c>
      <c r="AF57" s="4"/>
      <c r="AG57" s="13">
        <v>11.2</v>
      </c>
      <c r="AH57" s="13">
        <v>21</v>
      </c>
      <c r="AI57" s="13">
        <f t="shared" si="19"/>
        <v>9.8</v>
      </c>
      <c r="AJ57" s="13"/>
      <c r="AK57" s="13">
        <f t="shared" si="20"/>
        <v>3.1999999999999993</v>
      </c>
      <c r="AL57" s="4"/>
      <c r="AM57" s="4">
        <v>8.9</v>
      </c>
      <c r="AN57" s="4">
        <v>18</v>
      </c>
      <c r="AO57" s="3">
        <f t="shared" si="0"/>
        <v>9.1</v>
      </c>
      <c r="AP57" s="12"/>
      <c r="AQ57" s="14">
        <f>AVERAGE(AO57:AO59)</f>
        <v>9.133333333333331</v>
      </c>
      <c r="AR57" s="4"/>
      <c r="AS57" s="4"/>
      <c r="AT57" s="3">
        <v>0</v>
      </c>
      <c r="AU57" s="3">
        <v>8.6</v>
      </c>
      <c r="AV57" s="3">
        <f t="shared" si="1"/>
        <v>8.6</v>
      </c>
      <c r="AW57" s="12"/>
      <c r="AX57" s="14">
        <f>AVERAGE(AV57:AV59)</f>
        <v>8.533333333333333</v>
      </c>
      <c r="AY57" s="4"/>
      <c r="AZ57" s="4">
        <v>23.9</v>
      </c>
      <c r="BA57" s="4">
        <v>33.2</v>
      </c>
      <c r="BB57" s="3">
        <f t="shared" si="2"/>
        <v>9.300000000000004</v>
      </c>
      <c r="BC57" s="12"/>
      <c r="BD57" s="14">
        <f>AVERAGE(BB57:BB59)</f>
        <v>8.633333333333335</v>
      </c>
      <c r="BE57" s="4"/>
      <c r="BF57" s="13">
        <v>0</v>
      </c>
      <c r="BG57" s="13">
        <v>11.3</v>
      </c>
      <c r="BH57" s="14">
        <f t="shared" si="3"/>
        <v>11.3</v>
      </c>
      <c r="BI57" s="14"/>
      <c r="BJ57" s="14">
        <f>AVERAGE(BH57:BH59)</f>
        <v>10.9</v>
      </c>
      <c r="BK57" s="4"/>
      <c r="BL57" s="4"/>
      <c r="BM57" s="4"/>
      <c r="BN57" s="3">
        <v>9.6</v>
      </c>
      <c r="BO57">
        <v>10.2</v>
      </c>
      <c r="BP57" s="3">
        <f t="shared" si="4"/>
        <v>0.5999999999999996</v>
      </c>
      <c r="BQ57" s="14"/>
      <c r="BR57" s="14">
        <f t="shared" si="21"/>
        <v>9.899999999999999</v>
      </c>
      <c r="BT57" s="3">
        <v>21.6</v>
      </c>
      <c r="BU57" s="3">
        <v>31.8</v>
      </c>
      <c r="BV57" s="3">
        <f t="shared" si="5"/>
        <v>10.2</v>
      </c>
      <c r="BW57" s="14"/>
      <c r="BX57" s="14">
        <f>AVERAGE(BV57:BV59)</f>
        <v>9.866666666666665</v>
      </c>
      <c r="BY57" s="14"/>
      <c r="BZ57" s="3">
        <v>9.8</v>
      </c>
      <c r="CA57" s="3">
        <v>18.9</v>
      </c>
      <c r="CB57" s="3">
        <f t="shared" si="6"/>
        <v>9.099999999999998</v>
      </c>
      <c r="CD57" s="13">
        <f>AVERAGE(CB57:CB59)</f>
        <v>13.100000000000001</v>
      </c>
      <c r="CF57" s="3">
        <v>0</v>
      </c>
      <c r="CG57" s="3">
        <v>8.6</v>
      </c>
      <c r="CH57" s="3">
        <f t="shared" si="7"/>
        <v>8.6</v>
      </c>
      <c r="CJ57" s="13">
        <f>AVERAGE(CH57:CH59)</f>
        <v>8.733333333333333</v>
      </c>
      <c r="CL57" s="3">
        <v>23.2</v>
      </c>
      <c r="CM57" s="3">
        <v>33.4</v>
      </c>
      <c r="CN57" s="3">
        <f t="shared" si="8"/>
        <v>10.2</v>
      </c>
      <c r="CP57" s="4">
        <f t="shared" si="22"/>
        <v>-0.8666666666666671</v>
      </c>
      <c r="CQ57" s="13">
        <f>AVERAGE(CN57:CN59)</f>
        <v>9.1</v>
      </c>
      <c r="CS57" s="3">
        <v>0</v>
      </c>
      <c r="CT57" s="3">
        <v>7.6</v>
      </c>
      <c r="CU57" s="3">
        <f t="shared" si="9"/>
        <v>7.6</v>
      </c>
    </row>
    <row r="58" spans="1:99" ht="12.75">
      <c r="A58" s="2" t="s">
        <v>7</v>
      </c>
      <c r="B58" s="2">
        <v>50</v>
      </c>
      <c r="C58" s="2" t="s">
        <v>0</v>
      </c>
      <c r="D58" t="s">
        <v>59</v>
      </c>
      <c r="E58">
        <v>0</v>
      </c>
      <c r="F58">
        <v>11.6</v>
      </c>
      <c r="G58" s="2">
        <f t="shared" si="10"/>
        <v>11.6</v>
      </c>
      <c r="H58" s="2"/>
      <c r="I58" s="10">
        <f t="shared" si="11"/>
        <v>1.4000000000000004</v>
      </c>
      <c r="M58">
        <v>0</v>
      </c>
      <c r="N58">
        <v>10.5</v>
      </c>
      <c r="O58">
        <f t="shared" si="12"/>
        <v>10.5</v>
      </c>
      <c r="P58" s="4">
        <f t="shared" si="13"/>
        <v>2.5</v>
      </c>
      <c r="Q58">
        <v>9.8</v>
      </c>
      <c r="R58">
        <v>19.5</v>
      </c>
      <c r="S58">
        <f t="shared" si="14"/>
        <v>9.7</v>
      </c>
      <c r="T58" s="13"/>
      <c r="U58">
        <f t="shared" si="15"/>
        <v>3.3000000000000007</v>
      </c>
      <c r="V58">
        <v>29.6</v>
      </c>
      <c r="W58">
        <v>38.4</v>
      </c>
      <c r="X58">
        <f t="shared" si="16"/>
        <v>8.799999999999997</v>
      </c>
      <c r="Y58" s="4"/>
      <c r="Z58" s="4">
        <f t="shared" si="17"/>
        <v>6.200000000000003</v>
      </c>
      <c r="AA58">
        <v>27.6</v>
      </c>
      <c r="AB58">
        <v>36.8</v>
      </c>
      <c r="AC58">
        <f t="shared" si="18"/>
        <v>9.199999999999996</v>
      </c>
      <c r="AG58" s="13">
        <v>20.9</v>
      </c>
      <c r="AH58" s="13">
        <v>31.5</v>
      </c>
      <c r="AI58" s="13">
        <f t="shared" si="19"/>
        <v>10.600000000000001</v>
      </c>
      <c r="AK58" s="13">
        <f t="shared" si="20"/>
        <v>2.3999999999999986</v>
      </c>
      <c r="AM58" s="3">
        <v>0</v>
      </c>
      <c r="AN58" s="3">
        <v>9.1</v>
      </c>
      <c r="AO58" s="3">
        <f t="shared" si="0"/>
        <v>9.1</v>
      </c>
      <c r="AP58" s="9"/>
      <c r="AQ58" s="9"/>
      <c r="AT58" s="3">
        <v>9</v>
      </c>
      <c r="AU58" s="3">
        <v>17.8</v>
      </c>
      <c r="AV58" s="3">
        <f t="shared" si="1"/>
        <v>8.8</v>
      </c>
      <c r="AW58" s="9"/>
      <c r="AX58" s="9"/>
      <c r="AZ58" s="13">
        <v>11</v>
      </c>
      <c r="BA58" s="14">
        <v>19</v>
      </c>
      <c r="BB58" s="3">
        <f t="shared" si="2"/>
        <v>8</v>
      </c>
      <c r="BC58" s="9"/>
      <c r="BD58" s="12"/>
      <c r="BF58" s="13">
        <v>11.3</v>
      </c>
      <c r="BG58" s="14">
        <v>21.5</v>
      </c>
      <c r="BH58" s="14">
        <f t="shared" si="3"/>
        <v>10.2</v>
      </c>
      <c r="BI58" s="9"/>
      <c r="BJ58" s="9"/>
      <c r="BN58" s="3">
        <v>17.4</v>
      </c>
      <c r="BO58">
        <v>23.3</v>
      </c>
      <c r="BP58" s="3">
        <f t="shared" si="4"/>
        <v>5.900000000000002</v>
      </c>
      <c r="BQ58" s="3">
        <f>AVERAGE(BP58:BP60)</f>
        <v>8.433333333333335</v>
      </c>
      <c r="BR58" s="14">
        <f t="shared" si="21"/>
        <v>4.599999999999996</v>
      </c>
      <c r="BT58" s="3">
        <v>31.8</v>
      </c>
      <c r="BU58" s="3">
        <v>41</v>
      </c>
      <c r="BV58" s="3">
        <f t="shared" si="5"/>
        <v>9.2</v>
      </c>
      <c r="BW58" s="9"/>
      <c r="BX58" s="14"/>
      <c r="BY58" s="14"/>
      <c r="BZ58" s="3">
        <v>30.2</v>
      </c>
      <c r="CA58" s="3">
        <v>41.1</v>
      </c>
      <c r="CB58" s="3">
        <f t="shared" si="6"/>
        <v>10.900000000000002</v>
      </c>
      <c r="CD58" s="4"/>
      <c r="CF58" s="3">
        <v>26.3</v>
      </c>
      <c r="CG58" s="3">
        <v>35.7</v>
      </c>
      <c r="CH58" s="3">
        <f t="shared" si="7"/>
        <v>9.400000000000002</v>
      </c>
      <c r="CL58" s="3">
        <v>0</v>
      </c>
      <c r="CM58" s="3">
        <v>9.2</v>
      </c>
      <c r="CN58" s="3">
        <f t="shared" si="8"/>
        <v>9.2</v>
      </c>
      <c r="CP58" s="4">
        <f t="shared" si="22"/>
        <v>0.13333333333333286</v>
      </c>
      <c r="CS58" s="3">
        <v>0</v>
      </c>
      <c r="CT58" s="3">
        <v>7.8</v>
      </c>
      <c r="CU58" s="3">
        <f t="shared" si="9"/>
        <v>7.8</v>
      </c>
    </row>
    <row r="59" spans="1:99" ht="12.75">
      <c r="A59" s="2" t="s">
        <v>7</v>
      </c>
      <c r="B59" s="2">
        <v>51</v>
      </c>
      <c r="C59" s="2" t="s">
        <v>0</v>
      </c>
      <c r="D59" t="s">
        <v>60</v>
      </c>
      <c r="E59">
        <v>0</v>
      </c>
      <c r="F59">
        <v>10.8</v>
      </c>
      <c r="G59" s="2">
        <f t="shared" si="10"/>
        <v>10.8</v>
      </c>
      <c r="H59" s="2"/>
      <c r="I59" s="10">
        <f t="shared" si="11"/>
        <v>2.1999999999999993</v>
      </c>
      <c r="M59">
        <v>10.5</v>
      </c>
      <c r="N59">
        <v>20</v>
      </c>
      <c r="O59">
        <f t="shared" si="12"/>
        <v>9.5</v>
      </c>
      <c r="P59" s="4">
        <f t="shared" si="13"/>
        <v>3.5</v>
      </c>
      <c r="Q59">
        <v>19.5</v>
      </c>
      <c r="R59">
        <v>28.2</v>
      </c>
      <c r="S59">
        <f t="shared" si="14"/>
        <v>8.7</v>
      </c>
      <c r="T59" s="13"/>
      <c r="U59">
        <f t="shared" si="15"/>
        <v>4.300000000000001</v>
      </c>
      <c r="V59">
        <v>38.4</v>
      </c>
      <c r="W59">
        <v>47.2</v>
      </c>
      <c r="X59">
        <f t="shared" si="16"/>
        <v>8.800000000000004</v>
      </c>
      <c r="Z59" s="4">
        <f t="shared" si="17"/>
        <v>6.199999999999996</v>
      </c>
      <c r="AA59">
        <v>0</v>
      </c>
      <c r="AB59">
        <v>9.5</v>
      </c>
      <c r="AC59">
        <f t="shared" si="18"/>
        <v>9.5</v>
      </c>
      <c r="AG59" s="13">
        <v>8.9</v>
      </c>
      <c r="AH59" s="13">
        <v>18.7</v>
      </c>
      <c r="AI59" s="13">
        <f t="shared" si="19"/>
        <v>9.799999999999999</v>
      </c>
      <c r="AK59" s="13">
        <f t="shared" si="20"/>
        <v>3.200000000000001</v>
      </c>
      <c r="AM59" s="3">
        <v>34.7</v>
      </c>
      <c r="AN59" s="3">
        <v>43.9</v>
      </c>
      <c r="AO59" s="3">
        <f t="shared" si="0"/>
        <v>9.199999999999996</v>
      </c>
      <c r="AP59" s="9"/>
      <c r="AQ59" s="9"/>
      <c r="AT59" s="3">
        <v>17.8</v>
      </c>
      <c r="AU59" s="3">
        <v>26</v>
      </c>
      <c r="AV59" s="3">
        <f t="shared" si="1"/>
        <v>8.2</v>
      </c>
      <c r="AW59" s="9"/>
      <c r="AX59" s="9"/>
      <c r="AZ59" s="13">
        <v>27.2</v>
      </c>
      <c r="BA59" s="14">
        <v>35.8</v>
      </c>
      <c r="BB59" s="3">
        <f t="shared" si="2"/>
        <v>8.599999999999998</v>
      </c>
      <c r="BC59" s="9"/>
      <c r="BD59" s="12"/>
      <c r="BF59" s="13">
        <v>0</v>
      </c>
      <c r="BG59" s="14">
        <v>11.2</v>
      </c>
      <c r="BH59" s="14">
        <f t="shared" si="3"/>
        <v>11.2</v>
      </c>
      <c r="BI59" s="9"/>
      <c r="BJ59" s="9"/>
      <c r="BN59" s="3">
        <v>33.3</v>
      </c>
      <c r="BO59">
        <v>43.1</v>
      </c>
      <c r="BP59" s="3">
        <f t="shared" si="4"/>
        <v>9.800000000000004</v>
      </c>
      <c r="BQ59" s="9"/>
      <c r="BR59" s="14">
        <f t="shared" si="21"/>
        <v>0.699999999999994</v>
      </c>
      <c r="BT59" s="3">
        <v>0</v>
      </c>
      <c r="BU59" s="3">
        <v>10.2</v>
      </c>
      <c r="BV59" s="3">
        <f t="shared" si="5"/>
        <v>10.2</v>
      </c>
      <c r="BW59" s="9"/>
      <c r="BX59" s="14"/>
      <c r="BY59" s="14"/>
      <c r="BZ59" s="3">
        <v>20.9</v>
      </c>
      <c r="CA59" s="3">
        <v>40.2</v>
      </c>
      <c r="CB59" s="3">
        <f t="shared" si="6"/>
        <v>19.300000000000004</v>
      </c>
      <c r="CD59" s="4"/>
      <c r="CF59" s="3">
        <v>0</v>
      </c>
      <c r="CG59" s="3">
        <v>8.2</v>
      </c>
      <c r="CH59" s="3">
        <f t="shared" si="7"/>
        <v>8.2</v>
      </c>
      <c r="CL59" s="3">
        <v>36.2</v>
      </c>
      <c r="CM59" s="3">
        <v>44.1</v>
      </c>
      <c r="CN59" s="3">
        <f t="shared" si="8"/>
        <v>7.899999999999999</v>
      </c>
      <c r="CP59" s="4">
        <f t="shared" si="22"/>
        <v>1.4333333333333336</v>
      </c>
      <c r="CS59" s="3">
        <v>24.8</v>
      </c>
      <c r="CT59" s="3">
        <v>34</v>
      </c>
      <c r="CU59" s="3">
        <f t="shared" si="9"/>
        <v>9.2</v>
      </c>
    </row>
    <row r="60" spans="1:99" ht="12.75">
      <c r="A60" s="2" t="s">
        <v>7</v>
      </c>
      <c r="B60" s="2">
        <v>52</v>
      </c>
      <c r="C60" s="2" t="s">
        <v>1</v>
      </c>
      <c r="D60" t="s">
        <v>61</v>
      </c>
      <c r="E60">
        <v>10.8</v>
      </c>
      <c r="F60">
        <v>19.4</v>
      </c>
      <c r="G60" s="2">
        <f t="shared" si="10"/>
        <v>8.599999999999998</v>
      </c>
      <c r="H60" s="15"/>
      <c r="I60" s="10">
        <f t="shared" si="11"/>
        <v>4.400000000000002</v>
      </c>
      <c r="J60" s="4"/>
      <c r="K60" s="4"/>
      <c r="L60" s="4">
        <f>AVERAGE(G60:G62)</f>
        <v>9.066666666666666</v>
      </c>
      <c r="M60" s="4">
        <v>20</v>
      </c>
      <c r="N60" s="4">
        <v>30.6</v>
      </c>
      <c r="O60">
        <f t="shared" si="12"/>
        <v>10.600000000000001</v>
      </c>
      <c r="P60" s="4">
        <f t="shared" si="13"/>
        <v>2.3999999999999986</v>
      </c>
      <c r="Q60">
        <v>28.2</v>
      </c>
      <c r="R60">
        <v>36.9</v>
      </c>
      <c r="S60">
        <f t="shared" si="14"/>
        <v>8.7</v>
      </c>
      <c r="T60" s="13"/>
      <c r="U60">
        <f t="shared" si="15"/>
        <v>4.300000000000001</v>
      </c>
      <c r="V60">
        <v>34.8</v>
      </c>
      <c r="W60">
        <v>44.2</v>
      </c>
      <c r="X60">
        <f t="shared" si="16"/>
        <v>9.400000000000006</v>
      </c>
      <c r="Y60" s="13"/>
      <c r="Z60" s="4">
        <f t="shared" si="17"/>
        <v>5.599999999999994</v>
      </c>
      <c r="AA60">
        <v>31.2</v>
      </c>
      <c r="AB60">
        <v>41</v>
      </c>
      <c r="AC60">
        <f t="shared" si="18"/>
        <v>9.8</v>
      </c>
      <c r="AD60" s="4"/>
      <c r="AE60" s="4">
        <f>AVERAGE(AC60:AC62)</f>
        <v>9.8</v>
      </c>
      <c r="AF60" s="4"/>
      <c r="AG60" s="13">
        <v>31.5</v>
      </c>
      <c r="AH60" s="13">
        <v>42.1</v>
      </c>
      <c r="AI60" s="13">
        <f t="shared" si="19"/>
        <v>10.600000000000001</v>
      </c>
      <c r="AJ60" s="13"/>
      <c r="AK60" s="13">
        <f t="shared" si="20"/>
        <v>2.3999999999999986</v>
      </c>
      <c r="AL60" s="4"/>
      <c r="AM60" s="4">
        <v>38.8</v>
      </c>
      <c r="AN60" s="4">
        <v>48.1</v>
      </c>
      <c r="AO60" s="3">
        <f t="shared" si="0"/>
        <v>9.300000000000004</v>
      </c>
      <c r="AP60" s="12"/>
      <c r="AQ60" s="14">
        <f>AVERAGE(AO60:AO62)</f>
        <v>9.566666666666668</v>
      </c>
      <c r="AR60" s="4"/>
      <c r="AS60" s="4"/>
      <c r="AT60" s="3">
        <v>26</v>
      </c>
      <c r="AU60" s="3">
        <v>34.4</v>
      </c>
      <c r="AV60" s="3">
        <f t="shared" si="1"/>
        <v>8.399999999999999</v>
      </c>
      <c r="AW60" s="12"/>
      <c r="AX60" s="14">
        <f>AVERAGE(AV60:AV62)</f>
        <v>8.5</v>
      </c>
      <c r="AY60" s="4"/>
      <c r="AZ60" s="4">
        <v>9.8</v>
      </c>
      <c r="BA60" s="4">
        <v>18.5</v>
      </c>
      <c r="BB60" s="3">
        <f t="shared" si="2"/>
        <v>8.7</v>
      </c>
      <c r="BC60" s="12"/>
      <c r="BD60" s="14">
        <f>AVERAGE(BB60:BB62)</f>
        <v>9.366666666666665</v>
      </c>
      <c r="BE60" s="4"/>
      <c r="BF60" s="13">
        <v>21.2</v>
      </c>
      <c r="BG60" s="13">
        <v>32.2</v>
      </c>
      <c r="BH60" s="14">
        <f t="shared" si="3"/>
        <v>11.000000000000004</v>
      </c>
      <c r="BI60" s="14"/>
      <c r="BJ60" s="14">
        <f>AVERAGE(BH60:BH62)</f>
        <v>9.600000000000001</v>
      </c>
      <c r="BK60" s="4"/>
      <c r="BL60" s="4"/>
      <c r="BM60" s="4"/>
      <c r="BN60" s="3">
        <v>26.3</v>
      </c>
      <c r="BO60">
        <v>35.9</v>
      </c>
      <c r="BP60" s="3">
        <f t="shared" si="4"/>
        <v>9.599999999999998</v>
      </c>
      <c r="BQ60" s="14"/>
      <c r="BR60" s="14">
        <f t="shared" si="21"/>
        <v>0.9000000000000004</v>
      </c>
      <c r="BT60" s="3">
        <v>8.5</v>
      </c>
      <c r="BU60" s="3">
        <v>18.5</v>
      </c>
      <c r="BV60" s="3">
        <f t="shared" si="5"/>
        <v>10</v>
      </c>
      <c r="BW60" s="14"/>
      <c r="BX60" s="14">
        <f>AVERAGE(BV60:BV62)</f>
        <v>9.799999999999999</v>
      </c>
      <c r="BY60" s="14"/>
      <c r="BZ60" s="3">
        <v>20.4</v>
      </c>
      <c r="CA60" s="3">
        <v>30.2</v>
      </c>
      <c r="CB60" s="3">
        <f t="shared" si="6"/>
        <v>9.8</v>
      </c>
      <c r="CD60" s="13">
        <f>AVERAGE(CB60:CB62)</f>
        <v>10.166666666666666</v>
      </c>
      <c r="CF60" s="3">
        <v>8.7</v>
      </c>
      <c r="CG60" s="3">
        <v>19.3</v>
      </c>
      <c r="CH60" s="3">
        <f t="shared" si="7"/>
        <v>10.600000000000001</v>
      </c>
      <c r="CJ60" s="13">
        <f>AVERAGE(CH60:CH62)</f>
        <v>11.500000000000002</v>
      </c>
      <c r="CL60" s="3">
        <v>0</v>
      </c>
      <c r="CM60" s="3">
        <v>7.4</v>
      </c>
      <c r="CN60" s="3">
        <f t="shared" si="8"/>
        <v>7.4</v>
      </c>
      <c r="CP60" s="4">
        <f t="shared" si="22"/>
        <v>1.9333333333333318</v>
      </c>
      <c r="CQ60" s="13">
        <f>AVERAGE(CN60:CN62)</f>
        <v>8.100000000000001</v>
      </c>
      <c r="CS60" s="3">
        <v>0</v>
      </c>
      <c r="CT60" s="3">
        <v>8.8</v>
      </c>
      <c r="CU60" s="3">
        <f t="shared" si="9"/>
        <v>8.8</v>
      </c>
    </row>
    <row r="61" spans="1:99" ht="12.75">
      <c r="A61" s="2" t="s">
        <v>7</v>
      </c>
      <c r="B61" s="2">
        <v>53</v>
      </c>
      <c r="C61" s="2" t="s">
        <v>1</v>
      </c>
      <c r="D61" t="s">
        <v>62</v>
      </c>
      <c r="E61">
        <v>19.4</v>
      </c>
      <c r="F61">
        <v>28.6</v>
      </c>
      <c r="G61" s="2">
        <f t="shared" si="10"/>
        <v>9.200000000000003</v>
      </c>
      <c r="H61" s="2"/>
      <c r="I61" s="10">
        <f t="shared" si="11"/>
        <v>3.799999999999997</v>
      </c>
      <c r="M61">
        <v>30.6</v>
      </c>
      <c r="N61">
        <v>40.2</v>
      </c>
      <c r="O61">
        <f t="shared" si="12"/>
        <v>9.600000000000001</v>
      </c>
      <c r="P61" s="4">
        <f t="shared" si="13"/>
        <v>3.3999999999999986</v>
      </c>
      <c r="Q61">
        <v>36.9</v>
      </c>
      <c r="R61">
        <v>46.2</v>
      </c>
      <c r="S61">
        <f t="shared" si="14"/>
        <v>9.300000000000004</v>
      </c>
      <c r="T61" s="13"/>
      <c r="U61">
        <f t="shared" si="15"/>
        <v>3.6999999999999957</v>
      </c>
      <c r="V61">
        <v>0</v>
      </c>
      <c r="W61">
        <v>11.9</v>
      </c>
      <c r="X61">
        <f t="shared" si="16"/>
        <v>11.9</v>
      </c>
      <c r="Y61" s="4"/>
      <c r="Z61" s="4">
        <f t="shared" si="17"/>
        <v>3.0999999999999996</v>
      </c>
      <c r="AA61">
        <v>20.9</v>
      </c>
      <c r="AB61">
        <v>31</v>
      </c>
      <c r="AC61">
        <f t="shared" si="18"/>
        <v>10.100000000000001</v>
      </c>
      <c r="AG61" s="13">
        <v>0</v>
      </c>
      <c r="AH61" s="13">
        <v>11</v>
      </c>
      <c r="AI61" s="13">
        <f t="shared" si="19"/>
        <v>11</v>
      </c>
      <c r="AK61" s="13">
        <f t="shared" si="20"/>
        <v>2</v>
      </c>
      <c r="AM61" s="3">
        <v>29</v>
      </c>
      <c r="AN61" s="3">
        <v>38.8</v>
      </c>
      <c r="AO61" s="3">
        <f t="shared" si="0"/>
        <v>9.799999999999997</v>
      </c>
      <c r="AP61" s="9"/>
      <c r="AQ61" s="9"/>
      <c r="AT61" s="3">
        <v>34.4</v>
      </c>
      <c r="AU61" s="3">
        <v>43</v>
      </c>
      <c r="AV61" s="3">
        <f t="shared" si="1"/>
        <v>8.600000000000001</v>
      </c>
      <c r="AW61" s="9"/>
      <c r="AX61" s="9"/>
      <c r="AZ61" s="13">
        <v>20.7</v>
      </c>
      <c r="BA61" s="14">
        <v>30.8</v>
      </c>
      <c r="BB61" s="3">
        <f t="shared" si="2"/>
        <v>10.100000000000001</v>
      </c>
      <c r="BC61" s="9"/>
      <c r="BD61" s="12"/>
      <c r="BF61" s="13">
        <v>12.2</v>
      </c>
      <c r="BG61" s="14">
        <v>21.9</v>
      </c>
      <c r="BH61" s="14">
        <f t="shared" si="3"/>
        <v>9.7</v>
      </c>
      <c r="BI61" s="9"/>
      <c r="BJ61" s="9"/>
      <c r="BN61" s="3">
        <v>0</v>
      </c>
      <c r="BO61">
        <v>9.6</v>
      </c>
      <c r="BP61" s="3">
        <f t="shared" si="4"/>
        <v>9.6</v>
      </c>
      <c r="BQ61" s="3">
        <f>AVERAGE(BP61:BP63)</f>
        <v>8.833333333333334</v>
      </c>
      <c r="BR61" s="14">
        <f t="shared" si="21"/>
        <v>0.8999999999999986</v>
      </c>
      <c r="BT61" s="3">
        <v>31.1</v>
      </c>
      <c r="BU61" s="3">
        <v>42</v>
      </c>
      <c r="BV61" s="3">
        <f t="shared" si="5"/>
        <v>10.899999999999999</v>
      </c>
      <c r="BW61" s="9"/>
      <c r="BX61" s="14"/>
      <c r="BY61" s="14"/>
      <c r="BZ61" s="3">
        <v>18.9</v>
      </c>
      <c r="CA61" s="3">
        <v>29.2</v>
      </c>
      <c r="CB61" s="3">
        <f t="shared" si="6"/>
        <v>10.3</v>
      </c>
      <c r="CD61" s="4"/>
      <c r="CF61" s="3">
        <v>33.9</v>
      </c>
      <c r="CG61" s="3">
        <v>48.7</v>
      </c>
      <c r="CH61" s="3">
        <f t="shared" si="7"/>
        <v>14.800000000000004</v>
      </c>
      <c r="CL61" s="3">
        <v>0</v>
      </c>
      <c r="CM61" s="3">
        <v>8.2</v>
      </c>
      <c r="CN61" s="3">
        <f t="shared" si="8"/>
        <v>8.2</v>
      </c>
      <c r="CP61" s="4">
        <f t="shared" si="22"/>
        <v>1.1333333333333329</v>
      </c>
      <c r="CS61" s="3">
        <v>9.4</v>
      </c>
      <c r="CT61" s="3">
        <v>17.8</v>
      </c>
      <c r="CU61" s="3">
        <f t="shared" si="9"/>
        <v>8.4</v>
      </c>
    </row>
    <row r="62" spans="1:99" ht="12.75">
      <c r="A62" s="2" t="s">
        <v>7</v>
      </c>
      <c r="B62" s="2">
        <v>54</v>
      </c>
      <c r="C62" s="2" t="s">
        <v>1</v>
      </c>
      <c r="D62" t="s">
        <v>63</v>
      </c>
      <c r="E62">
        <v>28.6</v>
      </c>
      <c r="F62">
        <v>38</v>
      </c>
      <c r="G62" s="2">
        <f t="shared" si="10"/>
        <v>9.399999999999999</v>
      </c>
      <c r="H62" s="2"/>
      <c r="I62" s="10">
        <f t="shared" si="11"/>
        <v>3.6000000000000014</v>
      </c>
      <c r="M62">
        <v>40.2</v>
      </c>
      <c r="N62">
        <v>50</v>
      </c>
      <c r="O62">
        <f t="shared" si="12"/>
        <v>9.799999999999997</v>
      </c>
      <c r="P62" s="4">
        <f t="shared" si="13"/>
        <v>3.200000000000003</v>
      </c>
      <c r="Q62">
        <v>0</v>
      </c>
      <c r="R62">
        <v>9.4</v>
      </c>
      <c r="S62">
        <f t="shared" si="14"/>
        <v>9.4</v>
      </c>
      <c r="T62" s="13"/>
      <c r="U62">
        <f t="shared" si="15"/>
        <v>3.5999999999999996</v>
      </c>
      <c r="V62">
        <v>25.4</v>
      </c>
      <c r="W62">
        <v>34.8</v>
      </c>
      <c r="X62">
        <f t="shared" si="16"/>
        <v>9.399999999999999</v>
      </c>
      <c r="Z62" s="4">
        <f t="shared" si="17"/>
        <v>5.600000000000001</v>
      </c>
      <c r="AA62">
        <v>18</v>
      </c>
      <c r="AB62">
        <v>27.5</v>
      </c>
      <c r="AC62">
        <f t="shared" si="18"/>
        <v>9.5</v>
      </c>
      <c r="AG62" s="13">
        <v>0</v>
      </c>
      <c r="AH62" s="13">
        <v>11</v>
      </c>
      <c r="AI62" s="13">
        <f t="shared" si="19"/>
        <v>11</v>
      </c>
      <c r="AK62" s="13">
        <f t="shared" si="20"/>
        <v>2</v>
      </c>
      <c r="AM62" s="3">
        <v>9.9</v>
      </c>
      <c r="AN62" s="3">
        <v>19.5</v>
      </c>
      <c r="AO62" s="3">
        <f t="shared" si="0"/>
        <v>9.6</v>
      </c>
      <c r="AP62" s="9"/>
      <c r="AQ62" s="9"/>
      <c r="AT62" s="3">
        <v>0</v>
      </c>
      <c r="AU62" s="3">
        <v>8.5</v>
      </c>
      <c r="AV62" s="3">
        <f t="shared" si="1"/>
        <v>8.5</v>
      </c>
      <c r="AW62" s="9"/>
      <c r="AX62" s="9"/>
      <c r="AZ62" s="13">
        <v>38.5</v>
      </c>
      <c r="BA62" s="14">
        <v>47.8</v>
      </c>
      <c r="BB62" s="3">
        <f t="shared" si="2"/>
        <v>9.299999999999997</v>
      </c>
      <c r="BC62" s="9"/>
      <c r="BD62" s="12"/>
      <c r="BF62" s="13">
        <v>21.9</v>
      </c>
      <c r="BG62" s="14">
        <v>30</v>
      </c>
      <c r="BH62" s="14">
        <f t="shared" si="3"/>
        <v>8.100000000000001</v>
      </c>
      <c r="BI62" s="9"/>
      <c r="BJ62" s="9"/>
      <c r="BN62" s="3">
        <v>23.3</v>
      </c>
      <c r="BO62">
        <v>31.3</v>
      </c>
      <c r="BP62" s="3">
        <f t="shared" si="4"/>
        <v>8</v>
      </c>
      <c r="BQ62" s="9"/>
      <c r="BR62" s="14">
        <f t="shared" si="21"/>
        <v>2.4999999999999982</v>
      </c>
      <c r="BT62" s="3">
        <v>0</v>
      </c>
      <c r="BU62" s="3">
        <v>8.5</v>
      </c>
      <c r="BV62" s="3">
        <f t="shared" si="5"/>
        <v>8.5</v>
      </c>
      <c r="BW62" s="9"/>
      <c r="BX62" s="14"/>
      <c r="BY62" s="14"/>
      <c r="BZ62" s="3">
        <v>0</v>
      </c>
      <c r="CA62" s="3">
        <v>10.4</v>
      </c>
      <c r="CB62" s="3">
        <f t="shared" si="6"/>
        <v>10.4</v>
      </c>
      <c r="CD62" s="4"/>
      <c r="CF62" s="3">
        <v>8.2</v>
      </c>
      <c r="CG62" s="3">
        <v>17.3</v>
      </c>
      <c r="CH62" s="3">
        <f t="shared" si="7"/>
        <v>9.100000000000001</v>
      </c>
      <c r="CL62" s="3">
        <v>33.4</v>
      </c>
      <c r="CM62" s="3">
        <v>42.1</v>
      </c>
      <c r="CN62" s="3">
        <f t="shared" si="8"/>
        <v>8.700000000000003</v>
      </c>
      <c r="CP62" s="4">
        <f t="shared" si="22"/>
        <v>0.6333333333333293</v>
      </c>
      <c r="CS62" s="3">
        <v>7.7</v>
      </c>
      <c r="CT62" s="3">
        <v>17.4</v>
      </c>
      <c r="CU62" s="3">
        <f t="shared" si="9"/>
        <v>9.7</v>
      </c>
    </row>
    <row r="63" spans="1:99" ht="12.75">
      <c r="A63" s="2" t="s">
        <v>7</v>
      </c>
      <c r="B63" s="2">
        <v>55</v>
      </c>
      <c r="C63" s="2" t="s">
        <v>2</v>
      </c>
      <c r="D63" t="s">
        <v>64</v>
      </c>
      <c r="E63">
        <v>38</v>
      </c>
      <c r="F63">
        <v>48</v>
      </c>
      <c r="G63" s="2">
        <f t="shared" si="10"/>
        <v>10</v>
      </c>
      <c r="H63" s="15"/>
      <c r="I63" s="10">
        <f t="shared" si="11"/>
        <v>3</v>
      </c>
      <c r="J63" s="4"/>
      <c r="K63" s="4"/>
      <c r="L63" s="4">
        <f>AVERAGE(G63:G65)</f>
        <v>10.933333333333332</v>
      </c>
      <c r="M63" s="4">
        <v>0</v>
      </c>
      <c r="N63" s="4">
        <v>11.7</v>
      </c>
      <c r="O63">
        <f t="shared" si="12"/>
        <v>11.7</v>
      </c>
      <c r="P63" s="4">
        <f t="shared" si="13"/>
        <v>1.3000000000000007</v>
      </c>
      <c r="Q63">
        <v>9.4</v>
      </c>
      <c r="R63">
        <v>17.7</v>
      </c>
      <c r="S63">
        <f t="shared" si="14"/>
        <v>8.299999999999999</v>
      </c>
      <c r="T63" s="13"/>
      <c r="U63">
        <f t="shared" si="15"/>
        <v>4.700000000000001</v>
      </c>
      <c r="V63">
        <v>11.9</v>
      </c>
      <c r="W63">
        <v>21.8</v>
      </c>
      <c r="X63">
        <f t="shared" si="16"/>
        <v>9.9</v>
      </c>
      <c r="Y63" s="13"/>
      <c r="Z63" s="4">
        <f t="shared" si="17"/>
        <v>5.1</v>
      </c>
      <c r="AA63">
        <v>29.2</v>
      </c>
      <c r="AB63">
        <v>38.5</v>
      </c>
      <c r="AC63">
        <f t="shared" si="18"/>
        <v>9.3</v>
      </c>
      <c r="AD63" s="4"/>
      <c r="AE63" s="4">
        <f>AVERAGE(AC63:AC65)</f>
        <v>9.6</v>
      </c>
      <c r="AF63" s="4"/>
      <c r="AG63" s="13">
        <v>18.7</v>
      </c>
      <c r="AH63" s="13">
        <v>28.8</v>
      </c>
      <c r="AI63" s="13">
        <f t="shared" si="19"/>
        <v>10.100000000000001</v>
      </c>
      <c r="AJ63" s="13"/>
      <c r="AK63" s="13">
        <f t="shared" si="20"/>
        <v>2.8999999999999986</v>
      </c>
      <c r="AL63" s="4"/>
      <c r="AM63" s="4">
        <v>25.2</v>
      </c>
      <c r="AN63" s="4">
        <v>34.7</v>
      </c>
      <c r="AO63" s="3">
        <f t="shared" si="0"/>
        <v>9.500000000000004</v>
      </c>
      <c r="AP63" s="12"/>
      <c r="AQ63" s="14">
        <f>AVERAGE(AO63:AO65)</f>
        <v>9.800000000000002</v>
      </c>
      <c r="AR63" s="4"/>
      <c r="AS63" s="4"/>
      <c r="AT63" s="3">
        <v>9</v>
      </c>
      <c r="AU63" s="3">
        <v>17.5</v>
      </c>
      <c r="AV63" s="3">
        <f t="shared" si="1"/>
        <v>8.5</v>
      </c>
      <c r="AW63" s="12"/>
      <c r="AX63" s="14">
        <f>AVERAGE(AV63:AV65)</f>
        <v>8.633333333333335</v>
      </c>
      <c r="AY63" s="4"/>
      <c r="AZ63" s="4">
        <v>0</v>
      </c>
      <c r="BA63" s="4">
        <v>10.5</v>
      </c>
      <c r="BB63" s="3">
        <f t="shared" si="2"/>
        <v>10.5</v>
      </c>
      <c r="BC63" s="12"/>
      <c r="BD63" s="14">
        <f>AVERAGE(BB63:BB65)</f>
        <v>10.166666666666666</v>
      </c>
      <c r="BE63" s="4"/>
      <c r="BF63" s="13">
        <v>30</v>
      </c>
      <c r="BG63" s="13">
        <v>40.7</v>
      </c>
      <c r="BH63" s="14">
        <f t="shared" si="3"/>
        <v>10.700000000000003</v>
      </c>
      <c r="BI63" s="14"/>
      <c r="BJ63" s="14">
        <f>AVERAGE(BH63:BH65)</f>
        <v>10.299999999999999</v>
      </c>
      <c r="BK63" s="4"/>
      <c r="BL63" s="4"/>
      <c r="BM63" s="4"/>
      <c r="BN63" s="3">
        <v>31.3</v>
      </c>
      <c r="BO63">
        <v>40.2</v>
      </c>
      <c r="BP63" s="3">
        <f t="shared" si="4"/>
        <v>8.900000000000002</v>
      </c>
      <c r="BQ63" s="14"/>
      <c r="BR63" s="14">
        <f t="shared" si="21"/>
        <v>1.599999999999996</v>
      </c>
      <c r="BT63" s="3">
        <v>10.9</v>
      </c>
      <c r="BU63" s="3">
        <v>20.2</v>
      </c>
      <c r="BV63" s="3">
        <f t="shared" si="5"/>
        <v>9.299999999999999</v>
      </c>
      <c r="BW63" s="14"/>
      <c r="BX63" s="14">
        <f>AVERAGE(BV63:BV65)</f>
        <v>9.466666666666667</v>
      </c>
      <c r="BY63" s="14"/>
      <c r="BZ63" s="3">
        <v>30.9</v>
      </c>
      <c r="CA63" s="3">
        <v>41.3</v>
      </c>
      <c r="CB63" s="3">
        <f t="shared" si="6"/>
        <v>10.399999999999999</v>
      </c>
      <c r="CD63" s="13">
        <f>AVERAGE(CB63:CB65)</f>
        <v>10.700000000000001</v>
      </c>
      <c r="CF63" s="3">
        <v>18.1</v>
      </c>
      <c r="CG63" s="3">
        <v>27.7</v>
      </c>
      <c r="CH63" s="3">
        <f t="shared" si="7"/>
        <v>9.599999999999998</v>
      </c>
      <c r="CJ63" s="13">
        <f>AVERAGE(CH63:CH65)</f>
        <v>8.83333333333333</v>
      </c>
      <c r="CL63" s="3">
        <v>9.2</v>
      </c>
      <c r="CM63" s="3">
        <v>18.1</v>
      </c>
      <c r="CN63" s="3">
        <f t="shared" si="8"/>
        <v>8.900000000000002</v>
      </c>
      <c r="CP63" s="4">
        <f t="shared" si="22"/>
        <v>0.43333333333333</v>
      </c>
      <c r="CQ63" s="13">
        <f>AVERAGE(CN63:CN65)</f>
        <v>8.533333333333335</v>
      </c>
      <c r="CS63" s="3">
        <v>0</v>
      </c>
      <c r="CT63" s="3">
        <v>9.4</v>
      </c>
      <c r="CU63" s="3">
        <f t="shared" si="9"/>
        <v>9.4</v>
      </c>
    </row>
    <row r="64" spans="1:99" ht="12.75">
      <c r="A64" s="2" t="s">
        <v>7</v>
      </c>
      <c r="B64" s="2">
        <v>56</v>
      </c>
      <c r="C64" s="2" t="s">
        <v>2</v>
      </c>
      <c r="D64" t="s">
        <v>65</v>
      </c>
      <c r="E64">
        <v>0</v>
      </c>
      <c r="F64">
        <v>11.1</v>
      </c>
      <c r="G64" s="2">
        <f t="shared" si="10"/>
        <v>11.1</v>
      </c>
      <c r="H64" s="2"/>
      <c r="I64" s="10">
        <f t="shared" si="11"/>
        <v>1.9000000000000004</v>
      </c>
      <c r="M64">
        <v>11.7</v>
      </c>
      <c r="N64">
        <v>21.5</v>
      </c>
      <c r="O64">
        <f t="shared" si="12"/>
        <v>9.8</v>
      </c>
      <c r="P64" s="4">
        <f t="shared" si="13"/>
        <v>3.1999999999999993</v>
      </c>
      <c r="Q64">
        <v>17.7</v>
      </c>
      <c r="R64">
        <v>27.7</v>
      </c>
      <c r="S64">
        <f t="shared" si="14"/>
        <v>10</v>
      </c>
      <c r="U64">
        <f t="shared" si="15"/>
        <v>3</v>
      </c>
      <c r="V64">
        <v>17.8</v>
      </c>
      <c r="W64">
        <v>26.4</v>
      </c>
      <c r="X64">
        <f t="shared" si="16"/>
        <v>8.599999999999998</v>
      </c>
      <c r="Y64" s="4"/>
      <c r="Z64" s="4">
        <f t="shared" si="17"/>
        <v>6.400000000000002</v>
      </c>
      <c r="AA64">
        <v>0</v>
      </c>
      <c r="AB64">
        <v>10</v>
      </c>
      <c r="AC64">
        <f t="shared" si="18"/>
        <v>10</v>
      </c>
      <c r="AG64" s="13">
        <v>28.8</v>
      </c>
      <c r="AH64" s="13">
        <v>39.9</v>
      </c>
      <c r="AI64" s="13">
        <f t="shared" si="19"/>
        <v>11.099999999999998</v>
      </c>
      <c r="AK64" s="13">
        <f t="shared" si="20"/>
        <v>1.9000000000000021</v>
      </c>
      <c r="AM64" s="3">
        <v>19</v>
      </c>
      <c r="AN64" s="3">
        <v>29</v>
      </c>
      <c r="AO64" s="3">
        <f t="shared" si="0"/>
        <v>10</v>
      </c>
      <c r="AP64" s="9"/>
      <c r="AQ64" s="9"/>
      <c r="AT64" s="3">
        <v>17.5</v>
      </c>
      <c r="AU64" s="3">
        <v>26.3</v>
      </c>
      <c r="AV64" s="3">
        <f t="shared" si="1"/>
        <v>8.8</v>
      </c>
      <c r="AW64" s="9"/>
      <c r="AX64" s="9"/>
      <c r="AZ64" s="13">
        <v>0</v>
      </c>
      <c r="BA64" s="3">
        <v>10.2</v>
      </c>
      <c r="BB64" s="3">
        <f t="shared" si="2"/>
        <v>10.2</v>
      </c>
      <c r="BC64" s="9"/>
      <c r="BD64" s="12"/>
      <c r="BF64" s="13">
        <v>0</v>
      </c>
      <c r="BG64" s="14">
        <v>10.9</v>
      </c>
      <c r="BH64" s="14">
        <f t="shared" si="3"/>
        <v>10.9</v>
      </c>
      <c r="BI64" s="9"/>
      <c r="BJ64" s="9"/>
      <c r="BN64" s="3">
        <v>9</v>
      </c>
      <c r="BO64">
        <v>18.3</v>
      </c>
      <c r="BP64" s="3">
        <f t="shared" si="4"/>
        <v>9.3</v>
      </c>
      <c r="BQ64" s="3">
        <f>AVERAGE(BP64:BP66)</f>
        <v>13.65</v>
      </c>
      <c r="BR64" s="14">
        <f t="shared" si="21"/>
        <v>1.1999999999999975</v>
      </c>
      <c r="BT64" s="3">
        <v>28.7</v>
      </c>
      <c r="BU64" s="3">
        <v>37.9</v>
      </c>
      <c r="BV64" s="3">
        <f t="shared" si="5"/>
        <v>9.2</v>
      </c>
      <c r="BW64" s="9"/>
      <c r="BX64" s="14"/>
      <c r="BY64" s="14"/>
      <c r="BZ64" s="3">
        <v>29.2</v>
      </c>
      <c r="CA64" s="3">
        <v>40.1</v>
      </c>
      <c r="CB64" s="3">
        <f t="shared" si="6"/>
        <v>10.900000000000002</v>
      </c>
      <c r="CD64" s="4"/>
      <c r="CF64" s="3">
        <v>35.7</v>
      </c>
      <c r="CG64" s="3">
        <v>43.9</v>
      </c>
      <c r="CH64" s="3">
        <f t="shared" si="7"/>
        <v>8.199999999999996</v>
      </c>
      <c r="CL64" s="3">
        <v>8.2</v>
      </c>
      <c r="CM64" s="3">
        <v>17.4</v>
      </c>
      <c r="CN64" s="3">
        <f t="shared" si="8"/>
        <v>9.2</v>
      </c>
      <c r="CP64" s="4">
        <f t="shared" si="22"/>
        <v>0.13333333333333286</v>
      </c>
      <c r="CS64" s="3">
        <v>34</v>
      </c>
      <c r="CT64" s="3">
        <v>42.5</v>
      </c>
      <c r="CU64" s="3">
        <f t="shared" si="9"/>
        <v>8.5</v>
      </c>
    </row>
    <row r="65" spans="1:99" ht="12.75">
      <c r="A65" s="2" t="s">
        <v>7</v>
      </c>
      <c r="B65" s="2">
        <v>57</v>
      </c>
      <c r="C65" s="2" t="s">
        <v>2</v>
      </c>
      <c r="D65" t="s">
        <v>66</v>
      </c>
      <c r="E65">
        <v>0</v>
      </c>
      <c r="F65">
        <v>11.7</v>
      </c>
      <c r="G65" s="2">
        <f t="shared" si="10"/>
        <v>11.7</v>
      </c>
      <c r="H65" s="2"/>
      <c r="I65" s="10">
        <f t="shared" si="11"/>
        <v>1.3000000000000007</v>
      </c>
      <c r="M65">
        <v>21.5</v>
      </c>
      <c r="N65">
        <v>31.9</v>
      </c>
      <c r="O65">
        <f t="shared" si="12"/>
        <v>10.399999999999999</v>
      </c>
      <c r="P65" s="4">
        <f t="shared" si="13"/>
        <v>2.6000000000000014</v>
      </c>
      <c r="Q65">
        <v>27.7</v>
      </c>
      <c r="R65">
        <v>36.1</v>
      </c>
      <c r="S65">
        <f t="shared" si="14"/>
        <v>8.400000000000002</v>
      </c>
      <c r="U65">
        <f t="shared" si="15"/>
        <v>4.599999999999998</v>
      </c>
      <c r="V65">
        <v>21.9</v>
      </c>
      <c r="W65">
        <v>31.4</v>
      </c>
      <c r="X65">
        <f>W65-V65</f>
        <v>9.5</v>
      </c>
      <c r="Z65" s="4">
        <f t="shared" si="17"/>
        <v>5.5</v>
      </c>
      <c r="AA65">
        <v>36.8</v>
      </c>
      <c r="AB65">
        <v>46.3</v>
      </c>
      <c r="AC65">
        <f t="shared" si="18"/>
        <v>9.5</v>
      </c>
      <c r="AG65" s="13">
        <v>30.2</v>
      </c>
      <c r="AH65" s="13">
        <v>41.1</v>
      </c>
      <c r="AI65" s="13">
        <f t="shared" si="19"/>
        <v>10.900000000000002</v>
      </c>
      <c r="AK65" s="13">
        <f t="shared" si="20"/>
        <v>2.099999999999998</v>
      </c>
      <c r="AM65" s="3">
        <v>0</v>
      </c>
      <c r="AN65" s="3">
        <v>9.9</v>
      </c>
      <c r="AO65" s="3">
        <f t="shared" si="0"/>
        <v>9.9</v>
      </c>
      <c r="AQ65" s="9"/>
      <c r="AT65" s="3">
        <v>26.5</v>
      </c>
      <c r="AU65" s="3">
        <v>35.1</v>
      </c>
      <c r="AV65" s="3">
        <f t="shared" si="1"/>
        <v>8.600000000000001</v>
      </c>
      <c r="AW65" s="9"/>
      <c r="AX65" s="9"/>
      <c r="AZ65" s="13">
        <v>10.9</v>
      </c>
      <c r="BA65">
        <v>20.7</v>
      </c>
      <c r="BB65" s="3">
        <f t="shared" si="2"/>
        <v>9.799999999999999</v>
      </c>
      <c r="BC65" s="9"/>
      <c r="BD65" s="12"/>
      <c r="BF65" s="13">
        <v>10.9</v>
      </c>
      <c r="BG65" s="14">
        <v>20.2</v>
      </c>
      <c r="BH65" s="14">
        <f t="shared" si="3"/>
        <v>9.299999999999999</v>
      </c>
      <c r="BI65" s="9"/>
      <c r="BJ65" s="9"/>
      <c r="BN65" s="3">
        <v>0</v>
      </c>
      <c r="BO65">
        <v>18</v>
      </c>
      <c r="BP65" s="3">
        <f t="shared" si="4"/>
        <v>18</v>
      </c>
      <c r="BQ65" s="9"/>
      <c r="BR65" s="14">
        <f t="shared" si="21"/>
        <v>-7.500000000000002</v>
      </c>
      <c r="BT65" s="3">
        <v>37.9</v>
      </c>
      <c r="BU65" s="3">
        <v>47.8</v>
      </c>
      <c r="BV65" s="3">
        <f t="shared" si="5"/>
        <v>9.899999999999999</v>
      </c>
      <c r="BW65" s="9"/>
      <c r="BX65" s="14"/>
      <c r="BY65" s="14"/>
      <c r="BZ65" s="3">
        <v>10.4</v>
      </c>
      <c r="CA65" s="3">
        <v>21.2</v>
      </c>
      <c r="CB65" s="3">
        <f t="shared" si="6"/>
        <v>10.799999999999999</v>
      </c>
      <c r="CD65" s="4"/>
      <c r="CF65" s="3">
        <v>0</v>
      </c>
      <c r="CG65" s="3">
        <v>8.7</v>
      </c>
      <c r="CH65" s="3">
        <f t="shared" si="7"/>
        <v>8.7</v>
      </c>
      <c r="CL65" s="3">
        <v>25.2</v>
      </c>
      <c r="CM65" s="3">
        <v>32.7</v>
      </c>
      <c r="CN65" s="3">
        <f t="shared" si="8"/>
        <v>7.5000000000000036</v>
      </c>
      <c r="CP65" s="4">
        <f t="shared" si="22"/>
        <v>1.8333333333333286</v>
      </c>
      <c r="CS65" s="3">
        <v>17.3</v>
      </c>
      <c r="CT65" s="3">
        <v>24.8</v>
      </c>
      <c r="CU65" s="3">
        <f t="shared" si="9"/>
        <v>7.5</v>
      </c>
    </row>
    <row r="66" spans="2:95" ht="12.75">
      <c r="B66" s="2"/>
      <c r="I66" s="10"/>
      <c r="K66" s="4"/>
      <c r="L66" s="4"/>
      <c r="M66" s="4"/>
      <c r="N66" s="4"/>
      <c r="O66" s="4"/>
      <c r="P66" s="4"/>
      <c r="BX66" s="14"/>
      <c r="CQ66" s="13"/>
    </row>
    <row r="67" spans="2:9" ht="12.75">
      <c r="B67" s="2"/>
      <c r="I67" s="2"/>
    </row>
    <row r="68" spans="2:9" ht="12.75">
      <c r="B68" s="2"/>
      <c r="I68" s="2"/>
    </row>
    <row r="69" spans="2:9" ht="12.75">
      <c r="B69" s="2"/>
      <c r="I69" s="10"/>
    </row>
    <row r="70" ht="12.75">
      <c r="I70" s="2"/>
    </row>
    <row r="71" ht="12.75">
      <c r="I71" s="2"/>
    </row>
    <row r="72" ht="12.75">
      <c r="I72" s="10"/>
    </row>
    <row r="73" ht="12.75">
      <c r="I73" s="2"/>
    </row>
    <row r="74" ht="12.75">
      <c r="I74" s="2"/>
    </row>
    <row r="75" ht="12.75">
      <c r="I75" s="10"/>
    </row>
    <row r="76" ht="12.75">
      <c r="I76" s="2"/>
    </row>
    <row r="77" ht="12.75">
      <c r="I77" s="2"/>
    </row>
    <row r="78" ht="12.75">
      <c r="I78" s="10"/>
    </row>
  </sheetData>
  <sheetProtection/>
  <mergeCells count="7">
    <mergeCell ref="BN7:BO7"/>
    <mergeCell ref="E7:F7"/>
    <mergeCell ref="M7:N7"/>
    <mergeCell ref="Q7:R7"/>
    <mergeCell ref="V7:W7"/>
    <mergeCell ref="AA7:AB7"/>
    <mergeCell ref="AT7:AU7"/>
  </mergeCells>
  <printOptions/>
  <pageMargins left="0.787401575" right="0.787401575" top="0.984251969" bottom="0.984251969" header="0.4921259845" footer="0.492125984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49"/>
  <sheetViews>
    <sheetView zoomScale="40" zoomScaleNormal="40" zoomScalePageLayoutView="0" workbookViewId="0" topLeftCell="A32">
      <selection activeCell="AH59" sqref="AH59"/>
    </sheetView>
  </sheetViews>
  <sheetFormatPr defaultColWidth="9.140625" defaultRowHeight="12.75"/>
  <cols>
    <col min="1" max="1" width="20.7109375" style="0" customWidth="1"/>
    <col min="2" max="2" width="16.421875" style="0" customWidth="1"/>
    <col min="18" max="18" width="10.00390625" style="0" customWidth="1"/>
    <col min="19" max="20" width="13.8515625" style="5" customWidth="1"/>
    <col min="21" max="23" width="9.140625" style="5" customWidth="1"/>
    <col min="24" max="24" width="10.57421875" style="5" customWidth="1"/>
  </cols>
  <sheetData>
    <row r="2" spans="5:7" ht="12.75">
      <c r="E2" s="9" t="s">
        <v>134</v>
      </c>
      <c r="F2" s="9"/>
      <c r="G2" s="9"/>
    </row>
    <row r="3" spans="5:30" ht="12.75">
      <c r="E3" s="9"/>
      <c r="F3" s="9"/>
      <c r="G3" s="9"/>
      <c r="S3" s="22"/>
      <c r="T3" s="22"/>
      <c r="Y3" s="5"/>
      <c r="Z3" s="5"/>
      <c r="AA3" s="5"/>
      <c r="AB3" s="5"/>
      <c r="AC3" s="5"/>
      <c r="AD3" s="5"/>
    </row>
    <row r="4" spans="2:30" ht="12.75">
      <c r="B4" s="9" t="s">
        <v>4</v>
      </c>
      <c r="C4" s="9"/>
      <c r="D4" s="9"/>
      <c r="E4" s="9"/>
      <c r="F4" s="9"/>
      <c r="G4" s="9"/>
      <c r="H4" s="9"/>
      <c r="I4" s="9"/>
      <c r="J4" s="9"/>
      <c r="K4" s="9" t="s">
        <v>3</v>
      </c>
      <c r="Y4" s="5"/>
      <c r="Z4" s="5"/>
      <c r="AA4" s="5"/>
      <c r="AB4" s="5"/>
      <c r="AC4" s="5"/>
      <c r="AD4" s="5"/>
    </row>
    <row r="5" spans="1:30" s="9" customFormat="1" ht="12.75">
      <c r="A5" s="77" t="s">
        <v>141</v>
      </c>
      <c r="B5" s="16"/>
      <c r="C5" s="17">
        <v>1</v>
      </c>
      <c r="D5" s="17">
        <v>3</v>
      </c>
      <c r="E5" s="17">
        <v>7</v>
      </c>
      <c r="F5" s="17">
        <v>15</v>
      </c>
      <c r="G5" s="17">
        <v>21</v>
      </c>
      <c r="H5" s="17">
        <v>28</v>
      </c>
      <c r="I5" s="17">
        <v>35</v>
      </c>
      <c r="J5" s="17">
        <v>45</v>
      </c>
      <c r="K5" s="17">
        <v>1</v>
      </c>
      <c r="L5" s="17">
        <v>3</v>
      </c>
      <c r="M5" s="17">
        <v>7</v>
      </c>
      <c r="N5" s="17">
        <v>15</v>
      </c>
      <c r="O5" s="17">
        <v>21</v>
      </c>
      <c r="P5" s="17">
        <v>28</v>
      </c>
      <c r="Q5" s="17">
        <v>35</v>
      </c>
      <c r="R5" s="20">
        <v>45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12.75">
      <c r="A6" s="76"/>
      <c r="B6" s="21" t="s">
        <v>135</v>
      </c>
      <c r="C6" s="5">
        <v>363</v>
      </c>
      <c r="D6" s="5">
        <v>836.0000000000001</v>
      </c>
      <c r="E6" s="5">
        <v>1600</v>
      </c>
      <c r="F6" s="5">
        <v>2100</v>
      </c>
      <c r="G6" s="5">
        <v>2398</v>
      </c>
      <c r="H6" s="5">
        <v>2755.5</v>
      </c>
      <c r="I6" s="5">
        <v>3063</v>
      </c>
      <c r="J6" s="5">
        <v>3261.5</v>
      </c>
      <c r="K6" s="28">
        <v>1.13686837721616E-13</v>
      </c>
      <c r="L6" s="28">
        <v>22.000000000000114</v>
      </c>
      <c r="M6" s="28">
        <v>38.50000000000023</v>
      </c>
      <c r="N6" s="28">
        <v>66.00000000000034</v>
      </c>
      <c r="O6" s="28">
        <v>7.190186943645084E-13</v>
      </c>
      <c r="P6" s="28">
        <v>38.50000000000023</v>
      </c>
      <c r="Q6" s="28">
        <v>50</v>
      </c>
      <c r="R6" s="30">
        <v>120.99999999999955</v>
      </c>
      <c r="S6" s="28"/>
      <c r="T6" s="28"/>
      <c r="Y6" s="5"/>
      <c r="Z6" s="5"/>
      <c r="AA6" s="5"/>
      <c r="AB6" s="5"/>
      <c r="AC6" s="5"/>
      <c r="AD6" s="5"/>
    </row>
    <row r="7" spans="2:30" ht="12.75">
      <c r="B7" s="21" t="s">
        <v>136</v>
      </c>
      <c r="C7" s="5">
        <v>324.50000000000034</v>
      </c>
      <c r="D7" s="5">
        <v>803.0000000000005</v>
      </c>
      <c r="E7" s="5">
        <v>1436</v>
      </c>
      <c r="F7" s="5">
        <v>1900</v>
      </c>
      <c r="G7" s="5">
        <v>2266</v>
      </c>
      <c r="H7" s="5">
        <v>2543</v>
      </c>
      <c r="I7" s="5">
        <v>2703.6</v>
      </c>
      <c r="J7" s="5">
        <v>2905</v>
      </c>
      <c r="K7" s="28">
        <v>70</v>
      </c>
      <c r="L7" s="28">
        <v>110</v>
      </c>
      <c r="M7" s="28">
        <v>143</v>
      </c>
      <c r="N7" s="28">
        <v>80</v>
      </c>
      <c r="O7" s="28">
        <v>150</v>
      </c>
      <c r="P7" s="28">
        <v>60</v>
      </c>
      <c r="Q7" s="28">
        <v>150</v>
      </c>
      <c r="R7" s="30">
        <v>43.999999999997954</v>
      </c>
      <c r="S7" s="28"/>
      <c r="T7" s="28"/>
      <c r="U7" s="28"/>
      <c r="V7" s="28"/>
      <c r="W7" s="28"/>
      <c r="X7" s="28"/>
      <c r="Y7" s="5"/>
      <c r="Z7" s="5"/>
      <c r="AA7" s="5"/>
      <c r="AB7" s="5"/>
      <c r="AC7" s="5"/>
      <c r="AD7" s="5"/>
    </row>
    <row r="8" spans="1:30" ht="12.75">
      <c r="A8" s="76" t="s">
        <v>219</v>
      </c>
      <c r="B8" s="34" t="s">
        <v>137</v>
      </c>
      <c r="C8" s="26">
        <v>280</v>
      </c>
      <c r="D8" s="26">
        <v>434.50000000000017</v>
      </c>
      <c r="E8" s="26">
        <v>869</v>
      </c>
      <c r="F8" s="26">
        <v>1254</v>
      </c>
      <c r="G8" s="26">
        <v>1601.5</v>
      </c>
      <c r="H8" s="26">
        <v>1990</v>
      </c>
      <c r="I8" s="26">
        <v>2251.6</v>
      </c>
      <c r="J8" s="26">
        <v>2505</v>
      </c>
      <c r="K8" s="31">
        <v>20</v>
      </c>
      <c r="L8" s="31">
        <v>70</v>
      </c>
      <c r="M8" s="31">
        <v>90</v>
      </c>
      <c r="N8" s="31">
        <v>70</v>
      </c>
      <c r="O8" s="31">
        <v>120</v>
      </c>
      <c r="P8" s="31">
        <v>82.49999999999943</v>
      </c>
      <c r="Q8" s="31">
        <v>98.99999999999886</v>
      </c>
      <c r="R8" s="32">
        <v>142.99999999999864</v>
      </c>
      <c r="S8" s="28"/>
      <c r="T8" s="28"/>
      <c r="U8" s="28"/>
      <c r="V8" s="28"/>
      <c r="W8" s="28"/>
      <c r="X8" s="28"/>
      <c r="Y8" s="5"/>
      <c r="Z8" s="5"/>
      <c r="AA8" s="5"/>
      <c r="AB8" s="5"/>
      <c r="AC8" s="5"/>
      <c r="AD8" s="5"/>
    </row>
    <row r="9" spans="1:30" ht="12.75">
      <c r="A9" s="16" t="s">
        <v>138</v>
      </c>
      <c r="B9" s="16" t="s">
        <v>135</v>
      </c>
      <c r="C9" s="33">
        <v>385.00000000000006</v>
      </c>
      <c r="D9" s="33">
        <v>725.9999999999998</v>
      </c>
      <c r="E9" s="33">
        <v>1000</v>
      </c>
      <c r="F9" s="33">
        <v>1721.4999999999998</v>
      </c>
      <c r="G9" s="33">
        <v>2200</v>
      </c>
      <c r="H9" s="33">
        <v>2550</v>
      </c>
      <c r="I9" s="33">
        <v>2785</v>
      </c>
      <c r="J9" s="33">
        <v>2995</v>
      </c>
      <c r="K9" s="35">
        <v>0</v>
      </c>
      <c r="L9" s="35">
        <v>4.0194366942304643E-13</v>
      </c>
      <c r="M9" s="35">
        <v>44.000000000000284</v>
      </c>
      <c r="N9" s="35">
        <v>115.5</v>
      </c>
      <c r="O9" s="35">
        <v>150</v>
      </c>
      <c r="P9" s="35">
        <v>126.50000000000023</v>
      </c>
      <c r="Q9" s="35">
        <v>90</v>
      </c>
      <c r="R9" s="36">
        <v>120</v>
      </c>
      <c r="S9" s="28"/>
      <c r="T9" s="28"/>
      <c r="Y9" s="5"/>
      <c r="Z9" s="5"/>
      <c r="AA9" s="5"/>
      <c r="AB9" s="5"/>
      <c r="AC9" s="5"/>
      <c r="AD9" s="5"/>
    </row>
    <row r="10" spans="1:30" ht="12.75">
      <c r="A10" s="21"/>
      <c r="B10" s="21" t="s">
        <v>139</v>
      </c>
      <c r="C10" s="5">
        <v>308</v>
      </c>
      <c r="D10" s="25">
        <v>348.3333333333333</v>
      </c>
      <c r="E10" s="5">
        <v>654.4999999999998</v>
      </c>
      <c r="F10" s="5">
        <v>1315.3</v>
      </c>
      <c r="G10" s="5">
        <v>1725.5</v>
      </c>
      <c r="H10" s="5">
        <v>2221.6</v>
      </c>
      <c r="I10" s="25">
        <v>2456.666666666667</v>
      </c>
      <c r="J10" s="5">
        <v>2750</v>
      </c>
      <c r="K10" s="28">
        <v>40</v>
      </c>
      <c r="L10" s="28">
        <v>51</v>
      </c>
      <c r="M10" s="28">
        <v>80</v>
      </c>
      <c r="N10" s="28">
        <v>90</v>
      </c>
      <c r="O10" s="28">
        <v>80</v>
      </c>
      <c r="P10" s="28">
        <v>200</v>
      </c>
      <c r="Q10" s="28">
        <v>250</v>
      </c>
      <c r="R10" s="30">
        <v>250</v>
      </c>
      <c r="S10" s="28"/>
      <c r="T10" s="28"/>
      <c r="U10" s="28"/>
      <c r="V10" s="28"/>
      <c r="W10" s="28"/>
      <c r="X10" s="28"/>
      <c r="Y10" s="5"/>
      <c r="Z10" s="5"/>
      <c r="AA10" s="5"/>
      <c r="AB10" s="5"/>
      <c r="AC10" s="5"/>
      <c r="AD10" s="5"/>
    </row>
    <row r="11" spans="1:30" ht="12.75">
      <c r="A11" s="34" t="s">
        <v>218</v>
      </c>
      <c r="B11" s="34" t="s">
        <v>137</v>
      </c>
      <c r="C11" s="26">
        <v>270</v>
      </c>
      <c r="D11" s="26">
        <v>517</v>
      </c>
      <c r="E11" s="26">
        <v>720.5</v>
      </c>
      <c r="F11" s="26">
        <v>1177</v>
      </c>
      <c r="G11" s="26">
        <v>1509</v>
      </c>
      <c r="H11" s="26">
        <v>1900</v>
      </c>
      <c r="I11" s="26">
        <v>2200</v>
      </c>
      <c r="J11" s="26">
        <v>2450</v>
      </c>
      <c r="K11" s="31">
        <v>40</v>
      </c>
      <c r="L11" s="31">
        <v>150</v>
      </c>
      <c r="M11" s="31">
        <v>70</v>
      </c>
      <c r="N11" s="31">
        <v>60</v>
      </c>
      <c r="O11" s="31">
        <v>187.00000000000063</v>
      </c>
      <c r="P11" s="31">
        <v>150</v>
      </c>
      <c r="Q11" s="31">
        <v>65.99999999999955</v>
      </c>
      <c r="R11" s="32">
        <v>60</v>
      </c>
      <c r="S11" s="28"/>
      <c r="T11" s="28"/>
      <c r="U11" s="28"/>
      <c r="V11" s="28"/>
      <c r="W11" s="28"/>
      <c r="Y11" s="5"/>
      <c r="Z11" s="5"/>
      <c r="AA11" s="5"/>
      <c r="AB11" s="5"/>
      <c r="AC11" s="5"/>
      <c r="AD11" s="5"/>
    </row>
    <row r="12" spans="1:30" ht="12.75">
      <c r="A12" s="16" t="s">
        <v>140</v>
      </c>
      <c r="B12" s="16" t="s">
        <v>135</v>
      </c>
      <c r="C12" s="33">
        <v>330</v>
      </c>
      <c r="D12" s="33">
        <v>517</v>
      </c>
      <c r="E12" s="33">
        <v>925</v>
      </c>
      <c r="F12" s="33">
        <v>1356</v>
      </c>
      <c r="G12" s="33">
        <v>1821</v>
      </c>
      <c r="H12" s="33">
        <v>2260.5</v>
      </c>
      <c r="I12" s="33">
        <v>2560.5</v>
      </c>
      <c r="J12" s="33">
        <v>2836</v>
      </c>
      <c r="K12" s="35">
        <v>11.000000000000142</v>
      </c>
      <c r="L12" s="35">
        <v>22.000000000000057</v>
      </c>
      <c r="M12" s="35">
        <v>10.999999999999716</v>
      </c>
      <c r="N12" s="35">
        <v>87.9999999999992</v>
      </c>
      <c r="O12" s="35">
        <v>21.999999999999204</v>
      </c>
      <c r="P12" s="35">
        <v>82.49999999999909</v>
      </c>
      <c r="Q12" s="35">
        <v>170</v>
      </c>
      <c r="R12" s="36">
        <v>150</v>
      </c>
      <c r="S12" s="28"/>
      <c r="T12" s="28"/>
      <c r="Y12" s="5"/>
      <c r="Z12" s="5"/>
      <c r="AA12" s="5"/>
      <c r="AB12" s="5"/>
      <c r="AC12" s="5"/>
      <c r="AD12" s="5"/>
    </row>
    <row r="13" spans="1:30" ht="12.75">
      <c r="A13" s="21"/>
      <c r="B13" s="21" t="s">
        <v>139</v>
      </c>
      <c r="C13" s="5">
        <v>324.5000000000001</v>
      </c>
      <c r="D13" s="5">
        <v>489.5000000000001</v>
      </c>
      <c r="E13" s="5">
        <v>665.4999999999999</v>
      </c>
      <c r="F13" s="25">
        <v>1096.3333333333333</v>
      </c>
      <c r="G13" s="5">
        <v>1474.0000000000002</v>
      </c>
      <c r="H13" s="5">
        <v>1930.5000000000002</v>
      </c>
      <c r="I13" s="5">
        <v>2222.9</v>
      </c>
      <c r="J13" s="5">
        <v>2561</v>
      </c>
      <c r="K13" s="28">
        <v>50</v>
      </c>
      <c r="L13" s="28">
        <v>60</v>
      </c>
      <c r="M13" s="28">
        <v>60</v>
      </c>
      <c r="N13" s="28">
        <v>85</v>
      </c>
      <c r="O13" s="28">
        <v>44.00000000000068</v>
      </c>
      <c r="P13" s="28">
        <v>82.50000000000023</v>
      </c>
      <c r="Q13" s="28">
        <v>100</v>
      </c>
      <c r="R13" s="30">
        <v>214.50000000000045</v>
      </c>
      <c r="S13" s="28"/>
      <c r="T13" s="28"/>
      <c r="U13" s="28"/>
      <c r="V13" s="28"/>
      <c r="W13" s="28"/>
      <c r="X13" s="28"/>
      <c r="Y13" s="5"/>
      <c r="Z13" s="5"/>
      <c r="AA13" s="5"/>
      <c r="AB13" s="5"/>
      <c r="AC13" s="5"/>
      <c r="AD13" s="5"/>
    </row>
    <row r="14" spans="1:30" ht="13.5" thickBot="1">
      <c r="A14" s="49" t="s">
        <v>217</v>
      </c>
      <c r="B14" s="49" t="s">
        <v>137</v>
      </c>
      <c r="C14" s="50">
        <v>286.0000000000001</v>
      </c>
      <c r="D14" s="50">
        <v>450.9999999999999</v>
      </c>
      <c r="E14" s="50">
        <v>632.5000000000003</v>
      </c>
      <c r="F14" s="50">
        <v>985</v>
      </c>
      <c r="G14" s="50">
        <v>1215.5000000000005</v>
      </c>
      <c r="H14" s="50">
        <v>1589.500000000001</v>
      </c>
      <c r="I14" s="50">
        <v>1900</v>
      </c>
      <c r="J14" s="50">
        <v>2200</v>
      </c>
      <c r="K14" s="31">
        <v>200</v>
      </c>
      <c r="L14" s="31">
        <v>40</v>
      </c>
      <c r="M14" s="31">
        <v>50</v>
      </c>
      <c r="N14" s="31">
        <v>90</v>
      </c>
      <c r="O14" s="31">
        <v>181.50000000000065</v>
      </c>
      <c r="P14" s="31">
        <v>50</v>
      </c>
      <c r="Q14" s="31">
        <v>99</v>
      </c>
      <c r="R14" s="32">
        <v>126.5</v>
      </c>
      <c r="S14" s="28"/>
      <c r="T14" s="28"/>
      <c r="U14" s="28"/>
      <c r="V14" s="28"/>
      <c r="W14" s="28"/>
      <c r="Y14" s="5"/>
      <c r="Z14" s="5"/>
      <c r="AA14" s="5"/>
      <c r="AB14" s="5"/>
      <c r="AC14" s="5"/>
      <c r="AD14" s="5"/>
    </row>
    <row r="15" spans="1:30" ht="14.25" customHeight="1">
      <c r="A15" s="51" t="s">
        <v>141</v>
      </c>
      <c r="B15" s="51" t="s">
        <v>135</v>
      </c>
      <c r="C15" s="52">
        <v>340.99999999999966</v>
      </c>
      <c r="D15" s="52">
        <v>665.5</v>
      </c>
      <c r="E15" s="52">
        <v>1237.5</v>
      </c>
      <c r="F15" s="52">
        <v>1722</v>
      </c>
      <c r="G15" s="53">
        <v>2100</v>
      </c>
      <c r="H15" s="53">
        <v>2500</v>
      </c>
      <c r="I15" s="52">
        <v>2800</v>
      </c>
      <c r="J15" s="53">
        <v>2950</v>
      </c>
      <c r="K15" s="35">
        <v>2.5736952517654053E-13</v>
      </c>
      <c r="L15" s="35">
        <v>16.50000000000034</v>
      </c>
      <c r="M15" s="35">
        <v>93.49999999999932</v>
      </c>
      <c r="N15" s="35">
        <v>76.99999999999955</v>
      </c>
      <c r="O15" s="35">
        <v>25.927248643506314</v>
      </c>
      <c r="P15" s="35">
        <v>89.96419040682522</v>
      </c>
      <c r="Q15" s="35">
        <v>79.8289838759501</v>
      </c>
      <c r="R15" s="36">
        <v>158.72897936069822</v>
      </c>
      <c r="S15" s="25"/>
      <c r="T15" s="25"/>
      <c r="Y15" s="5"/>
      <c r="Z15" s="5"/>
      <c r="AA15" s="5"/>
      <c r="AB15" s="5"/>
      <c r="AC15" s="5"/>
      <c r="AD15" s="5"/>
    </row>
    <row r="16" spans="1:30" ht="12.75">
      <c r="A16" s="21"/>
      <c r="B16" s="21" t="s">
        <v>136</v>
      </c>
      <c r="C16" s="5">
        <v>214.50000000000003</v>
      </c>
      <c r="D16" s="5">
        <v>379.50000000000017</v>
      </c>
      <c r="E16" s="5">
        <v>1045</v>
      </c>
      <c r="F16" s="5">
        <v>1425</v>
      </c>
      <c r="G16" s="5">
        <v>1672</v>
      </c>
      <c r="H16" s="5">
        <v>1936</v>
      </c>
      <c r="I16" s="5">
        <v>2136.5</v>
      </c>
      <c r="J16" s="5">
        <v>2213</v>
      </c>
      <c r="K16" s="28">
        <v>20</v>
      </c>
      <c r="L16" s="28">
        <v>50</v>
      </c>
      <c r="M16" s="28">
        <v>70</v>
      </c>
      <c r="N16" s="28">
        <v>60</v>
      </c>
      <c r="O16" s="28">
        <v>40</v>
      </c>
      <c r="P16" s="28">
        <v>28</v>
      </c>
      <c r="Q16" s="28">
        <v>30</v>
      </c>
      <c r="R16" s="30">
        <v>70</v>
      </c>
      <c r="S16" s="25"/>
      <c r="T16" s="25"/>
      <c r="U16" s="25"/>
      <c r="V16" s="25"/>
      <c r="W16" s="28"/>
      <c r="X16" s="28"/>
      <c r="Y16" s="5"/>
      <c r="Z16" s="5"/>
      <c r="AA16" s="5"/>
      <c r="AB16" s="5"/>
      <c r="AC16" s="5"/>
      <c r="AD16" s="5"/>
    </row>
    <row r="17" spans="1:23" ht="12.75">
      <c r="A17" s="34" t="s">
        <v>216</v>
      </c>
      <c r="B17" s="34" t="s">
        <v>137</v>
      </c>
      <c r="C17" s="26">
        <v>170.4999999999999</v>
      </c>
      <c r="D17" s="26">
        <v>300</v>
      </c>
      <c r="E17" s="26">
        <v>726</v>
      </c>
      <c r="F17" s="26">
        <v>1204.5</v>
      </c>
      <c r="G17" s="26">
        <v>1550</v>
      </c>
      <c r="H17" s="26">
        <v>1721</v>
      </c>
      <c r="I17" s="26">
        <v>1919.3</v>
      </c>
      <c r="J17" s="26">
        <v>2016</v>
      </c>
      <c r="K17" s="31">
        <v>40</v>
      </c>
      <c r="L17" s="31">
        <v>56</v>
      </c>
      <c r="M17" s="31">
        <v>90</v>
      </c>
      <c r="N17" s="31">
        <v>50</v>
      </c>
      <c r="O17" s="31">
        <v>10</v>
      </c>
      <c r="P17" s="31">
        <v>60</v>
      </c>
      <c r="Q17" s="31">
        <v>50</v>
      </c>
      <c r="R17" s="32">
        <v>40</v>
      </c>
      <c r="S17" s="25"/>
      <c r="T17" s="25"/>
      <c r="U17" s="25"/>
      <c r="V17" s="25"/>
      <c r="W17" s="25"/>
    </row>
    <row r="18" spans="1:20" ht="12.75">
      <c r="A18" s="16" t="s">
        <v>138</v>
      </c>
      <c r="B18" s="16" t="s">
        <v>135</v>
      </c>
      <c r="C18" s="33">
        <v>325</v>
      </c>
      <c r="D18" s="33">
        <v>638.0000000000001</v>
      </c>
      <c r="E18" s="33">
        <v>819.5000000000005</v>
      </c>
      <c r="F18" s="33">
        <v>1424.5</v>
      </c>
      <c r="G18" s="33">
        <v>1875.500000000001</v>
      </c>
      <c r="H18" s="33">
        <v>2203</v>
      </c>
      <c r="I18" s="33">
        <v>2536</v>
      </c>
      <c r="J18" s="33">
        <v>2631</v>
      </c>
      <c r="K18" s="35">
        <v>33.000000000000284</v>
      </c>
      <c r="L18" s="35">
        <v>32.99999999999966</v>
      </c>
      <c r="M18" s="35">
        <v>38.50000000000051</v>
      </c>
      <c r="N18" s="35">
        <v>16.499999999999545</v>
      </c>
      <c r="O18" s="35">
        <v>159.5000000000008</v>
      </c>
      <c r="P18" s="35">
        <v>253</v>
      </c>
      <c r="Q18" s="35">
        <v>99.00000000000023</v>
      </c>
      <c r="R18" s="36">
        <v>104.5</v>
      </c>
      <c r="S18" s="25"/>
      <c r="T18" s="25"/>
    </row>
    <row r="19" spans="1:24" ht="12.75">
      <c r="A19" s="21"/>
      <c r="B19" s="21" t="s">
        <v>139</v>
      </c>
      <c r="C19" s="5">
        <v>225.4999999999999</v>
      </c>
      <c r="D19" s="5">
        <v>220</v>
      </c>
      <c r="E19" s="5">
        <v>500</v>
      </c>
      <c r="F19" s="5">
        <v>1136</v>
      </c>
      <c r="G19" s="5">
        <v>1451</v>
      </c>
      <c r="H19" s="5">
        <v>1747</v>
      </c>
      <c r="I19" s="5">
        <v>1965</v>
      </c>
      <c r="J19" s="5">
        <v>2011</v>
      </c>
      <c r="K19" s="28">
        <v>20</v>
      </c>
      <c r="L19" s="28">
        <v>40</v>
      </c>
      <c r="M19" s="28">
        <v>60</v>
      </c>
      <c r="N19" s="28">
        <v>80</v>
      </c>
      <c r="O19" s="28">
        <v>50</v>
      </c>
      <c r="P19" s="28">
        <v>40</v>
      </c>
      <c r="Q19" s="28">
        <v>50</v>
      </c>
      <c r="R19" s="30">
        <v>50</v>
      </c>
      <c r="S19" s="25"/>
      <c r="T19" s="25"/>
      <c r="U19" s="25"/>
      <c r="V19" s="25"/>
      <c r="W19" s="28"/>
      <c r="X19" s="28"/>
    </row>
    <row r="20" spans="1:23" ht="12.75">
      <c r="A20" s="34" t="s">
        <v>214</v>
      </c>
      <c r="B20" s="34" t="s">
        <v>137</v>
      </c>
      <c r="C20" s="26">
        <v>159.50000000000003</v>
      </c>
      <c r="D20" s="26">
        <v>253</v>
      </c>
      <c r="E20" s="26">
        <v>426</v>
      </c>
      <c r="F20" s="26">
        <v>763</v>
      </c>
      <c r="G20" s="26">
        <v>965</v>
      </c>
      <c r="H20" s="26">
        <v>1250</v>
      </c>
      <c r="I20" s="26">
        <v>1420</v>
      </c>
      <c r="J20" s="26">
        <v>1620</v>
      </c>
      <c r="K20" s="31">
        <v>60</v>
      </c>
      <c r="L20" s="31">
        <v>40</v>
      </c>
      <c r="M20" s="31">
        <v>20</v>
      </c>
      <c r="N20" s="31">
        <v>70</v>
      </c>
      <c r="O20" s="31">
        <v>90</v>
      </c>
      <c r="P20" s="31">
        <v>50</v>
      </c>
      <c r="Q20" s="31">
        <v>70</v>
      </c>
      <c r="R20" s="32">
        <v>60</v>
      </c>
      <c r="S20" s="25"/>
      <c r="T20" s="25"/>
      <c r="U20" s="25"/>
      <c r="V20" s="25"/>
      <c r="W20" s="25"/>
    </row>
    <row r="21" spans="1:20" ht="12.75">
      <c r="A21" s="16" t="s">
        <v>140</v>
      </c>
      <c r="B21" s="16" t="s">
        <v>135</v>
      </c>
      <c r="C21" s="33">
        <v>330</v>
      </c>
      <c r="D21" s="33">
        <v>486</v>
      </c>
      <c r="E21" s="33">
        <v>725</v>
      </c>
      <c r="F21" s="33">
        <v>1100</v>
      </c>
      <c r="G21" s="33">
        <v>1426</v>
      </c>
      <c r="H21" s="33">
        <v>1700</v>
      </c>
      <c r="I21" s="33">
        <v>2000</v>
      </c>
      <c r="J21" s="33">
        <v>2300</v>
      </c>
      <c r="K21" s="35">
        <v>11.000000000000142</v>
      </c>
      <c r="L21" s="35">
        <v>16.50000000000017</v>
      </c>
      <c r="M21" s="35">
        <v>27.49999999999983</v>
      </c>
      <c r="N21" s="35">
        <v>88.00000000000057</v>
      </c>
      <c r="O21" s="35">
        <v>66.00000000000068</v>
      </c>
      <c r="P21" s="35">
        <v>22</v>
      </c>
      <c r="Q21" s="35">
        <v>44.00000000000068</v>
      </c>
      <c r="R21" s="36">
        <v>109.99999999999977</v>
      </c>
      <c r="S21" s="25"/>
      <c r="T21" s="25"/>
    </row>
    <row r="22" spans="1:24" ht="12.75">
      <c r="A22" s="21"/>
      <c r="B22" s="21" t="s">
        <v>139</v>
      </c>
      <c r="C22" s="5">
        <v>286.00000000000017</v>
      </c>
      <c r="D22" s="5">
        <v>319.00000000000017</v>
      </c>
      <c r="E22" s="5">
        <v>600</v>
      </c>
      <c r="F22" s="5">
        <v>1000</v>
      </c>
      <c r="G22" s="5">
        <v>1300</v>
      </c>
      <c r="H22" s="5">
        <v>1550</v>
      </c>
      <c r="I22" s="5">
        <v>1750</v>
      </c>
      <c r="J22" s="5">
        <v>1950</v>
      </c>
      <c r="K22" s="28">
        <v>30</v>
      </c>
      <c r="L22" s="28">
        <v>30</v>
      </c>
      <c r="M22" s="28">
        <v>30</v>
      </c>
      <c r="N22" s="28">
        <v>20</v>
      </c>
      <c r="O22" s="28">
        <v>60</v>
      </c>
      <c r="P22" s="28">
        <v>60</v>
      </c>
      <c r="Q22" s="28">
        <v>20</v>
      </c>
      <c r="R22" s="30">
        <v>42.90000000000009</v>
      </c>
      <c r="S22" s="25"/>
      <c r="T22" s="25"/>
      <c r="U22" s="25"/>
      <c r="V22" s="25"/>
      <c r="W22" s="28"/>
      <c r="X22" s="28"/>
    </row>
    <row r="23" spans="1:23" ht="13.5" thickBot="1">
      <c r="A23" s="49" t="s">
        <v>215</v>
      </c>
      <c r="B23" s="49" t="s">
        <v>137</v>
      </c>
      <c r="C23" s="50">
        <v>180.6</v>
      </c>
      <c r="D23" s="50">
        <v>263</v>
      </c>
      <c r="E23" s="50">
        <v>500</v>
      </c>
      <c r="F23" s="50">
        <v>763</v>
      </c>
      <c r="G23" s="50">
        <v>1096</v>
      </c>
      <c r="H23" s="50">
        <v>1326</v>
      </c>
      <c r="I23" s="50">
        <v>1526</v>
      </c>
      <c r="J23" s="50">
        <v>1657</v>
      </c>
      <c r="K23" s="31">
        <v>50</v>
      </c>
      <c r="L23" s="31">
        <v>30</v>
      </c>
      <c r="M23" s="31">
        <v>50</v>
      </c>
      <c r="N23" s="31">
        <v>20</v>
      </c>
      <c r="O23" s="31">
        <v>56</v>
      </c>
      <c r="P23" s="31">
        <v>30</v>
      </c>
      <c r="Q23" s="31">
        <v>60</v>
      </c>
      <c r="R23" s="32">
        <v>60</v>
      </c>
      <c r="S23" s="25"/>
      <c r="T23" s="25"/>
      <c r="U23" s="25"/>
      <c r="V23" s="25"/>
      <c r="W23" s="25"/>
    </row>
    <row r="24" spans="1:18" ht="12.75">
      <c r="A24" s="22"/>
      <c r="B24" s="22"/>
      <c r="C24" s="5"/>
      <c r="D24" s="5"/>
      <c r="E24" s="5"/>
      <c r="F24" s="5"/>
      <c r="G24" s="5"/>
      <c r="H24" s="5"/>
      <c r="I24" s="5"/>
      <c r="J24" s="5"/>
      <c r="K24" s="28"/>
      <c r="L24" s="28"/>
      <c r="M24" s="28"/>
      <c r="N24" s="28"/>
      <c r="O24" s="28"/>
      <c r="P24" s="28"/>
      <c r="Q24" s="28"/>
      <c r="R24" s="28"/>
    </row>
    <row r="25" spans="1:18" ht="13.5" thickBot="1">
      <c r="A25" s="22"/>
      <c r="B25" s="22">
        <v>1</v>
      </c>
      <c r="C25" s="22">
        <v>3</v>
      </c>
      <c r="D25" s="22">
        <v>7</v>
      </c>
      <c r="E25" s="22">
        <v>15</v>
      </c>
      <c r="F25" s="22">
        <v>21</v>
      </c>
      <c r="G25" s="22">
        <v>28</v>
      </c>
      <c r="H25" s="22">
        <v>35</v>
      </c>
      <c r="I25" s="22">
        <v>45</v>
      </c>
      <c r="J25" s="5"/>
      <c r="L25" s="28"/>
      <c r="M25" s="28"/>
      <c r="N25" s="28"/>
      <c r="O25" s="28"/>
      <c r="P25" s="28"/>
      <c r="Q25" s="28"/>
      <c r="R25" s="28"/>
    </row>
    <row r="26" spans="1:18" ht="12.75">
      <c r="A26" s="56" t="s">
        <v>148</v>
      </c>
      <c r="B26" s="62">
        <f>C6-C7</f>
        <v>38.49999999999966</v>
      </c>
      <c r="C26" s="57">
        <f>D6-D7</f>
        <v>32.99999999999966</v>
      </c>
      <c r="D26" s="57">
        <f>E6-E7</f>
        <v>164</v>
      </c>
      <c r="E26" s="57">
        <f>F6-F7</f>
        <v>200</v>
      </c>
      <c r="F26" s="57">
        <f aca="true" t="shared" si="0" ref="B26:H26">G6-G7</f>
        <v>132</v>
      </c>
      <c r="G26" s="57">
        <f t="shared" si="0"/>
        <v>212.5</v>
      </c>
      <c r="H26" s="57">
        <f t="shared" si="0"/>
        <v>359.4000000000001</v>
      </c>
      <c r="I26" s="63">
        <f>J6-J7</f>
        <v>356.5</v>
      </c>
      <c r="J26" s="5"/>
      <c r="K26" s="29"/>
      <c r="L26" s="28"/>
      <c r="M26" s="28"/>
      <c r="N26" s="28"/>
      <c r="O26" s="28"/>
      <c r="P26" s="28"/>
      <c r="Q26" s="28"/>
      <c r="R26" s="28"/>
    </row>
    <row r="27" spans="1:18" ht="12.75">
      <c r="A27" s="58" t="s">
        <v>149</v>
      </c>
      <c r="B27" s="37">
        <f aca="true" t="shared" si="1" ref="B27:H27">C6-C8</f>
        <v>83</v>
      </c>
      <c r="C27" s="27">
        <f>D6-D8</f>
        <v>401.49999999999994</v>
      </c>
      <c r="D27" s="27">
        <f>E6-E8</f>
        <v>731</v>
      </c>
      <c r="E27" s="27">
        <f t="shared" si="1"/>
        <v>846</v>
      </c>
      <c r="F27" s="27">
        <f t="shared" si="1"/>
        <v>796.5</v>
      </c>
      <c r="G27" s="27">
        <f t="shared" si="1"/>
        <v>765.5</v>
      </c>
      <c r="H27" s="27">
        <f t="shared" si="1"/>
        <v>811.4000000000001</v>
      </c>
      <c r="I27" s="39">
        <f>J6-J8</f>
        <v>756.5</v>
      </c>
      <c r="J27" s="5"/>
      <c r="K27" s="6"/>
      <c r="L27" s="28"/>
      <c r="M27" s="28"/>
      <c r="N27" s="28"/>
      <c r="O27" s="28"/>
      <c r="P27" s="28"/>
      <c r="Q27" s="28"/>
      <c r="R27" s="28"/>
    </row>
    <row r="28" spans="1:18" ht="12.75">
      <c r="A28" s="59" t="s">
        <v>150</v>
      </c>
      <c r="B28" s="23">
        <f aca="true" t="shared" si="2" ref="B28:H28">C9-C10</f>
        <v>77.00000000000006</v>
      </c>
      <c r="C28" s="24">
        <f t="shared" si="2"/>
        <v>377.66666666666646</v>
      </c>
      <c r="D28" s="23">
        <f t="shared" si="2"/>
        <v>345.5000000000002</v>
      </c>
      <c r="E28" s="23">
        <f t="shared" si="2"/>
        <v>406.1999999999998</v>
      </c>
      <c r="F28" s="23">
        <f t="shared" si="2"/>
        <v>474.5</v>
      </c>
      <c r="G28" s="23">
        <f t="shared" si="2"/>
        <v>328.4000000000001</v>
      </c>
      <c r="H28" s="24">
        <f t="shared" si="2"/>
        <v>328.33333333333303</v>
      </c>
      <c r="I28" s="38">
        <f>J9-J10</f>
        <v>245</v>
      </c>
      <c r="J28" s="5"/>
      <c r="K28" s="6"/>
      <c r="L28" s="28"/>
      <c r="M28" s="28"/>
      <c r="N28" s="28"/>
      <c r="O28" s="28"/>
      <c r="P28" s="28"/>
      <c r="Q28" s="28"/>
      <c r="R28" s="28"/>
    </row>
    <row r="29" spans="1:18" ht="12.75">
      <c r="A29" s="65" t="s">
        <v>151</v>
      </c>
      <c r="B29" s="23">
        <f aca="true" t="shared" si="3" ref="B29:I29">C9-C11</f>
        <v>115.00000000000006</v>
      </c>
      <c r="C29" s="23">
        <f t="shared" si="3"/>
        <v>208.99999999999977</v>
      </c>
      <c r="D29" s="23">
        <f t="shared" si="3"/>
        <v>279.5</v>
      </c>
      <c r="E29" s="23">
        <f t="shared" si="3"/>
        <v>544.4999999999998</v>
      </c>
      <c r="F29" s="23">
        <f t="shared" si="3"/>
        <v>691</v>
      </c>
      <c r="G29" s="23">
        <f t="shared" si="3"/>
        <v>650</v>
      </c>
      <c r="H29" s="23">
        <f t="shared" si="3"/>
        <v>585</v>
      </c>
      <c r="I29" s="42">
        <f t="shared" si="3"/>
        <v>545</v>
      </c>
      <c r="J29" s="64"/>
      <c r="K29" s="6"/>
      <c r="L29" s="28"/>
      <c r="M29" s="28"/>
      <c r="N29" s="28"/>
      <c r="O29" s="28"/>
      <c r="P29" s="28"/>
      <c r="Q29" s="28"/>
      <c r="R29" s="28"/>
    </row>
    <row r="30" spans="1:18" ht="12.75">
      <c r="A30" s="59" t="s">
        <v>152</v>
      </c>
      <c r="B30" s="18">
        <f aca="true" t="shared" si="4" ref="B30:I30">C12-C13</f>
        <v>5.499999999999886</v>
      </c>
      <c r="C30" s="18">
        <f t="shared" si="4"/>
        <v>27.499999999999886</v>
      </c>
      <c r="D30" s="18">
        <f t="shared" si="4"/>
        <v>259.5000000000001</v>
      </c>
      <c r="E30" s="19">
        <f t="shared" si="4"/>
        <v>259.66666666666674</v>
      </c>
      <c r="F30" s="18">
        <f t="shared" si="4"/>
        <v>346.9999999999998</v>
      </c>
      <c r="G30" s="18">
        <f t="shared" si="4"/>
        <v>329.9999999999998</v>
      </c>
      <c r="H30" s="18">
        <f t="shared" si="4"/>
        <v>337.5999999999999</v>
      </c>
      <c r="I30" s="38">
        <f t="shared" si="4"/>
        <v>275</v>
      </c>
      <c r="J30" s="5"/>
      <c r="K30" s="23"/>
      <c r="L30" s="28"/>
      <c r="M30" s="28"/>
      <c r="N30" s="28"/>
      <c r="O30" s="28"/>
      <c r="P30" s="28"/>
      <c r="Q30" s="28"/>
      <c r="R30" s="28"/>
    </row>
    <row r="31" spans="1:18" ht="12.75">
      <c r="A31" s="65" t="s">
        <v>153</v>
      </c>
      <c r="B31" s="23">
        <f aca="true" t="shared" si="5" ref="B31:I31">C12-C14</f>
        <v>43.999999999999886</v>
      </c>
      <c r="C31" s="23">
        <f t="shared" si="5"/>
        <v>66.00000000000011</v>
      </c>
      <c r="D31" s="23">
        <f t="shared" si="5"/>
        <v>292.49999999999966</v>
      </c>
      <c r="E31" s="23">
        <f t="shared" si="5"/>
        <v>371</v>
      </c>
      <c r="F31" s="23">
        <f t="shared" si="5"/>
        <v>605.4999999999995</v>
      </c>
      <c r="G31" s="23">
        <f t="shared" si="5"/>
        <v>670.9999999999991</v>
      </c>
      <c r="H31" s="23">
        <f t="shared" si="5"/>
        <v>660.5</v>
      </c>
      <c r="I31" s="42">
        <f t="shared" si="5"/>
        <v>636</v>
      </c>
      <c r="J31" s="5"/>
      <c r="K31" s="23"/>
      <c r="L31" s="28"/>
      <c r="M31" s="28"/>
      <c r="N31" s="28"/>
      <c r="O31" s="28"/>
      <c r="P31" s="28"/>
      <c r="Q31" s="28"/>
      <c r="R31" s="28"/>
    </row>
    <row r="32" spans="1:18" ht="12.75">
      <c r="A32" s="40" t="s">
        <v>142</v>
      </c>
      <c r="B32" s="18">
        <f aca="true" t="shared" si="6" ref="B32:H32">C15-C16</f>
        <v>126.49999999999963</v>
      </c>
      <c r="C32" s="18">
        <f t="shared" si="6"/>
        <v>285.99999999999983</v>
      </c>
      <c r="D32" s="18">
        <f t="shared" si="6"/>
        <v>192.5</v>
      </c>
      <c r="E32" s="18">
        <f t="shared" si="6"/>
        <v>297</v>
      </c>
      <c r="F32" s="18">
        <f t="shared" si="6"/>
        <v>428</v>
      </c>
      <c r="G32" s="18">
        <f t="shared" si="6"/>
        <v>564</v>
      </c>
      <c r="H32" s="18">
        <f t="shared" si="6"/>
        <v>663.5</v>
      </c>
      <c r="I32" s="55">
        <f>J15-J16</f>
        <v>737</v>
      </c>
      <c r="J32" s="5"/>
      <c r="K32" s="24"/>
      <c r="L32" s="28"/>
      <c r="M32" s="28"/>
      <c r="N32" s="28"/>
      <c r="O32" s="28"/>
      <c r="P32" s="28"/>
      <c r="Q32" s="28"/>
      <c r="R32" s="28"/>
    </row>
    <row r="33" spans="1:18" ht="12.75">
      <c r="A33" s="41" t="s">
        <v>143</v>
      </c>
      <c r="B33" s="27">
        <f aca="true" t="shared" si="7" ref="B33:I33">C15-C17</f>
        <v>170.49999999999977</v>
      </c>
      <c r="C33" s="27">
        <f t="shared" si="7"/>
        <v>365.5</v>
      </c>
      <c r="D33" s="27">
        <f t="shared" si="7"/>
        <v>511.5</v>
      </c>
      <c r="E33" s="27">
        <f t="shared" si="7"/>
        <v>517.5</v>
      </c>
      <c r="F33" s="27">
        <f t="shared" si="7"/>
        <v>550</v>
      </c>
      <c r="G33" s="27">
        <f t="shared" si="7"/>
        <v>779</v>
      </c>
      <c r="H33" s="27">
        <f t="shared" si="7"/>
        <v>880.7</v>
      </c>
      <c r="I33" s="39">
        <f t="shared" si="7"/>
        <v>934</v>
      </c>
      <c r="J33" s="5"/>
      <c r="K33" s="6"/>
      <c r="L33" s="28"/>
      <c r="M33" s="28"/>
      <c r="N33" s="28"/>
      <c r="O33" s="28"/>
      <c r="P33" s="28"/>
      <c r="Q33" s="28"/>
      <c r="R33" s="28"/>
    </row>
    <row r="34" spans="1:18" ht="12.75">
      <c r="A34" s="40" t="s">
        <v>144</v>
      </c>
      <c r="B34" s="18">
        <f aca="true" t="shared" si="8" ref="B34:I34">C18-C19</f>
        <v>99.50000000000011</v>
      </c>
      <c r="C34" s="18">
        <f t="shared" si="8"/>
        <v>418.0000000000001</v>
      </c>
      <c r="D34" s="18">
        <f t="shared" si="8"/>
        <v>319.50000000000045</v>
      </c>
      <c r="E34" s="18">
        <f t="shared" si="8"/>
        <v>288.5</v>
      </c>
      <c r="F34" s="18">
        <f t="shared" si="8"/>
        <v>424.5000000000009</v>
      </c>
      <c r="G34" s="18">
        <f t="shared" si="8"/>
        <v>456</v>
      </c>
      <c r="H34" s="18">
        <f t="shared" si="8"/>
        <v>571</v>
      </c>
      <c r="I34" s="38">
        <f t="shared" si="8"/>
        <v>620</v>
      </c>
      <c r="J34" s="5"/>
      <c r="K34" s="6"/>
      <c r="L34" s="28"/>
      <c r="M34" s="28"/>
      <c r="N34" s="28"/>
      <c r="O34" s="28"/>
      <c r="P34" s="28"/>
      <c r="Q34" s="28"/>
      <c r="R34" s="28"/>
    </row>
    <row r="35" spans="1:18" ht="12.75">
      <c r="A35" s="41" t="s">
        <v>145</v>
      </c>
      <c r="B35" s="27">
        <f aca="true" t="shared" si="9" ref="B35:I35">C18-C20</f>
        <v>165.49999999999997</v>
      </c>
      <c r="C35" s="27">
        <f t="shared" si="9"/>
        <v>385.0000000000001</v>
      </c>
      <c r="D35" s="27">
        <f t="shared" si="9"/>
        <v>393.50000000000045</v>
      </c>
      <c r="E35" s="27">
        <f t="shared" si="9"/>
        <v>661.5</v>
      </c>
      <c r="F35" s="27">
        <f t="shared" si="9"/>
        <v>910.5000000000009</v>
      </c>
      <c r="G35" s="27">
        <f t="shared" si="9"/>
        <v>953</v>
      </c>
      <c r="H35" s="27">
        <f t="shared" si="9"/>
        <v>1116</v>
      </c>
      <c r="I35" s="39">
        <f t="shared" si="9"/>
        <v>1011</v>
      </c>
      <c r="J35" s="5"/>
      <c r="K35" s="6"/>
      <c r="L35" s="28"/>
      <c r="M35" s="28"/>
      <c r="N35" s="28"/>
      <c r="O35" s="28"/>
      <c r="P35" s="28"/>
      <c r="Q35" s="28"/>
      <c r="R35" s="28"/>
    </row>
    <row r="36" spans="1:18" ht="12.75">
      <c r="A36" s="65" t="s">
        <v>146</v>
      </c>
      <c r="B36" s="23">
        <f>C21-C22</f>
        <v>43.99999999999983</v>
      </c>
      <c r="C36" s="23">
        <f aca="true" t="shared" si="10" ref="C36:I36">D21-D22</f>
        <v>166.99999999999983</v>
      </c>
      <c r="D36" s="23">
        <f t="shared" si="10"/>
        <v>125</v>
      </c>
      <c r="E36" s="23">
        <f>F21-F22</f>
        <v>100</v>
      </c>
      <c r="F36" s="23">
        <f>G21-G22</f>
        <v>126</v>
      </c>
      <c r="G36" s="23">
        <f t="shared" si="10"/>
        <v>150</v>
      </c>
      <c r="H36" s="23">
        <f t="shared" si="10"/>
        <v>250</v>
      </c>
      <c r="I36" s="42">
        <f t="shared" si="10"/>
        <v>350</v>
      </c>
      <c r="J36" s="5"/>
      <c r="K36" s="23"/>
      <c r="L36" s="28"/>
      <c r="M36" s="28"/>
      <c r="N36" s="28"/>
      <c r="O36" s="28"/>
      <c r="P36" s="28"/>
      <c r="Q36" s="28"/>
      <c r="R36" s="28"/>
    </row>
    <row r="37" spans="1:18" ht="13.5" thickBot="1">
      <c r="A37" s="60" t="s">
        <v>147</v>
      </c>
      <c r="B37" s="54">
        <f>C21-C23</f>
        <v>149.4</v>
      </c>
      <c r="C37" s="54">
        <f aca="true" t="shared" si="11" ref="C37:I37">D21-D23</f>
        <v>223</v>
      </c>
      <c r="D37" s="54">
        <f t="shared" si="11"/>
        <v>225</v>
      </c>
      <c r="E37" s="54">
        <f t="shared" si="11"/>
        <v>337</v>
      </c>
      <c r="F37" s="54">
        <f t="shared" si="11"/>
        <v>330</v>
      </c>
      <c r="G37" s="54">
        <f t="shared" si="11"/>
        <v>374</v>
      </c>
      <c r="H37" s="54">
        <f t="shared" si="11"/>
        <v>474</v>
      </c>
      <c r="I37" s="61">
        <f t="shared" si="11"/>
        <v>643</v>
      </c>
      <c r="J37" s="5"/>
      <c r="K37" s="23"/>
      <c r="L37" s="28"/>
      <c r="M37" s="28"/>
      <c r="N37" s="28"/>
      <c r="O37" s="28"/>
      <c r="P37" s="28"/>
      <c r="Q37" s="28"/>
      <c r="R37" s="28"/>
    </row>
    <row r="38" spans="1:18" ht="12.75">
      <c r="A38" s="43" t="s">
        <v>154</v>
      </c>
      <c r="B38" s="23">
        <f>C6-C15</f>
        <v>22.00000000000034</v>
      </c>
      <c r="C38" s="23">
        <f aca="true" t="shared" si="12" ref="B38:I46">D6-D15</f>
        <v>170.5000000000001</v>
      </c>
      <c r="D38" s="23">
        <f t="shared" si="12"/>
        <v>362.5</v>
      </c>
      <c r="E38" s="23">
        <f t="shared" si="12"/>
        <v>378</v>
      </c>
      <c r="F38" s="23">
        <f t="shared" si="12"/>
        <v>298</v>
      </c>
      <c r="G38" s="23">
        <f t="shared" si="12"/>
        <v>255.5</v>
      </c>
      <c r="H38" s="23">
        <f t="shared" si="12"/>
        <v>263</v>
      </c>
      <c r="I38" s="66">
        <f>J6-J15</f>
        <v>311.5</v>
      </c>
      <c r="J38" s="23"/>
      <c r="K38" s="28"/>
      <c r="L38" s="28"/>
      <c r="M38" s="28"/>
      <c r="N38" s="28"/>
      <c r="O38" s="28"/>
      <c r="P38" s="28"/>
      <c r="Q38" s="28"/>
      <c r="R38" s="28"/>
    </row>
    <row r="39" spans="1:18" ht="12.75">
      <c r="A39" s="43" t="s">
        <v>139</v>
      </c>
      <c r="B39" s="23">
        <f t="shared" si="12"/>
        <v>110.00000000000031</v>
      </c>
      <c r="C39" s="23">
        <f t="shared" si="12"/>
        <v>423.5000000000003</v>
      </c>
      <c r="D39" s="23">
        <f t="shared" si="12"/>
        <v>391</v>
      </c>
      <c r="E39" s="23">
        <f t="shared" si="12"/>
        <v>475</v>
      </c>
      <c r="F39" s="23">
        <f t="shared" si="12"/>
        <v>594</v>
      </c>
      <c r="G39" s="23">
        <f t="shared" si="12"/>
        <v>607</v>
      </c>
      <c r="H39" s="23">
        <f t="shared" si="12"/>
        <v>567.0999999999999</v>
      </c>
      <c r="I39" s="42">
        <f t="shared" si="12"/>
        <v>692</v>
      </c>
      <c r="J39" s="23"/>
      <c r="K39" s="28"/>
      <c r="L39" s="28"/>
      <c r="M39" s="28"/>
      <c r="N39" s="28"/>
      <c r="O39" s="28"/>
      <c r="P39" s="28"/>
      <c r="Q39" s="28"/>
      <c r="R39" s="28"/>
    </row>
    <row r="40" spans="1:18" ht="12.75">
      <c r="A40" s="41" t="s">
        <v>137</v>
      </c>
      <c r="B40" s="27">
        <f t="shared" si="12"/>
        <v>109.50000000000011</v>
      </c>
      <c r="C40" s="27">
        <f t="shared" si="12"/>
        <v>134.50000000000017</v>
      </c>
      <c r="D40" s="27">
        <f>E8-E17</f>
        <v>143</v>
      </c>
      <c r="E40" s="27">
        <f>F8-F17</f>
        <v>49.5</v>
      </c>
      <c r="F40" s="27">
        <f t="shared" si="12"/>
        <v>51.5</v>
      </c>
      <c r="G40" s="27">
        <f t="shared" si="12"/>
        <v>269</v>
      </c>
      <c r="H40" s="27">
        <f t="shared" si="12"/>
        <v>332.29999999999995</v>
      </c>
      <c r="I40" s="39">
        <f t="shared" si="12"/>
        <v>489</v>
      </c>
      <c r="J40" s="23"/>
      <c r="K40" s="28"/>
      <c r="L40" s="28"/>
      <c r="M40" s="28"/>
      <c r="N40" s="28"/>
      <c r="O40" s="28"/>
      <c r="P40" s="28"/>
      <c r="Q40" s="28"/>
      <c r="R40" s="28"/>
    </row>
    <row r="41" spans="1:18" ht="12.75">
      <c r="A41" s="40" t="s">
        <v>155</v>
      </c>
      <c r="B41" s="18">
        <f t="shared" si="12"/>
        <v>60.00000000000006</v>
      </c>
      <c r="C41" s="18">
        <f t="shared" si="12"/>
        <v>87.99999999999966</v>
      </c>
      <c r="D41" s="18">
        <f t="shared" si="12"/>
        <v>180.49999999999955</v>
      </c>
      <c r="E41" s="18">
        <f t="shared" si="12"/>
        <v>296.9999999999998</v>
      </c>
      <c r="F41" s="18">
        <f t="shared" si="12"/>
        <v>324.4999999999991</v>
      </c>
      <c r="G41" s="18">
        <f t="shared" si="12"/>
        <v>347</v>
      </c>
      <c r="H41" s="18">
        <f t="shared" si="12"/>
        <v>249</v>
      </c>
      <c r="I41" s="38">
        <f t="shared" si="12"/>
        <v>364</v>
      </c>
      <c r="J41" s="23"/>
      <c r="K41" s="28"/>
      <c r="L41" s="28"/>
      <c r="M41" s="28"/>
      <c r="N41" s="28"/>
      <c r="O41" s="28"/>
      <c r="P41" s="28"/>
      <c r="Q41" s="28"/>
      <c r="R41" s="28"/>
    </row>
    <row r="42" spans="1:18" ht="12.75">
      <c r="A42" s="43" t="s">
        <v>139</v>
      </c>
      <c r="B42" s="23">
        <f t="shared" si="12"/>
        <v>82.50000000000011</v>
      </c>
      <c r="C42" s="24">
        <f t="shared" si="12"/>
        <v>128.33333333333331</v>
      </c>
      <c r="D42" s="23">
        <f t="shared" si="12"/>
        <v>154.49999999999977</v>
      </c>
      <c r="E42" s="23">
        <f t="shared" si="12"/>
        <v>179.29999999999995</v>
      </c>
      <c r="F42" s="23">
        <f t="shared" si="12"/>
        <v>274.5</v>
      </c>
      <c r="G42" s="23">
        <f t="shared" si="12"/>
        <v>474.5999999999999</v>
      </c>
      <c r="H42" s="24">
        <f t="shared" si="12"/>
        <v>491.66666666666697</v>
      </c>
      <c r="I42" s="42">
        <f t="shared" si="12"/>
        <v>739</v>
      </c>
      <c r="J42" s="23"/>
      <c r="K42" s="28"/>
      <c r="L42" s="28"/>
      <c r="M42" s="28"/>
      <c r="N42" s="28"/>
      <c r="O42" s="28"/>
      <c r="P42" s="28"/>
      <c r="Q42" s="28"/>
      <c r="R42" s="28"/>
    </row>
    <row r="43" spans="1:18" ht="12.75">
      <c r="A43" s="43" t="s">
        <v>137</v>
      </c>
      <c r="B43" s="23">
        <f t="shared" si="12"/>
        <v>110.49999999999997</v>
      </c>
      <c r="C43" s="23">
        <f t="shared" si="12"/>
        <v>264</v>
      </c>
      <c r="D43" s="23">
        <f t="shared" si="12"/>
        <v>294.5</v>
      </c>
      <c r="E43" s="23">
        <f t="shared" si="12"/>
        <v>414</v>
      </c>
      <c r="F43" s="23">
        <f t="shared" si="12"/>
        <v>544</v>
      </c>
      <c r="G43" s="23">
        <f t="shared" si="12"/>
        <v>650</v>
      </c>
      <c r="H43" s="23">
        <f t="shared" si="12"/>
        <v>780</v>
      </c>
      <c r="I43" s="42">
        <f t="shared" si="12"/>
        <v>830</v>
      </c>
      <c r="J43" s="23"/>
      <c r="K43" s="28"/>
      <c r="L43" s="28"/>
      <c r="M43" s="28"/>
      <c r="N43" s="28"/>
      <c r="O43" s="28"/>
      <c r="P43" s="28"/>
      <c r="Q43" s="28"/>
      <c r="R43" s="28"/>
    </row>
    <row r="44" spans="1:18" ht="12.75">
      <c r="A44" s="40" t="s">
        <v>154</v>
      </c>
      <c r="B44" s="45">
        <f t="shared" si="12"/>
        <v>0</v>
      </c>
      <c r="C44" s="45">
        <f t="shared" si="12"/>
        <v>31</v>
      </c>
      <c r="D44" s="45">
        <f t="shared" si="12"/>
        <v>200</v>
      </c>
      <c r="E44" s="45">
        <f t="shared" si="12"/>
        <v>256</v>
      </c>
      <c r="F44" s="45">
        <f t="shared" si="12"/>
        <v>395</v>
      </c>
      <c r="G44" s="45">
        <f t="shared" si="12"/>
        <v>560.5</v>
      </c>
      <c r="H44" s="45">
        <f t="shared" si="12"/>
        <v>560.5</v>
      </c>
      <c r="I44" s="46">
        <f t="shared" si="12"/>
        <v>536</v>
      </c>
      <c r="J44" s="23"/>
      <c r="K44" s="28"/>
      <c r="L44" s="28"/>
      <c r="M44" s="28"/>
      <c r="N44" s="28"/>
      <c r="O44" s="28"/>
      <c r="P44" s="28"/>
      <c r="Q44" s="28"/>
      <c r="R44" s="28"/>
    </row>
    <row r="45" spans="1:18" ht="12.75">
      <c r="A45" s="43" t="s">
        <v>139</v>
      </c>
      <c r="B45" s="6">
        <f t="shared" si="12"/>
        <v>38.49999999999994</v>
      </c>
      <c r="C45" s="6">
        <f t="shared" si="12"/>
        <v>170.49999999999994</v>
      </c>
      <c r="D45" s="6">
        <f t="shared" si="12"/>
        <v>65.49999999999989</v>
      </c>
      <c r="E45" s="7">
        <f t="shared" si="12"/>
        <v>96.33333333333326</v>
      </c>
      <c r="F45" s="6">
        <f t="shared" si="12"/>
        <v>174.00000000000023</v>
      </c>
      <c r="G45" s="6">
        <f t="shared" si="12"/>
        <v>380.5000000000002</v>
      </c>
      <c r="H45" s="6">
        <f t="shared" si="12"/>
        <v>472.9000000000001</v>
      </c>
      <c r="I45" s="44">
        <f t="shared" si="12"/>
        <v>611</v>
      </c>
      <c r="J45" s="23"/>
      <c r="K45" s="28"/>
      <c r="L45" s="28"/>
      <c r="M45" s="28"/>
      <c r="N45" s="28"/>
      <c r="O45" s="28"/>
      <c r="P45" s="28"/>
      <c r="Q45" s="28"/>
      <c r="R45" s="28"/>
    </row>
    <row r="46" spans="1:18" ht="12.75">
      <c r="A46" s="41" t="s">
        <v>137</v>
      </c>
      <c r="B46" s="47">
        <f t="shared" si="12"/>
        <v>105.40000000000012</v>
      </c>
      <c r="C46" s="47">
        <f t="shared" si="12"/>
        <v>187.9999999999999</v>
      </c>
      <c r="D46" s="47">
        <f t="shared" si="12"/>
        <v>132.50000000000034</v>
      </c>
      <c r="E46" s="47">
        <f t="shared" si="12"/>
        <v>222</v>
      </c>
      <c r="F46" s="47">
        <f t="shared" si="12"/>
        <v>119.50000000000045</v>
      </c>
      <c r="G46" s="47">
        <f t="shared" si="12"/>
        <v>263.5000000000009</v>
      </c>
      <c r="H46" s="47">
        <f t="shared" si="12"/>
        <v>374</v>
      </c>
      <c r="I46" s="48">
        <f t="shared" si="12"/>
        <v>543</v>
      </c>
      <c r="J46" s="23"/>
      <c r="K46" s="28"/>
      <c r="L46" s="28"/>
      <c r="M46" s="28"/>
      <c r="N46" s="28"/>
      <c r="O46" s="28"/>
      <c r="P46" s="28"/>
      <c r="Q46" s="28"/>
      <c r="R46" s="28"/>
    </row>
    <row r="47" spans="1:18" ht="12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8"/>
      <c r="M47" s="28"/>
      <c r="N47" s="28"/>
      <c r="O47" s="28"/>
      <c r="P47" s="28"/>
      <c r="Q47" s="28"/>
      <c r="R47" s="28"/>
    </row>
    <row r="48" spans="1:18" ht="12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8"/>
      <c r="M48" s="28"/>
      <c r="N48" s="28"/>
      <c r="O48" s="28"/>
      <c r="P48" s="28"/>
      <c r="Q48" s="28"/>
      <c r="R48" s="28"/>
    </row>
    <row r="49" spans="1:18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E1">
      <selection activeCell="P14" sqref="P14"/>
    </sheetView>
  </sheetViews>
  <sheetFormatPr defaultColWidth="9.140625" defaultRowHeight="12.75"/>
  <cols>
    <col min="8" max="8" width="14.28125" style="0" customWidth="1"/>
  </cols>
  <sheetData>
    <row r="1" spans="1:4" ht="12.75">
      <c r="A1" t="s">
        <v>67</v>
      </c>
      <c r="B1" t="s">
        <v>160</v>
      </c>
      <c r="C1" t="s">
        <v>161</v>
      </c>
      <c r="D1" t="s">
        <v>159</v>
      </c>
    </row>
    <row r="2" spans="1:4" ht="12.75">
      <c r="A2" t="s">
        <v>156</v>
      </c>
      <c r="B2" t="s">
        <v>163</v>
      </c>
      <c r="C2" t="s">
        <v>162</v>
      </c>
      <c r="D2">
        <v>2950</v>
      </c>
    </row>
    <row r="3" spans="1:4" ht="12.75">
      <c r="A3" t="s">
        <v>156</v>
      </c>
      <c r="B3" t="s">
        <v>163</v>
      </c>
      <c r="C3" t="s">
        <v>162</v>
      </c>
      <c r="D3">
        <v>3108.7289793606983</v>
      </c>
    </row>
    <row r="4" spans="1:4" ht="12.75">
      <c r="A4" t="s">
        <v>156</v>
      </c>
      <c r="B4" t="s">
        <v>163</v>
      </c>
      <c r="C4" t="s">
        <v>162</v>
      </c>
      <c r="D4">
        <v>2791.2710206393017</v>
      </c>
    </row>
    <row r="5" spans="1:14" ht="12.75">
      <c r="A5" t="s">
        <v>156</v>
      </c>
      <c r="B5" t="s">
        <v>164</v>
      </c>
      <c r="C5" t="s">
        <v>162</v>
      </c>
      <c r="D5">
        <v>3261.5</v>
      </c>
      <c r="H5" s="67" t="s">
        <v>170</v>
      </c>
      <c r="I5" t="s">
        <v>171</v>
      </c>
      <c r="J5" t="s">
        <v>172</v>
      </c>
      <c r="K5" t="s">
        <v>173</v>
      </c>
      <c r="L5" t="s">
        <v>174</v>
      </c>
      <c r="M5" t="s">
        <v>175</v>
      </c>
      <c r="N5" t="s">
        <v>176</v>
      </c>
    </row>
    <row r="6" spans="1:14" ht="12.75">
      <c r="A6" t="s">
        <v>156</v>
      </c>
      <c r="B6" t="s">
        <v>164</v>
      </c>
      <c r="C6" t="s">
        <v>162</v>
      </c>
      <c r="D6">
        <v>3382.4999999999995</v>
      </c>
      <c r="H6" s="68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183</v>
      </c>
    </row>
    <row r="7" spans="1:8" ht="12.75">
      <c r="A7" t="s">
        <v>156</v>
      </c>
      <c r="B7" t="s">
        <v>164</v>
      </c>
      <c r="C7" t="s">
        <v>162</v>
      </c>
      <c r="D7">
        <v>3140.5000000000005</v>
      </c>
      <c r="H7" s="68" t="s">
        <v>165</v>
      </c>
    </row>
    <row r="8" spans="1:11" ht="12.75">
      <c r="A8" t="s">
        <v>156</v>
      </c>
      <c r="B8" t="s">
        <v>163</v>
      </c>
      <c r="C8" t="s">
        <v>139</v>
      </c>
      <c r="D8">
        <v>2213</v>
      </c>
      <c r="H8" s="69" t="s">
        <v>184</v>
      </c>
      <c r="I8" t="s">
        <v>185</v>
      </c>
      <c r="J8" t="s">
        <v>186</v>
      </c>
      <c r="K8" t="s">
        <v>187</v>
      </c>
    </row>
    <row r="9" spans="1:8" ht="12.75">
      <c r="A9" t="s">
        <v>156</v>
      </c>
      <c r="B9" t="s">
        <v>163</v>
      </c>
      <c r="C9" t="s">
        <v>139</v>
      </c>
      <c r="D9">
        <v>2283</v>
      </c>
      <c r="H9" s="68" t="s">
        <v>166</v>
      </c>
    </row>
    <row r="10" spans="1:8" ht="12.75">
      <c r="A10" t="s">
        <v>156</v>
      </c>
      <c r="B10" t="s">
        <v>163</v>
      </c>
      <c r="C10" t="s">
        <v>139</v>
      </c>
      <c r="D10">
        <v>2143</v>
      </c>
      <c r="H10" s="69" t="s">
        <v>167</v>
      </c>
    </row>
    <row r="11" spans="1:13" ht="12.75">
      <c r="A11" t="s">
        <v>156</v>
      </c>
      <c r="B11" t="s">
        <v>164</v>
      </c>
      <c r="C11" t="s">
        <v>139</v>
      </c>
      <c r="D11">
        <v>2905</v>
      </c>
      <c r="H11" s="68" t="s">
        <v>188</v>
      </c>
      <c r="I11" t="s">
        <v>189</v>
      </c>
      <c r="J11" t="s">
        <v>190</v>
      </c>
      <c r="K11" t="s">
        <v>191</v>
      </c>
      <c r="L11" t="s">
        <v>192</v>
      </c>
      <c r="M11" t="s">
        <v>193</v>
      </c>
    </row>
    <row r="12" spans="1:8" ht="12.75">
      <c r="A12" t="s">
        <v>156</v>
      </c>
      <c r="B12" t="s">
        <v>164</v>
      </c>
      <c r="C12" t="s">
        <v>139</v>
      </c>
      <c r="D12">
        <v>2948.999999999998</v>
      </c>
      <c r="H12" s="68" t="s">
        <v>168</v>
      </c>
    </row>
    <row r="13" spans="1:13" ht="12.75">
      <c r="A13" t="s">
        <v>156</v>
      </c>
      <c r="B13" t="s">
        <v>164</v>
      </c>
      <c r="C13" t="s">
        <v>139</v>
      </c>
      <c r="D13">
        <v>2861.000000000002</v>
      </c>
      <c r="H13" s="69"/>
      <c r="I13" t="s">
        <v>194</v>
      </c>
      <c r="J13" t="s">
        <v>195</v>
      </c>
      <c r="K13" t="s">
        <v>196</v>
      </c>
      <c r="L13" t="s">
        <v>197</v>
      </c>
      <c r="M13" t="s">
        <v>198</v>
      </c>
    </row>
    <row r="14" spans="1:15" ht="12.75">
      <c r="A14" t="s">
        <v>156</v>
      </c>
      <c r="B14" t="s">
        <v>163</v>
      </c>
      <c r="C14" t="s">
        <v>137</v>
      </c>
      <c r="D14">
        <v>2016</v>
      </c>
      <c r="H14" s="70" t="s">
        <v>67</v>
      </c>
      <c r="I14" s="71">
        <v>2</v>
      </c>
      <c r="J14" s="71">
        <v>1392686</v>
      </c>
      <c r="K14" s="71">
        <v>696343</v>
      </c>
      <c r="L14" s="71">
        <v>46.718</v>
      </c>
      <c r="M14" s="72">
        <v>9.92E-11</v>
      </c>
      <c r="N14" s="71" t="s">
        <v>199</v>
      </c>
      <c r="O14" s="71"/>
    </row>
    <row r="15" spans="1:15" ht="12.75">
      <c r="A15" t="s">
        <v>156</v>
      </c>
      <c r="B15" t="s">
        <v>163</v>
      </c>
      <c r="C15" t="s">
        <v>137</v>
      </c>
      <c r="D15">
        <v>2056</v>
      </c>
      <c r="H15" s="70" t="s">
        <v>160</v>
      </c>
      <c r="I15" s="71">
        <v>1</v>
      </c>
      <c r="J15" s="71">
        <v>4361390</v>
      </c>
      <c r="K15" s="71">
        <v>4361390</v>
      </c>
      <c r="L15" s="71">
        <v>292.608</v>
      </c>
      <c r="M15" s="71" t="s">
        <v>200</v>
      </c>
      <c r="N15" s="71" t="s">
        <v>199</v>
      </c>
      <c r="O15" s="71"/>
    </row>
    <row r="16" spans="1:15" ht="12.75">
      <c r="A16" t="s">
        <v>156</v>
      </c>
      <c r="B16" t="s">
        <v>163</v>
      </c>
      <c r="C16" t="s">
        <v>137</v>
      </c>
      <c r="D16">
        <v>1976</v>
      </c>
      <c r="H16" s="70" t="s">
        <v>161</v>
      </c>
      <c r="I16" s="71">
        <v>2</v>
      </c>
      <c r="J16" s="71">
        <v>5154331</v>
      </c>
      <c r="K16" s="71">
        <v>2577166</v>
      </c>
      <c r="L16" s="71">
        <v>172.903</v>
      </c>
      <c r="M16" s="71" t="s">
        <v>200</v>
      </c>
      <c r="N16" s="71" t="s">
        <v>199</v>
      </c>
      <c r="O16" s="71"/>
    </row>
    <row r="17" spans="1:13" ht="12.75">
      <c r="A17" t="s">
        <v>156</v>
      </c>
      <c r="B17" t="s">
        <v>164</v>
      </c>
      <c r="C17" t="s">
        <v>137</v>
      </c>
      <c r="D17">
        <v>2505</v>
      </c>
      <c r="H17" s="69" t="s">
        <v>201</v>
      </c>
      <c r="I17">
        <v>2</v>
      </c>
      <c r="J17">
        <v>48683</v>
      </c>
      <c r="K17">
        <v>24341</v>
      </c>
      <c r="L17">
        <v>1.633</v>
      </c>
      <c r="M17">
        <v>0.20947</v>
      </c>
    </row>
    <row r="18" spans="1:13" ht="12.75">
      <c r="A18" t="s">
        <v>156</v>
      </c>
      <c r="B18" t="s">
        <v>164</v>
      </c>
      <c r="C18" t="s">
        <v>137</v>
      </c>
      <c r="D18">
        <v>2647.9999999999986</v>
      </c>
      <c r="H18" s="69" t="s">
        <v>202</v>
      </c>
      <c r="I18">
        <v>4</v>
      </c>
      <c r="J18">
        <v>101152</v>
      </c>
      <c r="K18">
        <v>25288</v>
      </c>
      <c r="L18">
        <v>1.697</v>
      </c>
      <c r="M18">
        <v>0.17218</v>
      </c>
    </row>
    <row r="19" spans="1:14" ht="12.75">
      <c r="A19" t="s">
        <v>156</v>
      </c>
      <c r="B19" t="s">
        <v>164</v>
      </c>
      <c r="C19" t="s">
        <v>137</v>
      </c>
      <c r="D19">
        <v>2362.0000000000014</v>
      </c>
      <c r="H19" s="70" t="s">
        <v>203</v>
      </c>
      <c r="I19" s="71">
        <v>2</v>
      </c>
      <c r="J19" s="71">
        <v>190880</v>
      </c>
      <c r="K19" s="71">
        <v>95440</v>
      </c>
      <c r="L19" s="71">
        <v>6.403</v>
      </c>
      <c r="M19" s="71">
        <v>0.00418</v>
      </c>
      <c r="N19" s="71" t="s">
        <v>204</v>
      </c>
    </row>
    <row r="20" spans="1:13" ht="12.75">
      <c r="A20" t="s">
        <v>157</v>
      </c>
      <c r="B20" t="s">
        <v>163</v>
      </c>
      <c r="C20" t="s">
        <v>162</v>
      </c>
      <c r="D20">
        <v>2631</v>
      </c>
      <c r="H20" s="69" t="s">
        <v>205</v>
      </c>
      <c r="I20">
        <v>4</v>
      </c>
      <c r="J20">
        <v>106048</v>
      </c>
      <c r="K20">
        <v>26512</v>
      </c>
      <c r="L20">
        <v>1.779</v>
      </c>
      <c r="M20">
        <v>0.15453</v>
      </c>
    </row>
    <row r="21" spans="1:11" ht="12.75">
      <c r="A21" t="s">
        <v>157</v>
      </c>
      <c r="B21" t="s">
        <v>163</v>
      </c>
      <c r="C21" t="s">
        <v>162</v>
      </c>
      <c r="D21">
        <v>2735.5</v>
      </c>
      <c r="H21" s="69" t="s">
        <v>206</v>
      </c>
      <c r="I21">
        <v>36</v>
      </c>
      <c r="J21">
        <v>536588</v>
      </c>
      <c r="K21">
        <v>14905</v>
      </c>
    </row>
    <row r="22" spans="1:8" ht="12.75">
      <c r="A22" t="s">
        <v>157</v>
      </c>
      <c r="B22" t="s">
        <v>163</v>
      </c>
      <c r="C22" t="s">
        <v>162</v>
      </c>
      <c r="D22">
        <v>2526.5</v>
      </c>
      <c r="H22" s="69" t="s">
        <v>169</v>
      </c>
    </row>
    <row r="23" spans="1:14" ht="12.75">
      <c r="A23" t="s">
        <v>157</v>
      </c>
      <c r="B23" t="s">
        <v>164</v>
      </c>
      <c r="C23" t="s">
        <v>162</v>
      </c>
      <c r="D23">
        <v>2995</v>
      </c>
      <c r="H23" s="69" t="s">
        <v>207</v>
      </c>
      <c r="I23" t="s">
        <v>208</v>
      </c>
      <c r="J23" t="s">
        <v>209</v>
      </c>
      <c r="K23" t="s">
        <v>210</v>
      </c>
      <c r="L23" t="s">
        <v>211</v>
      </c>
      <c r="M23" t="s">
        <v>212</v>
      </c>
      <c r="N23" t="s">
        <v>213</v>
      </c>
    </row>
    <row r="24" spans="1:4" ht="12.75">
      <c r="A24" t="s">
        <v>157</v>
      </c>
      <c r="B24" t="s">
        <v>164</v>
      </c>
      <c r="C24" t="s">
        <v>162</v>
      </c>
      <c r="D24">
        <v>3115</v>
      </c>
    </row>
    <row r="25" spans="1:4" ht="12.75">
      <c r="A25" t="s">
        <v>157</v>
      </c>
      <c r="B25" t="s">
        <v>164</v>
      </c>
      <c r="C25" t="s">
        <v>162</v>
      </c>
      <c r="D25">
        <v>2875</v>
      </c>
    </row>
    <row r="26" spans="1:4" ht="12.75">
      <c r="A26" t="s">
        <v>157</v>
      </c>
      <c r="B26" t="s">
        <v>163</v>
      </c>
      <c r="C26" t="s">
        <v>139</v>
      </c>
      <c r="D26">
        <v>2011</v>
      </c>
    </row>
    <row r="27" spans="1:4" ht="12.75">
      <c r="A27" t="s">
        <v>157</v>
      </c>
      <c r="B27" t="s">
        <v>163</v>
      </c>
      <c r="C27" t="s">
        <v>139</v>
      </c>
      <c r="D27">
        <v>2061</v>
      </c>
    </row>
    <row r="28" spans="1:4" ht="12.75">
      <c r="A28" t="s">
        <v>157</v>
      </c>
      <c r="B28" t="s">
        <v>163</v>
      </c>
      <c r="C28" t="s">
        <v>139</v>
      </c>
      <c r="D28">
        <v>1961</v>
      </c>
    </row>
    <row r="29" spans="1:4" ht="12.75">
      <c r="A29" t="s">
        <v>157</v>
      </c>
      <c r="B29" t="s">
        <v>164</v>
      </c>
      <c r="C29" t="s">
        <v>139</v>
      </c>
      <c r="D29">
        <v>2750</v>
      </c>
    </row>
    <row r="30" spans="1:4" ht="12.75">
      <c r="A30" t="s">
        <v>157</v>
      </c>
      <c r="B30" t="s">
        <v>164</v>
      </c>
      <c r="C30" t="s">
        <v>139</v>
      </c>
      <c r="D30">
        <v>3000</v>
      </c>
    </row>
    <row r="31" spans="1:4" ht="12.75">
      <c r="A31" t="s">
        <v>157</v>
      </c>
      <c r="B31" t="s">
        <v>164</v>
      </c>
      <c r="C31" t="s">
        <v>139</v>
      </c>
      <c r="D31">
        <v>2500</v>
      </c>
    </row>
    <row r="32" spans="1:4" ht="12.75">
      <c r="A32" t="s">
        <v>157</v>
      </c>
      <c r="B32" t="s">
        <v>163</v>
      </c>
      <c r="C32" t="s">
        <v>137</v>
      </c>
      <c r="D32">
        <v>1620</v>
      </c>
    </row>
    <row r="33" spans="1:4" ht="12.75">
      <c r="A33" t="s">
        <v>157</v>
      </c>
      <c r="B33" t="s">
        <v>163</v>
      </c>
      <c r="C33" t="s">
        <v>137</v>
      </c>
      <c r="D33">
        <v>1680</v>
      </c>
    </row>
    <row r="34" spans="1:4" ht="12.75">
      <c r="A34" t="s">
        <v>157</v>
      </c>
      <c r="B34" t="s">
        <v>163</v>
      </c>
      <c r="C34" t="s">
        <v>137</v>
      </c>
      <c r="D34">
        <v>1560</v>
      </c>
    </row>
    <row r="35" spans="1:4" ht="12.75">
      <c r="A35" t="s">
        <v>157</v>
      </c>
      <c r="B35" t="s">
        <v>164</v>
      </c>
      <c r="C35" t="s">
        <v>137</v>
      </c>
      <c r="D35">
        <v>2450</v>
      </c>
    </row>
    <row r="36" spans="1:4" ht="12.75">
      <c r="A36" t="s">
        <v>157</v>
      </c>
      <c r="B36" t="s">
        <v>164</v>
      </c>
      <c r="C36" t="s">
        <v>137</v>
      </c>
      <c r="D36">
        <v>2510</v>
      </c>
    </row>
    <row r="37" spans="1:4" ht="12.75">
      <c r="A37" t="s">
        <v>157</v>
      </c>
      <c r="B37" t="s">
        <v>164</v>
      </c>
      <c r="C37" t="s">
        <v>137</v>
      </c>
      <c r="D37">
        <v>2390</v>
      </c>
    </row>
    <row r="38" spans="1:4" ht="12.75">
      <c r="A38" t="s">
        <v>158</v>
      </c>
      <c r="B38" t="s">
        <v>163</v>
      </c>
      <c r="C38" t="s">
        <v>162</v>
      </c>
      <c r="D38">
        <v>2300</v>
      </c>
    </row>
    <row r="39" spans="1:4" ht="12.75">
      <c r="A39" t="s">
        <v>158</v>
      </c>
      <c r="B39" t="s">
        <v>163</v>
      </c>
      <c r="C39" t="s">
        <v>162</v>
      </c>
      <c r="D39">
        <v>2410</v>
      </c>
    </row>
    <row r="40" spans="1:4" ht="12.75">
      <c r="A40" t="s">
        <v>158</v>
      </c>
      <c r="B40" t="s">
        <v>163</v>
      </c>
      <c r="C40" t="s">
        <v>162</v>
      </c>
      <c r="D40">
        <v>2190</v>
      </c>
    </row>
    <row r="41" spans="1:4" ht="12.75">
      <c r="A41" t="s">
        <v>158</v>
      </c>
      <c r="B41" t="s">
        <v>164</v>
      </c>
      <c r="C41" t="s">
        <v>162</v>
      </c>
      <c r="D41">
        <v>2836</v>
      </c>
    </row>
    <row r="42" spans="1:4" ht="12.75">
      <c r="A42" t="s">
        <v>158</v>
      </c>
      <c r="B42" t="s">
        <v>164</v>
      </c>
      <c r="C42" t="s">
        <v>162</v>
      </c>
      <c r="D42">
        <v>2986</v>
      </c>
    </row>
    <row r="43" spans="1:4" ht="12.75">
      <c r="A43" t="s">
        <v>158</v>
      </c>
      <c r="B43" t="s">
        <v>164</v>
      </c>
      <c r="C43" t="s">
        <v>162</v>
      </c>
      <c r="D43">
        <v>2686</v>
      </c>
    </row>
    <row r="44" spans="1:4" ht="12.75">
      <c r="A44" t="s">
        <v>158</v>
      </c>
      <c r="B44" t="s">
        <v>163</v>
      </c>
      <c r="C44" t="s">
        <v>139</v>
      </c>
      <c r="D44">
        <v>1950</v>
      </c>
    </row>
    <row r="45" spans="1:4" ht="12.75">
      <c r="A45" t="s">
        <v>158</v>
      </c>
      <c r="B45" t="s">
        <v>163</v>
      </c>
      <c r="C45" t="s">
        <v>139</v>
      </c>
      <c r="D45">
        <v>1992.9</v>
      </c>
    </row>
    <row r="46" spans="1:4" ht="12.75">
      <c r="A46" t="s">
        <v>158</v>
      </c>
      <c r="B46" t="s">
        <v>163</v>
      </c>
      <c r="C46" t="s">
        <v>139</v>
      </c>
      <c r="D46">
        <v>1907.1</v>
      </c>
    </row>
    <row r="47" spans="1:4" ht="12.75">
      <c r="A47" t="s">
        <v>158</v>
      </c>
      <c r="B47" t="s">
        <v>164</v>
      </c>
      <c r="C47" t="s">
        <v>139</v>
      </c>
      <c r="D47">
        <v>2561</v>
      </c>
    </row>
    <row r="48" spans="1:4" ht="12.75">
      <c r="A48" t="s">
        <v>158</v>
      </c>
      <c r="B48" t="s">
        <v>164</v>
      </c>
      <c r="C48" t="s">
        <v>139</v>
      </c>
      <c r="D48">
        <v>2775.5000000000005</v>
      </c>
    </row>
    <row r="49" spans="1:4" ht="12.75">
      <c r="A49" t="s">
        <v>158</v>
      </c>
      <c r="B49" t="s">
        <v>164</v>
      </c>
      <c r="C49" t="s">
        <v>139</v>
      </c>
      <c r="D49">
        <v>2346.4999999999995</v>
      </c>
    </row>
    <row r="50" spans="1:4" ht="12.75">
      <c r="A50" t="s">
        <v>158</v>
      </c>
      <c r="B50" t="s">
        <v>163</v>
      </c>
      <c r="C50" t="s">
        <v>137</v>
      </c>
      <c r="D50">
        <v>1657</v>
      </c>
    </row>
    <row r="51" spans="1:4" ht="12.75">
      <c r="A51" t="s">
        <v>158</v>
      </c>
      <c r="B51" t="s">
        <v>163</v>
      </c>
      <c r="C51" t="s">
        <v>137</v>
      </c>
      <c r="D51">
        <v>1717</v>
      </c>
    </row>
    <row r="52" spans="1:4" ht="12.75">
      <c r="A52" t="s">
        <v>158</v>
      </c>
      <c r="B52" t="s">
        <v>163</v>
      </c>
      <c r="C52" t="s">
        <v>137</v>
      </c>
      <c r="D52">
        <v>1597</v>
      </c>
    </row>
    <row r="53" spans="1:4" ht="12.75">
      <c r="A53" t="s">
        <v>158</v>
      </c>
      <c r="B53" t="s">
        <v>164</v>
      </c>
      <c r="C53" t="s">
        <v>137</v>
      </c>
      <c r="D53">
        <v>2200</v>
      </c>
    </row>
    <row r="54" spans="1:4" ht="12.75">
      <c r="A54" t="s">
        <v>158</v>
      </c>
      <c r="B54" t="s">
        <v>164</v>
      </c>
      <c r="C54" t="s">
        <v>137</v>
      </c>
      <c r="D54">
        <v>2326.5</v>
      </c>
    </row>
    <row r="55" spans="1:4" ht="12.75">
      <c r="A55" t="s">
        <v>158</v>
      </c>
      <c r="B55" t="s">
        <v>164</v>
      </c>
      <c r="C55" t="s">
        <v>137</v>
      </c>
      <c r="D55">
        <v>2073.5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UREP</dc:creator>
  <cp:keywords/>
  <dc:description/>
  <cp:lastModifiedBy>NAZIA PERVEEN</cp:lastModifiedBy>
  <cp:lastPrinted>2012-08-02T10:07:26Z</cp:lastPrinted>
  <dcterms:created xsi:type="dcterms:W3CDTF">2012-07-23T09:06:43Z</dcterms:created>
  <dcterms:modified xsi:type="dcterms:W3CDTF">2018-04-11T11:31:07Z</dcterms:modified>
  <cp:category/>
  <cp:version/>
  <cp:contentType/>
  <cp:contentStatus/>
</cp:coreProperties>
</file>