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20D8372-3D66-4BD2-857E-3A95B9D6004C}" xr6:coauthVersionLast="43" xr6:coauthVersionMax="43" xr10:uidLastSave="{00000000-0000-0000-0000-000000000000}"/>
  <bookViews>
    <workbookView xWindow="-98" yWindow="-98" windowWidth="19396" windowHeight="10395" activeTab="2" xr2:uid="{00000000-000D-0000-FFFF-FFFF00000000}"/>
  </bookViews>
  <sheets>
    <sheet name="exp. 1" sheetId="1" r:id="rId1"/>
    <sheet name="exp. 2" sheetId="5" r:id="rId2"/>
    <sheet name="exp. 3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53" i="6" l="1"/>
  <c r="Y54" i="6" s="1"/>
  <c r="W52" i="6"/>
  <c r="Q53" i="6"/>
  <c r="Q54" i="6" s="1"/>
  <c r="Q52" i="6"/>
  <c r="M52" i="6"/>
  <c r="E53" i="6"/>
  <c r="E54" i="6" s="1"/>
  <c r="F53" i="6"/>
  <c r="F54" i="6" s="1"/>
  <c r="G53" i="6"/>
  <c r="G54" i="6" s="1"/>
  <c r="G52" i="6"/>
  <c r="C53" i="6"/>
  <c r="C54" i="6" s="1"/>
  <c r="C52" i="6"/>
  <c r="Y26" i="6"/>
  <c r="Y27" i="6" s="1"/>
  <c r="P26" i="6"/>
  <c r="P27" i="6" s="1"/>
  <c r="P25" i="6"/>
  <c r="L26" i="6"/>
  <c r="L27" i="6" s="1"/>
  <c r="L25" i="6"/>
  <c r="D25" i="6"/>
  <c r="E25" i="6"/>
  <c r="F25" i="6"/>
  <c r="G25" i="6"/>
  <c r="D26" i="6"/>
  <c r="D27" i="6" s="1"/>
  <c r="E26" i="6"/>
  <c r="E27" i="6" s="1"/>
  <c r="F26" i="6"/>
  <c r="F27" i="6" s="1"/>
  <c r="G26" i="6"/>
  <c r="G27" i="6" s="1"/>
  <c r="C26" i="6"/>
  <c r="C27" i="6" s="1"/>
  <c r="C25" i="6"/>
  <c r="O25" i="6"/>
  <c r="O26" i="6"/>
  <c r="O27" i="6" s="1"/>
  <c r="V26" i="6"/>
  <c r="V27" i="6" s="1"/>
  <c r="V25" i="6"/>
  <c r="W25" i="6"/>
  <c r="X25" i="6"/>
  <c r="Y25" i="6"/>
  <c r="W26" i="6"/>
  <c r="W27" i="6" s="1"/>
  <c r="X26" i="6"/>
  <c r="X27" i="6" s="1"/>
  <c r="U25" i="6"/>
  <c r="R25" i="6"/>
  <c r="S25" i="6"/>
  <c r="R26" i="6"/>
  <c r="R27" i="6" s="1"/>
  <c r="S26" i="6"/>
  <c r="S27" i="6" s="1"/>
  <c r="Q26" i="6"/>
  <c r="Q27" i="6" s="1"/>
  <c r="Q25" i="6"/>
  <c r="K26" i="6"/>
  <c r="K27" i="6" s="1"/>
  <c r="I25" i="6"/>
  <c r="C53" i="5"/>
  <c r="C54" i="5" s="1"/>
  <c r="X53" i="6"/>
  <c r="X54" i="6" s="1"/>
  <c r="W53" i="6"/>
  <c r="W54" i="6" s="1"/>
  <c r="V53" i="6"/>
  <c r="V54" i="6" s="1"/>
  <c r="U53" i="6"/>
  <c r="U54" i="6" s="1"/>
  <c r="Y52" i="6"/>
  <c r="X52" i="6"/>
  <c r="V52" i="6"/>
  <c r="U52" i="6"/>
  <c r="S53" i="6"/>
  <c r="S54" i="6" s="1"/>
  <c r="R53" i="6"/>
  <c r="R54" i="6" s="1"/>
  <c r="P53" i="6"/>
  <c r="P54" i="6" s="1"/>
  <c r="O53" i="6"/>
  <c r="O54" i="6" s="1"/>
  <c r="S52" i="6"/>
  <c r="R52" i="6"/>
  <c r="P52" i="6"/>
  <c r="O52" i="6"/>
  <c r="M53" i="6"/>
  <c r="M54" i="6" s="1"/>
  <c r="L53" i="6"/>
  <c r="L54" i="6" s="1"/>
  <c r="K53" i="6"/>
  <c r="K54" i="6" s="1"/>
  <c r="J53" i="6"/>
  <c r="J54" i="6" s="1"/>
  <c r="I53" i="6"/>
  <c r="I54" i="6" s="1"/>
  <c r="L52" i="6"/>
  <c r="K52" i="6"/>
  <c r="J52" i="6"/>
  <c r="I52" i="6"/>
  <c r="D53" i="6"/>
  <c r="D54" i="6" s="1"/>
  <c r="F52" i="6"/>
  <c r="E52" i="6"/>
  <c r="D52" i="6"/>
  <c r="U26" i="6"/>
  <c r="U27" i="6" s="1"/>
  <c r="M26" i="6"/>
  <c r="M27" i="6" s="1"/>
  <c r="J26" i="6"/>
  <c r="J27" i="6" s="1"/>
  <c r="I26" i="6"/>
  <c r="I27" i="6" s="1"/>
  <c r="M25" i="6"/>
  <c r="K25" i="6"/>
  <c r="J25" i="6"/>
  <c r="K53" i="5"/>
  <c r="K54" i="5" s="1"/>
  <c r="K52" i="5"/>
  <c r="M53" i="5"/>
  <c r="M54" i="5" s="1"/>
  <c r="L53" i="5"/>
  <c r="L54" i="5" s="1"/>
  <c r="J53" i="5"/>
  <c r="J54" i="5" s="1"/>
  <c r="I53" i="5"/>
  <c r="I54" i="5" s="1"/>
  <c r="M52" i="5"/>
  <c r="L52" i="5"/>
  <c r="J52" i="5"/>
  <c r="I52" i="5"/>
  <c r="G54" i="5"/>
  <c r="G53" i="5"/>
  <c r="F53" i="5"/>
  <c r="F54" i="5" s="1"/>
  <c r="E53" i="5"/>
  <c r="E54" i="5" s="1"/>
  <c r="D53" i="5"/>
  <c r="D54" i="5" s="1"/>
  <c r="G52" i="5"/>
  <c r="F52" i="5"/>
  <c r="E52" i="5"/>
  <c r="D52" i="5"/>
  <c r="C52" i="5"/>
  <c r="M26" i="5"/>
  <c r="M27" i="5" s="1"/>
  <c r="L26" i="5"/>
  <c r="L27" i="5" s="1"/>
  <c r="K26" i="5"/>
  <c r="K27" i="5" s="1"/>
  <c r="J26" i="5"/>
  <c r="J27" i="5" s="1"/>
  <c r="I26" i="5"/>
  <c r="I27" i="5" s="1"/>
  <c r="M25" i="5"/>
  <c r="L25" i="5"/>
  <c r="K25" i="5"/>
  <c r="J25" i="5"/>
  <c r="I25" i="5"/>
  <c r="C26" i="5"/>
  <c r="C27" i="5" s="1"/>
  <c r="C25" i="5"/>
  <c r="D26" i="1"/>
  <c r="D27" i="1" s="1"/>
  <c r="G25" i="5"/>
  <c r="D25" i="5"/>
  <c r="E25" i="5"/>
  <c r="F25" i="5"/>
  <c r="D26" i="5"/>
  <c r="D27" i="5" s="1"/>
  <c r="E26" i="5"/>
  <c r="E27" i="5" s="1"/>
  <c r="F26" i="5"/>
  <c r="F27" i="5" s="1"/>
  <c r="G26" i="5"/>
  <c r="G27" i="5" s="1"/>
  <c r="M53" i="1"/>
  <c r="M54" i="1" s="1"/>
  <c r="L53" i="1"/>
  <c r="L54" i="1" s="1"/>
  <c r="K53" i="1"/>
  <c r="K54" i="1" s="1"/>
  <c r="J53" i="1"/>
  <c r="J54" i="1" s="1"/>
  <c r="I53" i="1"/>
  <c r="I54" i="1" s="1"/>
  <c r="M52" i="1"/>
  <c r="L52" i="1"/>
  <c r="K52" i="1"/>
  <c r="J52" i="1"/>
  <c r="I52" i="1"/>
  <c r="G53" i="1"/>
  <c r="G54" i="1" s="1"/>
  <c r="F53" i="1"/>
  <c r="F54" i="1" s="1"/>
  <c r="E53" i="1"/>
  <c r="E54" i="1" s="1"/>
  <c r="D53" i="1"/>
  <c r="D54" i="1" s="1"/>
  <c r="C53" i="1"/>
  <c r="C54" i="1" s="1"/>
  <c r="G52" i="1"/>
  <c r="F52" i="1"/>
  <c r="E52" i="1"/>
  <c r="D52" i="1"/>
  <c r="C52" i="1"/>
  <c r="M26" i="1"/>
  <c r="M27" i="1" s="1"/>
  <c r="L26" i="1"/>
  <c r="L27" i="1" s="1"/>
  <c r="K26" i="1"/>
  <c r="K27" i="1" s="1"/>
  <c r="J26" i="1"/>
  <c r="J27" i="1" s="1"/>
  <c r="I26" i="1"/>
  <c r="I27" i="1" s="1"/>
  <c r="M25" i="1"/>
  <c r="L25" i="1"/>
  <c r="K25" i="1"/>
  <c r="J25" i="1"/>
  <c r="I25" i="1"/>
  <c r="D25" i="1"/>
  <c r="E25" i="1"/>
  <c r="F25" i="1"/>
  <c r="G25" i="1"/>
  <c r="E26" i="1"/>
  <c r="E27" i="1" s="1"/>
  <c r="F26" i="1"/>
  <c r="F27" i="1" s="1"/>
  <c r="G26" i="1"/>
  <c r="G27" i="1" s="1"/>
  <c r="C26" i="1"/>
  <c r="C27" i="1" s="1"/>
  <c r="C25" i="1"/>
</calcChain>
</file>

<file path=xl/sharedStrings.xml><?xml version="1.0" encoding="utf-8"?>
<sst xmlns="http://schemas.openxmlformats.org/spreadsheetml/2006/main" count="163" uniqueCount="27">
  <si>
    <t>Speed while moving</t>
    <phoneticPr fontId="1" type="noConversion"/>
  </si>
  <si>
    <t>Percent time moving</t>
    <phoneticPr fontId="1" type="noConversion"/>
  </si>
  <si>
    <t>Distance to predator</t>
    <phoneticPr fontId="1" type="noConversion"/>
  </si>
  <si>
    <t>Singleton-Control</t>
    <phoneticPr fontId="1" type="noConversion"/>
  </si>
  <si>
    <t>Singleton-Predator-experienced</t>
    <phoneticPr fontId="1" type="noConversion"/>
  </si>
  <si>
    <t>mean</t>
    <phoneticPr fontId="1" type="noConversion"/>
  </si>
  <si>
    <t>s.d.</t>
    <phoneticPr fontId="1" type="noConversion"/>
  </si>
  <si>
    <t>s.e.</t>
    <phoneticPr fontId="1" type="noConversion"/>
  </si>
  <si>
    <t>NO.</t>
    <phoneticPr fontId="1" type="noConversion"/>
  </si>
  <si>
    <t>Group-Control</t>
    <phoneticPr fontId="1" type="noConversion"/>
  </si>
  <si>
    <t>Group-Predator-experienced</t>
    <phoneticPr fontId="1" type="noConversion"/>
  </si>
  <si>
    <t>Experiment 1-Predator treatment</t>
    <phoneticPr fontId="1" type="noConversion"/>
  </si>
  <si>
    <t>Experiment 2-Starvation treatment</t>
    <phoneticPr fontId="1" type="noConversion"/>
  </si>
  <si>
    <t>Singleton-Starved</t>
    <phoneticPr fontId="1" type="noConversion"/>
  </si>
  <si>
    <t>Group-Starved</t>
    <phoneticPr fontId="1" type="noConversion"/>
  </si>
  <si>
    <t>Experiment 3-Double treatment</t>
    <phoneticPr fontId="1" type="noConversion"/>
  </si>
  <si>
    <t>Singleton-Double treatment</t>
    <phoneticPr fontId="1" type="noConversion"/>
  </si>
  <si>
    <t>Group-Double treatment</t>
    <phoneticPr fontId="1" type="noConversion"/>
  </si>
  <si>
    <t>body mass</t>
  </si>
  <si>
    <t>body mass</t>
    <phoneticPr fontId="1" type="noConversion"/>
  </si>
  <si>
    <t>body length</t>
  </si>
  <si>
    <t>body length</t>
    <phoneticPr fontId="1" type="noConversion"/>
  </si>
  <si>
    <t>Body length</t>
    <phoneticPr fontId="1" type="noConversion"/>
  </si>
  <si>
    <t>Body mass</t>
    <phoneticPr fontId="1" type="noConversion"/>
  </si>
  <si>
    <t>Distance to food</t>
    <phoneticPr fontId="1" type="noConversion"/>
  </si>
  <si>
    <t>Distance to predator/food</t>
  </si>
  <si>
    <t>Distance to predator/food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</si>
</sst>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4"/>
  <sheetViews>
    <sheetView workbookViewId="0">
      <selection activeCell="N11" sqref="N11"/>
    </sheetView>
  </sheetViews>
  <sheetFormatPr defaultColWidth="9.1328125" defaultRowHeight="14.25" x14ac:dyDescent="0.3"/>
  <cols>
    <col min="1" max="1" width="6.1328125" style="1" customWidth="1"/>
    <col min="2" max="2" width="9.1328125" style="2"/>
    <col min="3" max="3" width="11.6640625" style="2" bestFit="1" customWidth="1"/>
    <col min="4" max="4" width="10.73046875" style="2" customWidth="1"/>
    <col min="5" max="5" width="13.3984375" style="2" customWidth="1"/>
    <col min="6" max="6" width="12.3984375" style="2" customWidth="1"/>
    <col min="7" max="7" width="15.3984375" style="2" customWidth="1"/>
    <col min="8" max="8" width="9.1328125" style="1"/>
    <col min="9" max="10" width="9.1328125" style="2"/>
    <col min="11" max="11" width="14.3984375" style="2" customWidth="1"/>
    <col min="12" max="12" width="12" style="2" customWidth="1"/>
    <col min="13" max="13" width="11.86328125" style="2" customWidth="1"/>
    <col min="14" max="16384" width="9.1328125" style="1"/>
  </cols>
  <sheetData>
    <row r="2" spans="2:13" ht="38.65" customHeight="1" x14ac:dyDescent="0.3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3" customFormat="1" ht="24" customHeight="1" x14ac:dyDescent="0.3">
      <c r="B3" s="9" t="s">
        <v>3</v>
      </c>
      <c r="C3" s="9"/>
      <c r="D3" s="9"/>
      <c r="E3" s="9"/>
      <c r="F3" s="9"/>
      <c r="G3" s="9"/>
      <c r="H3" s="10" t="s">
        <v>4</v>
      </c>
      <c r="I3" s="10"/>
      <c r="J3" s="10"/>
      <c r="K3" s="10"/>
      <c r="L3" s="10"/>
      <c r="M3" s="10"/>
    </row>
    <row r="4" spans="2:13" ht="31.15" customHeight="1" x14ac:dyDescent="0.3">
      <c r="B4" s="4" t="s">
        <v>8</v>
      </c>
      <c r="C4" s="4" t="s">
        <v>18</v>
      </c>
      <c r="D4" s="4" t="s">
        <v>20</v>
      </c>
      <c r="E4" s="4" t="s">
        <v>0</v>
      </c>
      <c r="F4" s="4" t="s">
        <v>1</v>
      </c>
      <c r="G4" s="4" t="s">
        <v>2</v>
      </c>
      <c r="H4" s="5" t="s">
        <v>8</v>
      </c>
      <c r="I4" s="5" t="s">
        <v>18</v>
      </c>
      <c r="J4" s="5" t="s">
        <v>20</v>
      </c>
      <c r="K4" s="5" t="s">
        <v>0</v>
      </c>
      <c r="L4" s="5" t="s">
        <v>1</v>
      </c>
      <c r="M4" s="5" t="s">
        <v>2</v>
      </c>
    </row>
    <row r="5" spans="2:13" x14ac:dyDescent="0.3">
      <c r="B5" s="2">
        <v>1</v>
      </c>
      <c r="C5" s="2">
        <v>3.81</v>
      </c>
      <c r="D5" s="2">
        <v>5.95</v>
      </c>
      <c r="E5" s="8">
        <v>4.195983</v>
      </c>
      <c r="F5" s="8">
        <v>58.9</v>
      </c>
      <c r="G5" s="8">
        <v>16.528039</v>
      </c>
      <c r="H5" s="8">
        <v>1</v>
      </c>
      <c r="I5" s="8">
        <v>3.58</v>
      </c>
      <c r="J5" s="8">
        <v>5.5</v>
      </c>
      <c r="K5" s="8">
        <v>3.328789</v>
      </c>
      <c r="L5" s="8">
        <v>15.08</v>
      </c>
      <c r="M5" s="8">
        <v>34.267972</v>
      </c>
    </row>
    <row r="6" spans="2:13" x14ac:dyDescent="0.3">
      <c r="B6" s="2">
        <v>2</v>
      </c>
      <c r="C6" s="2">
        <v>3.44</v>
      </c>
      <c r="D6" s="2">
        <v>5.65</v>
      </c>
      <c r="E6" s="8">
        <v>4.0474019999999999</v>
      </c>
      <c r="F6" s="8">
        <v>17.02</v>
      </c>
      <c r="G6" s="8">
        <v>31.218627999999999</v>
      </c>
      <c r="H6" s="8">
        <v>2</v>
      </c>
      <c r="I6" s="8">
        <v>2.31</v>
      </c>
      <c r="J6" s="8">
        <v>4.8499999999999996</v>
      </c>
      <c r="K6" s="8">
        <v>2.7627950000000001</v>
      </c>
      <c r="L6" s="8">
        <v>14.67</v>
      </c>
      <c r="M6" s="8">
        <v>25.537130000000001</v>
      </c>
    </row>
    <row r="7" spans="2:13" x14ac:dyDescent="0.3">
      <c r="B7" s="2">
        <v>3</v>
      </c>
      <c r="C7" s="2">
        <v>4.37</v>
      </c>
      <c r="D7" s="2">
        <v>6.15</v>
      </c>
      <c r="E7" s="8">
        <v>2.7022240000000002</v>
      </c>
      <c r="F7" s="8">
        <v>14.4</v>
      </c>
      <c r="G7" s="8">
        <v>10.522796</v>
      </c>
      <c r="H7" s="8">
        <v>3</v>
      </c>
      <c r="I7" s="8">
        <v>2.84</v>
      </c>
      <c r="J7" s="8">
        <v>5.0999999999999996</v>
      </c>
      <c r="K7" s="8">
        <v>2.4564499999999998</v>
      </c>
      <c r="L7" s="8">
        <v>6.71</v>
      </c>
      <c r="M7" s="8">
        <v>10.115978999999999</v>
      </c>
    </row>
    <row r="8" spans="2:13" x14ac:dyDescent="0.3">
      <c r="B8" s="2">
        <v>4</v>
      </c>
      <c r="C8" s="2">
        <v>2.2999999999999998</v>
      </c>
      <c r="D8" s="2">
        <v>4.95</v>
      </c>
      <c r="E8" s="8">
        <v>2.7544249999999999</v>
      </c>
      <c r="F8" s="8">
        <v>11.83</v>
      </c>
      <c r="G8" s="8">
        <v>18.552582000000001</v>
      </c>
      <c r="H8" s="8">
        <v>4</v>
      </c>
      <c r="I8" s="8">
        <v>2.79</v>
      </c>
      <c r="J8" s="8">
        <v>5.08</v>
      </c>
      <c r="K8" s="8">
        <v>2.6141779999999999</v>
      </c>
      <c r="L8" s="8">
        <v>2.6</v>
      </c>
      <c r="M8" s="8">
        <v>28.668284</v>
      </c>
    </row>
    <row r="9" spans="2:13" x14ac:dyDescent="0.3">
      <c r="B9" s="2">
        <v>5</v>
      </c>
      <c r="C9" s="2">
        <v>2.91</v>
      </c>
      <c r="D9" s="2">
        <v>5.29</v>
      </c>
      <c r="E9" s="8">
        <v>3.4834540000000001</v>
      </c>
      <c r="F9" s="8">
        <v>3.57</v>
      </c>
      <c r="G9" s="8">
        <v>30.154277</v>
      </c>
      <c r="H9" s="8">
        <v>5</v>
      </c>
      <c r="I9" s="8">
        <v>3.16</v>
      </c>
      <c r="J9" s="8">
        <v>5.35</v>
      </c>
      <c r="K9" s="8">
        <v>2.321777</v>
      </c>
      <c r="L9" s="8">
        <v>4.5599999999999996</v>
      </c>
      <c r="M9" s="8">
        <v>38.069439000000003</v>
      </c>
    </row>
    <row r="10" spans="2:13" x14ac:dyDescent="0.3">
      <c r="B10" s="2">
        <v>6</v>
      </c>
      <c r="C10" s="2">
        <v>3.39</v>
      </c>
      <c r="D10" s="2">
        <v>5.6</v>
      </c>
      <c r="E10" s="8">
        <v>2.8639999999999999</v>
      </c>
      <c r="F10" s="8">
        <v>9.24</v>
      </c>
      <c r="G10" s="8">
        <v>43.860894000000002</v>
      </c>
      <c r="H10" s="8">
        <v>6</v>
      </c>
      <c r="I10" s="8">
        <v>2.74</v>
      </c>
      <c r="J10" s="8">
        <v>5.0999999999999996</v>
      </c>
      <c r="K10" s="8">
        <v>2.4959690000000001</v>
      </c>
      <c r="L10" s="8">
        <v>6.19</v>
      </c>
      <c r="M10" s="8">
        <v>44.339371</v>
      </c>
    </row>
    <row r="11" spans="2:13" x14ac:dyDescent="0.3">
      <c r="B11" s="2">
        <v>7</v>
      </c>
      <c r="C11" s="2">
        <v>3.79</v>
      </c>
      <c r="D11" s="2">
        <v>5.75</v>
      </c>
      <c r="E11" s="8">
        <v>2.7706940000000002</v>
      </c>
      <c r="F11" s="8">
        <v>9.64</v>
      </c>
      <c r="G11" s="8">
        <v>9.6752350000000007</v>
      </c>
      <c r="H11" s="8">
        <v>7</v>
      </c>
      <c r="I11" s="8">
        <v>2.56</v>
      </c>
      <c r="J11" s="8">
        <v>4.82</v>
      </c>
      <c r="K11" s="8">
        <v>2.8861159999999999</v>
      </c>
      <c r="L11" s="8">
        <v>10.91</v>
      </c>
      <c r="M11" s="8">
        <v>20.469187000000002</v>
      </c>
    </row>
    <row r="12" spans="2:13" x14ac:dyDescent="0.3">
      <c r="B12" s="2">
        <v>8</v>
      </c>
      <c r="C12" s="2">
        <v>5.45</v>
      </c>
      <c r="D12" s="2">
        <v>6.06</v>
      </c>
      <c r="E12" s="8">
        <v>3.4767929999999998</v>
      </c>
      <c r="F12" s="8">
        <v>24.61</v>
      </c>
      <c r="G12" s="8">
        <v>22.588550999999999</v>
      </c>
      <c r="H12" s="8">
        <v>8</v>
      </c>
      <c r="I12" s="8">
        <v>2.52</v>
      </c>
      <c r="J12" s="8">
        <v>4.93</v>
      </c>
      <c r="K12" s="8">
        <v>3.3868580000000001</v>
      </c>
      <c r="L12" s="8">
        <v>3.77</v>
      </c>
      <c r="M12" s="8">
        <v>33.209217000000002</v>
      </c>
    </row>
    <row r="13" spans="2:13" x14ac:dyDescent="0.3">
      <c r="B13" s="2">
        <v>9</v>
      </c>
      <c r="C13" s="2">
        <v>5</v>
      </c>
      <c r="D13" s="2">
        <v>6.5</v>
      </c>
      <c r="E13" s="8">
        <v>3.2732030000000001</v>
      </c>
      <c r="F13" s="8">
        <v>20.64</v>
      </c>
      <c r="G13" s="8">
        <v>27.749635999999999</v>
      </c>
      <c r="H13" s="8">
        <v>9</v>
      </c>
      <c r="I13" s="8">
        <v>3.68</v>
      </c>
      <c r="J13" s="8">
        <v>5.49</v>
      </c>
      <c r="K13" s="8">
        <v>2.859559</v>
      </c>
      <c r="L13" s="8">
        <v>17.68</v>
      </c>
      <c r="M13" s="8">
        <v>40.102522</v>
      </c>
    </row>
    <row r="14" spans="2:13" x14ac:dyDescent="0.3">
      <c r="B14" s="2">
        <v>10</v>
      </c>
      <c r="C14" s="2">
        <v>6.74</v>
      </c>
      <c r="D14" s="2">
        <v>7.15</v>
      </c>
      <c r="E14" s="8">
        <v>2.6899950000000001</v>
      </c>
      <c r="F14" s="8">
        <v>5.48</v>
      </c>
      <c r="G14" s="8">
        <v>16.722742</v>
      </c>
      <c r="H14" s="8">
        <v>10</v>
      </c>
      <c r="I14" s="8">
        <v>2.2599999999999998</v>
      </c>
      <c r="J14" s="8">
        <v>4.5999999999999996</v>
      </c>
      <c r="K14" s="8">
        <v>2.8392729999999999</v>
      </c>
      <c r="L14" s="8">
        <v>2.85</v>
      </c>
      <c r="M14" s="8">
        <v>20.683098999999999</v>
      </c>
    </row>
    <row r="15" spans="2:13" x14ac:dyDescent="0.3">
      <c r="B15" s="2">
        <v>11</v>
      </c>
      <c r="C15" s="2">
        <v>1.96</v>
      </c>
      <c r="D15" s="2">
        <v>4.8499999999999996</v>
      </c>
      <c r="E15" s="8">
        <v>2.8574809999999999</v>
      </c>
      <c r="F15" s="8">
        <v>9.8800000000000008</v>
      </c>
      <c r="G15" s="8">
        <v>31.326906000000001</v>
      </c>
      <c r="H15" s="8">
        <v>11</v>
      </c>
      <c r="I15" s="8">
        <v>3.87</v>
      </c>
      <c r="J15" s="8">
        <v>5.5</v>
      </c>
      <c r="K15" s="8">
        <v>2.8179979999999998</v>
      </c>
      <c r="L15" s="8">
        <v>11.39</v>
      </c>
      <c r="M15" s="8">
        <v>20.118801999999999</v>
      </c>
    </row>
    <row r="16" spans="2:13" x14ac:dyDescent="0.3">
      <c r="B16" s="2">
        <v>12</v>
      </c>
      <c r="C16" s="2">
        <v>2.85</v>
      </c>
      <c r="D16" s="2">
        <v>5.4</v>
      </c>
      <c r="E16" s="8">
        <v>2.9360979999999999</v>
      </c>
      <c r="F16" s="8">
        <v>22.42</v>
      </c>
      <c r="G16" s="8">
        <v>20.316398</v>
      </c>
      <c r="H16" s="8">
        <v>12</v>
      </c>
      <c r="I16" s="8">
        <v>3.86</v>
      </c>
      <c r="J16" s="8">
        <v>5.66</v>
      </c>
      <c r="K16" s="8">
        <v>3.3077540000000001</v>
      </c>
      <c r="L16" s="8">
        <v>3.24</v>
      </c>
      <c r="M16" s="8">
        <v>28.843118</v>
      </c>
    </row>
    <row r="17" spans="2:13" x14ac:dyDescent="0.3">
      <c r="B17" s="2">
        <v>13</v>
      </c>
      <c r="C17" s="2">
        <v>2.77</v>
      </c>
      <c r="D17" s="2">
        <v>5.3</v>
      </c>
      <c r="E17" s="8">
        <v>3.4739900000000001</v>
      </c>
      <c r="F17" s="8">
        <v>5.86</v>
      </c>
      <c r="G17" s="8">
        <v>35.047468000000002</v>
      </c>
      <c r="H17" s="8">
        <v>13</v>
      </c>
      <c r="I17" s="8">
        <v>2.69</v>
      </c>
      <c r="J17" s="8">
        <v>4.7699999999999996</v>
      </c>
      <c r="K17" s="8">
        <v>2.9699659999999999</v>
      </c>
      <c r="L17" s="8">
        <v>3.69</v>
      </c>
      <c r="M17" s="8">
        <v>39.156523</v>
      </c>
    </row>
    <row r="18" spans="2:13" x14ac:dyDescent="0.3">
      <c r="B18" s="2">
        <v>14</v>
      </c>
      <c r="C18" s="2">
        <v>2.46</v>
      </c>
      <c r="D18" s="2">
        <v>5.0999999999999996</v>
      </c>
      <c r="E18" s="8">
        <v>2.9672710000000002</v>
      </c>
      <c r="F18" s="8">
        <v>28.23</v>
      </c>
      <c r="G18" s="8">
        <v>23.421965</v>
      </c>
      <c r="H18" s="8">
        <v>14</v>
      </c>
      <c r="I18" s="8">
        <v>3.48</v>
      </c>
      <c r="J18" s="8">
        <v>5.49</v>
      </c>
      <c r="K18" s="8">
        <v>2.5253410000000001</v>
      </c>
      <c r="L18" s="8">
        <v>19.829999999999998</v>
      </c>
      <c r="M18" s="8">
        <v>37.262338999999997</v>
      </c>
    </row>
    <row r="19" spans="2:13" x14ac:dyDescent="0.3">
      <c r="B19" s="2">
        <v>15</v>
      </c>
      <c r="C19" s="2">
        <v>4.74</v>
      </c>
      <c r="D19" s="2">
        <v>6.45</v>
      </c>
      <c r="E19" s="8">
        <v>2.4206660000000002</v>
      </c>
      <c r="F19" s="8">
        <v>12.82</v>
      </c>
      <c r="G19" s="8">
        <v>18.258768</v>
      </c>
      <c r="H19" s="8">
        <v>15</v>
      </c>
      <c r="I19" s="8">
        <v>3.44</v>
      </c>
      <c r="J19" s="8">
        <v>4.9800000000000004</v>
      </c>
      <c r="K19" s="8">
        <v>2.4617119999999999</v>
      </c>
      <c r="L19" s="8">
        <v>10.97</v>
      </c>
      <c r="M19" s="8">
        <v>28.259421</v>
      </c>
    </row>
    <row r="20" spans="2:13" x14ac:dyDescent="0.3">
      <c r="B20" s="2">
        <v>16</v>
      </c>
      <c r="C20" s="2">
        <v>2.87</v>
      </c>
      <c r="D20" s="2">
        <v>5.25</v>
      </c>
      <c r="E20" s="8">
        <v>2.932531</v>
      </c>
      <c r="F20" s="8">
        <v>8.1199999999999992</v>
      </c>
      <c r="G20" s="8">
        <v>27.296091000000001</v>
      </c>
      <c r="H20" s="8">
        <v>16</v>
      </c>
      <c r="I20" s="8">
        <v>2.4300000000000002</v>
      </c>
      <c r="J20" s="8">
        <v>4.8</v>
      </c>
      <c r="K20" s="8">
        <v>3.0896020000000002</v>
      </c>
      <c r="L20" s="8">
        <v>1.74</v>
      </c>
      <c r="M20" s="8">
        <v>26.229105000000001</v>
      </c>
    </row>
    <row r="21" spans="2:13" x14ac:dyDescent="0.3">
      <c r="B21" s="2">
        <v>17</v>
      </c>
      <c r="C21" s="2">
        <v>2.48</v>
      </c>
      <c r="D21" s="2">
        <v>5.35</v>
      </c>
      <c r="E21" s="8">
        <v>2.9804599999999999</v>
      </c>
      <c r="F21" s="8">
        <v>16.61</v>
      </c>
      <c r="G21" s="8">
        <v>14.579561</v>
      </c>
      <c r="H21" s="8">
        <v>17</v>
      </c>
      <c r="I21" s="8">
        <v>2</v>
      </c>
      <c r="J21" s="8">
        <v>4.5</v>
      </c>
      <c r="K21" s="8">
        <v>3.2683870000000002</v>
      </c>
      <c r="L21" s="8">
        <v>15.47</v>
      </c>
      <c r="M21" s="8">
        <v>30.599972000000001</v>
      </c>
    </row>
    <row r="22" spans="2:13" x14ac:dyDescent="0.3">
      <c r="B22" s="2">
        <v>18</v>
      </c>
      <c r="C22" s="2">
        <v>4.2300000000000004</v>
      </c>
      <c r="D22" s="2">
        <v>6.15</v>
      </c>
      <c r="E22" s="8">
        <v>2.7673350000000001</v>
      </c>
      <c r="F22" s="8">
        <v>13.45</v>
      </c>
      <c r="G22" s="8">
        <v>25.076235</v>
      </c>
      <c r="H22" s="8">
        <v>18</v>
      </c>
      <c r="I22" s="8">
        <v>4.05</v>
      </c>
      <c r="J22" s="8">
        <v>5.78</v>
      </c>
      <c r="K22" s="8">
        <v>2.3084169999999999</v>
      </c>
      <c r="L22" s="8">
        <v>0.33</v>
      </c>
      <c r="M22" s="8">
        <v>43.71996</v>
      </c>
    </row>
    <row r="23" spans="2:13" x14ac:dyDescent="0.3">
      <c r="B23" s="2">
        <v>19</v>
      </c>
      <c r="C23" s="2">
        <v>4.05</v>
      </c>
      <c r="D23" s="2">
        <v>6.1</v>
      </c>
      <c r="E23" s="8">
        <v>2.6539350000000002</v>
      </c>
      <c r="F23" s="8">
        <v>31.5</v>
      </c>
      <c r="G23" s="8">
        <v>36.672249999999998</v>
      </c>
      <c r="H23" s="8">
        <v>19</v>
      </c>
      <c r="I23" s="8">
        <v>2.73</v>
      </c>
      <c r="J23" s="8">
        <v>5.09</v>
      </c>
      <c r="K23" s="8">
        <v>3.0628869999999999</v>
      </c>
      <c r="L23" s="8">
        <v>24.89</v>
      </c>
      <c r="M23" s="8">
        <v>19.203379000000002</v>
      </c>
    </row>
    <row r="24" spans="2:13" x14ac:dyDescent="0.3">
      <c r="B24" s="2">
        <v>20</v>
      </c>
      <c r="C24" s="2">
        <v>2.2000000000000002</v>
      </c>
      <c r="D24" s="2">
        <v>5.05</v>
      </c>
      <c r="E24" s="8">
        <v>4.060155</v>
      </c>
      <c r="F24" s="8">
        <v>70.75</v>
      </c>
      <c r="G24" s="8">
        <v>17.012661000000001</v>
      </c>
      <c r="H24" s="8">
        <v>20</v>
      </c>
      <c r="I24" s="8">
        <v>2.73</v>
      </c>
      <c r="J24" s="8">
        <v>4.84</v>
      </c>
      <c r="K24" s="8">
        <v>3.0543089999999999</v>
      </c>
      <c r="L24" s="8">
        <v>8</v>
      </c>
      <c r="M24" s="8">
        <v>22.209195000000001</v>
      </c>
    </row>
    <row r="25" spans="2:13" x14ac:dyDescent="0.3">
      <c r="B25" s="2" t="s">
        <v>5</v>
      </c>
      <c r="C25" s="2">
        <f>AVERAGE(C5:C24)</f>
        <v>3.5905</v>
      </c>
      <c r="D25" s="2">
        <f t="shared" ref="D25:G25" si="0">AVERAGE(D5:D24)</f>
        <v>5.7024999999999988</v>
      </c>
      <c r="E25" s="2">
        <f t="shared" si="0"/>
        <v>3.1154047500000002</v>
      </c>
      <c r="F25" s="2">
        <f t="shared" si="0"/>
        <v>19.748499999999996</v>
      </c>
      <c r="G25" s="2">
        <f t="shared" si="0"/>
        <v>23.829084149999996</v>
      </c>
      <c r="H25" s="8" t="s">
        <v>5</v>
      </c>
      <c r="I25" s="2">
        <f>AVERAGE(I5:I24)</f>
        <v>2.9859999999999989</v>
      </c>
      <c r="J25" s="2">
        <f t="shared" ref="J25" si="1">AVERAGE(J5:J24)</f>
        <v>5.1115000000000004</v>
      </c>
      <c r="K25" s="2">
        <f t="shared" ref="K25" si="2">AVERAGE(K5:K24)</f>
        <v>2.8409068499999997</v>
      </c>
      <c r="L25" s="2">
        <f t="shared" ref="L25" si="3">AVERAGE(L5:L24)</f>
        <v>9.2285000000000004</v>
      </c>
      <c r="M25" s="2">
        <f t="shared" ref="M25" si="4">AVERAGE(M5:M24)</f>
        <v>29.553200700000001</v>
      </c>
    </row>
    <row r="26" spans="2:13" x14ac:dyDescent="0.3">
      <c r="B26" s="2" t="s">
        <v>6</v>
      </c>
      <c r="C26" s="2">
        <f>STDEV(C5:C24)</f>
        <v>1.2362101465025217</v>
      </c>
      <c r="D26" s="2">
        <f>STDEV(D5:D24)</f>
        <v>0.60208300704174122</v>
      </c>
      <c r="E26" s="2">
        <f t="shared" ref="E26:G26" si="5">STDEV(E5:E24)</f>
        <v>0.51306281303024914</v>
      </c>
      <c r="F26" s="2">
        <f t="shared" si="5"/>
        <v>17.282963401782943</v>
      </c>
      <c r="G26" s="2">
        <f t="shared" si="5"/>
        <v>9.0553107322470936</v>
      </c>
      <c r="H26" s="8" t="s">
        <v>6</v>
      </c>
      <c r="I26" s="2">
        <f>STDEV(I5:I24)</f>
        <v>0.60677230620633449</v>
      </c>
      <c r="J26" s="2">
        <f t="shared" ref="J26:M26" si="6">STDEV(J5:J24)</f>
        <v>0.36427686116324687</v>
      </c>
      <c r="K26" s="2">
        <f t="shared" si="6"/>
        <v>0.3428768426835852</v>
      </c>
      <c r="L26" s="2">
        <f t="shared" si="6"/>
        <v>6.8730436642383044</v>
      </c>
      <c r="M26" s="2">
        <f t="shared" si="6"/>
        <v>9.2072413247279012</v>
      </c>
    </row>
    <row r="27" spans="2:13" x14ac:dyDescent="0.3">
      <c r="B27" s="2" t="s">
        <v>7</v>
      </c>
      <c r="C27" s="2">
        <f>C26/POWER(20,0.5)</f>
        <v>0.27642499220546124</v>
      </c>
      <c r="D27" s="2">
        <f t="shared" ref="D27:G27" si="7">D26/POWER(20,0.5)</f>
        <v>0.13462985318428178</v>
      </c>
      <c r="E27" s="2">
        <f t="shared" si="7"/>
        <v>0.11472433266629019</v>
      </c>
      <c r="F27" s="2">
        <f t="shared" si="7"/>
        <v>3.864588101902767</v>
      </c>
      <c r="G27" s="2">
        <f t="shared" si="7"/>
        <v>2.0248290354687897</v>
      </c>
      <c r="H27" s="8" t="s">
        <v>7</v>
      </c>
      <c r="I27" s="2">
        <f>I26/POWER(20,0.5)</f>
        <v>0.13567841235416814</v>
      </c>
      <c r="J27" s="2">
        <f t="shared" ref="J27" si="8">J26/POWER(20,0.5)</f>
        <v>8.1454782419127306E-2</v>
      </c>
      <c r="K27" s="2">
        <f t="shared" ref="K27" si="9">K26/POWER(20,0.5)</f>
        <v>7.6669592815099788E-2</v>
      </c>
      <c r="L27" s="2">
        <f t="shared" ref="L27" si="10">L26/POWER(20,0.5)</f>
        <v>1.5368592845561089</v>
      </c>
      <c r="M27" s="2">
        <f t="shared" ref="M27" si="11">M26/POWER(20,0.5)</f>
        <v>2.0588017487336803</v>
      </c>
    </row>
    <row r="30" spans="2:13" ht="30.75" customHeight="1" x14ac:dyDescent="0.3">
      <c r="B30" s="9" t="s">
        <v>9</v>
      </c>
      <c r="C30" s="9"/>
      <c r="D30" s="9"/>
      <c r="E30" s="9"/>
      <c r="F30" s="9"/>
      <c r="G30" s="9"/>
      <c r="H30" s="10" t="s">
        <v>10</v>
      </c>
      <c r="I30" s="10"/>
      <c r="J30" s="10"/>
      <c r="K30" s="10"/>
      <c r="L30" s="10"/>
      <c r="M30" s="10"/>
    </row>
    <row r="31" spans="2:13" ht="28.5" x14ac:dyDescent="0.3">
      <c r="B31" s="4" t="s">
        <v>8</v>
      </c>
      <c r="C31" s="4" t="s">
        <v>18</v>
      </c>
      <c r="D31" s="4" t="s">
        <v>20</v>
      </c>
      <c r="E31" s="4" t="s">
        <v>0</v>
      </c>
      <c r="F31" s="4" t="s">
        <v>1</v>
      </c>
      <c r="G31" s="4" t="s">
        <v>2</v>
      </c>
      <c r="H31" s="5" t="s">
        <v>8</v>
      </c>
      <c r="I31" s="5" t="s">
        <v>18</v>
      </c>
      <c r="J31" s="5" t="s">
        <v>20</v>
      </c>
      <c r="K31" s="5" t="s">
        <v>0</v>
      </c>
      <c r="L31" s="5" t="s">
        <v>1</v>
      </c>
      <c r="M31" s="5" t="s">
        <v>2</v>
      </c>
    </row>
    <row r="32" spans="2:13" x14ac:dyDescent="0.3">
      <c r="B32" s="2">
        <v>1</v>
      </c>
      <c r="C32" s="2">
        <v>4.4000000000000004</v>
      </c>
      <c r="D32" s="2">
        <v>5.55</v>
      </c>
      <c r="E32" s="2">
        <v>2.6735739999999999</v>
      </c>
      <c r="F32" s="2">
        <v>29.95</v>
      </c>
      <c r="G32" s="8">
        <v>32.199426000000003</v>
      </c>
      <c r="H32" s="8">
        <v>1</v>
      </c>
      <c r="I32" s="8">
        <v>3.04</v>
      </c>
      <c r="J32" s="8">
        <v>5.26</v>
      </c>
      <c r="K32" s="8">
        <v>3.1047639999999999</v>
      </c>
      <c r="L32" s="8">
        <v>23.41</v>
      </c>
      <c r="M32" s="8">
        <v>18.445623000000001</v>
      </c>
    </row>
    <row r="33" spans="2:13" x14ac:dyDescent="0.3">
      <c r="B33" s="2">
        <v>2</v>
      </c>
      <c r="C33" s="2">
        <v>3.85</v>
      </c>
      <c r="D33" s="2">
        <v>5.35</v>
      </c>
      <c r="E33" s="2">
        <v>3.6394150000000001</v>
      </c>
      <c r="F33" s="2">
        <v>60.37</v>
      </c>
      <c r="G33" s="8">
        <v>28.397417999999998</v>
      </c>
      <c r="H33" s="8">
        <v>2</v>
      </c>
      <c r="I33" s="8">
        <v>3.85</v>
      </c>
      <c r="J33" s="8">
        <v>5.6</v>
      </c>
      <c r="K33" s="8">
        <v>3.5735869999999998</v>
      </c>
      <c r="L33" s="8">
        <v>9.3800000000000008</v>
      </c>
      <c r="M33" s="8">
        <v>39.171261000000001</v>
      </c>
    </row>
    <row r="34" spans="2:13" x14ac:dyDescent="0.3">
      <c r="B34" s="2">
        <v>3</v>
      </c>
      <c r="C34" s="2">
        <v>3.48</v>
      </c>
      <c r="D34" s="2">
        <v>5.3</v>
      </c>
      <c r="E34" s="2">
        <v>3.3450299999999999</v>
      </c>
      <c r="F34" s="2">
        <v>63.58</v>
      </c>
      <c r="G34" s="8">
        <v>31.462554999999998</v>
      </c>
      <c r="H34" s="8">
        <v>3</v>
      </c>
      <c r="I34" s="8">
        <v>4.17</v>
      </c>
      <c r="J34" s="8">
        <v>5.7</v>
      </c>
      <c r="K34" s="8">
        <v>4.4307090000000002</v>
      </c>
      <c r="L34" s="8">
        <v>60.06</v>
      </c>
      <c r="M34" s="8">
        <v>18.494118</v>
      </c>
    </row>
    <row r="35" spans="2:13" x14ac:dyDescent="0.3">
      <c r="B35" s="2">
        <v>4</v>
      </c>
      <c r="C35" s="2">
        <v>3.45</v>
      </c>
      <c r="D35" s="2">
        <v>5.5</v>
      </c>
      <c r="E35" s="2">
        <v>3.7764959999999999</v>
      </c>
      <c r="F35" s="2">
        <v>34.369999999999997</v>
      </c>
      <c r="G35" s="8">
        <v>15.1066517</v>
      </c>
      <c r="H35" s="8">
        <v>4</v>
      </c>
      <c r="I35" s="8">
        <v>2.86</v>
      </c>
      <c r="J35" s="8">
        <v>5.0999999999999996</v>
      </c>
      <c r="K35" s="8">
        <v>3.1030799999999998</v>
      </c>
      <c r="L35" s="8">
        <v>1.47</v>
      </c>
      <c r="M35" s="8">
        <v>29.910518</v>
      </c>
    </row>
    <row r="36" spans="2:13" x14ac:dyDescent="0.3">
      <c r="B36" s="2">
        <v>5</v>
      </c>
      <c r="C36" s="2">
        <v>4.03</v>
      </c>
      <c r="D36" s="2">
        <v>5.5</v>
      </c>
      <c r="E36" s="2">
        <v>2.95458</v>
      </c>
      <c r="F36" s="2">
        <v>59.99</v>
      </c>
      <c r="G36" s="8">
        <v>24.967171</v>
      </c>
      <c r="H36" s="8">
        <v>5</v>
      </c>
      <c r="I36" s="8">
        <v>4.13</v>
      </c>
      <c r="J36" s="8">
        <v>6.05</v>
      </c>
      <c r="K36" s="8">
        <v>2.7355309999999999</v>
      </c>
      <c r="L36" s="8">
        <v>20.53</v>
      </c>
      <c r="M36" s="8">
        <v>25.771906999999999</v>
      </c>
    </row>
    <row r="37" spans="2:13" x14ac:dyDescent="0.3">
      <c r="B37" s="2">
        <v>6</v>
      </c>
      <c r="C37" s="2">
        <v>4.57</v>
      </c>
      <c r="D37" s="2">
        <v>5.75</v>
      </c>
      <c r="E37" s="2">
        <v>3.5835629999999998</v>
      </c>
      <c r="F37" s="2">
        <v>62.95</v>
      </c>
      <c r="G37" s="8">
        <v>22.033618000000001</v>
      </c>
      <c r="H37" s="8">
        <v>6</v>
      </c>
      <c r="I37" s="8">
        <v>2.96</v>
      </c>
      <c r="J37" s="8">
        <v>5</v>
      </c>
      <c r="K37" s="8">
        <v>3.117629</v>
      </c>
      <c r="L37" s="8">
        <v>42.31</v>
      </c>
      <c r="M37" s="8">
        <v>24.113074000000001</v>
      </c>
    </row>
    <row r="38" spans="2:13" x14ac:dyDescent="0.3">
      <c r="B38" s="2">
        <v>7</v>
      </c>
      <c r="C38" s="2">
        <v>3</v>
      </c>
      <c r="D38" s="2">
        <v>4.95</v>
      </c>
      <c r="E38" s="2">
        <v>3.4797690000000001</v>
      </c>
      <c r="F38" s="2">
        <v>53.25</v>
      </c>
      <c r="G38" s="8">
        <v>22.960092</v>
      </c>
      <c r="H38" s="8">
        <v>7</v>
      </c>
      <c r="I38" s="8">
        <v>4.7</v>
      </c>
      <c r="J38" s="8">
        <v>6</v>
      </c>
      <c r="K38" s="8">
        <v>3.4709859999999999</v>
      </c>
      <c r="L38" s="8">
        <v>75.61</v>
      </c>
      <c r="M38" s="8">
        <v>26.037112</v>
      </c>
    </row>
    <row r="39" spans="2:13" x14ac:dyDescent="0.3">
      <c r="B39" s="2">
        <v>8</v>
      </c>
      <c r="C39" s="2">
        <v>3.52</v>
      </c>
      <c r="D39" s="2">
        <v>5.3</v>
      </c>
      <c r="E39" s="2">
        <v>3.1460720000000002</v>
      </c>
      <c r="F39" s="2">
        <v>25.89</v>
      </c>
      <c r="G39" s="8">
        <v>12.066639</v>
      </c>
      <c r="H39" s="8">
        <v>8</v>
      </c>
      <c r="I39" s="8">
        <v>3.64</v>
      </c>
      <c r="J39" s="8">
        <v>5.4</v>
      </c>
      <c r="K39" s="8">
        <v>4.6229180000000003</v>
      </c>
      <c r="L39" s="8">
        <v>66.78</v>
      </c>
      <c r="M39" s="8">
        <v>23.539297000000001</v>
      </c>
    </row>
    <row r="40" spans="2:13" x14ac:dyDescent="0.3">
      <c r="B40" s="2">
        <v>9</v>
      </c>
      <c r="C40" s="2">
        <v>4.0199999999999996</v>
      </c>
      <c r="D40" s="2">
        <v>5.55</v>
      </c>
      <c r="E40" s="2">
        <v>3.0930219999999999</v>
      </c>
      <c r="F40" s="2">
        <v>43.78</v>
      </c>
      <c r="G40" s="8">
        <v>29.134198999999999</v>
      </c>
      <c r="H40" s="8">
        <v>9</v>
      </c>
      <c r="I40" s="8">
        <v>4.2300000000000004</v>
      </c>
      <c r="J40" s="8">
        <v>5.95</v>
      </c>
      <c r="K40" s="8">
        <v>3.4091990000000001</v>
      </c>
      <c r="L40" s="8">
        <v>47.64</v>
      </c>
      <c r="M40" s="8">
        <v>23.175426000000002</v>
      </c>
    </row>
    <row r="41" spans="2:13" x14ac:dyDescent="0.3">
      <c r="B41" s="2">
        <v>10</v>
      </c>
      <c r="C41" s="2">
        <v>3.02</v>
      </c>
      <c r="D41" s="2">
        <v>5.15</v>
      </c>
      <c r="E41" s="2">
        <v>3.4467029999999999</v>
      </c>
      <c r="F41" s="2">
        <v>5.49</v>
      </c>
      <c r="G41" s="8">
        <v>17.665161999999999</v>
      </c>
      <c r="H41" s="8">
        <v>10</v>
      </c>
      <c r="I41" s="8">
        <v>3.4</v>
      </c>
      <c r="J41" s="8">
        <v>5.2</v>
      </c>
      <c r="K41" s="8">
        <v>4.0255299999999998</v>
      </c>
      <c r="L41" s="8">
        <v>55.54</v>
      </c>
      <c r="M41" s="8">
        <v>29.398752000000002</v>
      </c>
    </row>
    <row r="42" spans="2:13" x14ac:dyDescent="0.3">
      <c r="B42" s="2">
        <v>11</v>
      </c>
      <c r="C42" s="2">
        <v>3.06</v>
      </c>
      <c r="D42" s="2">
        <v>5.45</v>
      </c>
      <c r="E42" s="2">
        <v>2.9931420000000002</v>
      </c>
      <c r="F42" s="2">
        <v>51.91</v>
      </c>
      <c r="G42" s="8">
        <v>16.334129000000001</v>
      </c>
      <c r="H42" s="8">
        <v>11</v>
      </c>
      <c r="I42" s="8">
        <v>3.41</v>
      </c>
      <c r="J42" s="8">
        <v>5.25</v>
      </c>
      <c r="K42" s="8">
        <v>3.4261460000000001</v>
      </c>
      <c r="L42" s="8">
        <v>45</v>
      </c>
      <c r="M42" s="8">
        <v>30.734175</v>
      </c>
    </row>
    <row r="43" spans="2:13" x14ac:dyDescent="0.3">
      <c r="B43" s="2">
        <v>12</v>
      </c>
      <c r="C43" s="2">
        <v>3.65</v>
      </c>
      <c r="D43" s="2">
        <v>5.6</v>
      </c>
      <c r="E43" s="2">
        <v>4.2864709999999997</v>
      </c>
      <c r="F43" s="2">
        <v>14.2</v>
      </c>
      <c r="G43" s="8">
        <v>20.776895</v>
      </c>
      <c r="H43" s="8">
        <v>12</v>
      </c>
      <c r="I43" s="8">
        <v>3.15</v>
      </c>
      <c r="J43" s="8">
        <v>5.6</v>
      </c>
      <c r="K43" s="8">
        <v>4.1441920000000003</v>
      </c>
      <c r="L43" s="8">
        <v>48.55</v>
      </c>
      <c r="M43" s="8">
        <v>16.591438</v>
      </c>
    </row>
    <row r="44" spans="2:13" x14ac:dyDescent="0.3">
      <c r="B44" s="2">
        <v>13</v>
      </c>
      <c r="C44" s="2">
        <v>2.82</v>
      </c>
      <c r="D44" s="2">
        <v>4.8</v>
      </c>
      <c r="E44" s="2">
        <v>3.3495339999999998</v>
      </c>
      <c r="F44" s="2">
        <v>56.29</v>
      </c>
      <c r="G44" s="8">
        <v>20.122392000000001</v>
      </c>
      <c r="H44" s="8">
        <v>13</v>
      </c>
      <c r="I44" s="8">
        <v>5.08</v>
      </c>
      <c r="J44" s="8">
        <v>6.05</v>
      </c>
      <c r="K44" s="8">
        <v>5.1646280000000004</v>
      </c>
      <c r="L44" s="8">
        <v>80.83</v>
      </c>
      <c r="M44" s="8">
        <v>19.775541</v>
      </c>
    </row>
    <row r="45" spans="2:13" x14ac:dyDescent="0.3">
      <c r="B45" s="2">
        <v>14</v>
      </c>
      <c r="C45" s="2">
        <v>3.14</v>
      </c>
      <c r="D45" s="2">
        <v>5.05</v>
      </c>
      <c r="E45" s="2">
        <v>2.887019</v>
      </c>
      <c r="F45" s="2">
        <v>40.9</v>
      </c>
      <c r="G45" s="8">
        <v>30.472832</v>
      </c>
      <c r="H45" s="8">
        <v>14</v>
      </c>
      <c r="I45" s="8">
        <v>3.05</v>
      </c>
      <c r="J45" s="8">
        <v>5.25</v>
      </c>
      <c r="K45" s="8">
        <v>4.0165360000000003</v>
      </c>
      <c r="L45" s="8">
        <v>76</v>
      </c>
      <c r="M45" s="8">
        <v>26.034334000000001</v>
      </c>
    </row>
    <row r="46" spans="2:13" x14ac:dyDescent="0.3">
      <c r="B46" s="2">
        <v>15</v>
      </c>
      <c r="C46" s="2">
        <v>4.72</v>
      </c>
      <c r="D46" s="2">
        <v>5.9</v>
      </c>
      <c r="E46" s="2">
        <v>3.6558190000000002</v>
      </c>
      <c r="F46" s="2">
        <v>56.29</v>
      </c>
      <c r="G46" s="8">
        <v>26.574096999999998</v>
      </c>
      <c r="H46" s="8">
        <v>15</v>
      </c>
      <c r="I46" s="8">
        <v>3.07</v>
      </c>
      <c r="J46" s="8">
        <v>5.04</v>
      </c>
      <c r="K46" s="8">
        <v>4.0002589999999998</v>
      </c>
      <c r="L46" s="8">
        <v>59.86</v>
      </c>
      <c r="M46" s="8">
        <v>17.701871000000001</v>
      </c>
    </row>
    <row r="47" spans="2:13" x14ac:dyDescent="0.3">
      <c r="B47" s="2">
        <v>16</v>
      </c>
      <c r="C47" s="2">
        <v>3.15</v>
      </c>
      <c r="D47" s="2">
        <v>4.8</v>
      </c>
      <c r="E47" s="2">
        <v>3.2541570000000002</v>
      </c>
      <c r="F47" s="2">
        <v>40.1</v>
      </c>
      <c r="G47" s="8">
        <v>17.073585000000001</v>
      </c>
      <c r="H47" s="8">
        <v>16</v>
      </c>
      <c r="I47" s="8">
        <v>3.52</v>
      </c>
      <c r="J47" s="8">
        <v>5.4</v>
      </c>
      <c r="K47" s="8">
        <v>2.9142540000000001</v>
      </c>
      <c r="L47" s="8">
        <v>27.09</v>
      </c>
      <c r="M47" s="8">
        <v>18.766024000000002</v>
      </c>
    </row>
    <row r="48" spans="2:13" x14ac:dyDescent="0.3">
      <c r="B48" s="2">
        <v>17</v>
      </c>
      <c r="C48" s="2">
        <v>4.2699999999999996</v>
      </c>
      <c r="D48" s="2">
        <v>5.7</v>
      </c>
      <c r="E48" s="2">
        <v>2.950825</v>
      </c>
      <c r="F48" s="2">
        <v>41.83</v>
      </c>
      <c r="G48" s="8">
        <v>23.741865000000001</v>
      </c>
      <c r="H48" s="8">
        <v>17</v>
      </c>
      <c r="I48" s="8">
        <v>4.54</v>
      </c>
      <c r="J48" s="8">
        <v>5.9</v>
      </c>
      <c r="K48" s="8">
        <v>4.3752849999999999</v>
      </c>
      <c r="L48" s="8">
        <v>90.7</v>
      </c>
      <c r="M48" s="8">
        <v>27.499468</v>
      </c>
    </row>
    <row r="49" spans="2:13" x14ac:dyDescent="0.3">
      <c r="B49" s="2">
        <v>18</v>
      </c>
      <c r="C49" s="2">
        <v>3</v>
      </c>
      <c r="D49" s="2">
        <v>5.25</v>
      </c>
      <c r="E49" s="2">
        <v>3.2758280000000002</v>
      </c>
      <c r="F49" s="2">
        <v>46.7</v>
      </c>
      <c r="G49" s="8">
        <v>23.283593</v>
      </c>
      <c r="H49" s="8">
        <v>18</v>
      </c>
      <c r="I49" s="8">
        <v>3.56</v>
      </c>
      <c r="J49" s="8">
        <v>5.61</v>
      </c>
      <c r="K49" s="8">
        <v>2.686493</v>
      </c>
      <c r="L49" s="8">
        <v>38.68</v>
      </c>
      <c r="M49" s="8">
        <v>31.356369999999998</v>
      </c>
    </row>
    <row r="50" spans="2:13" x14ac:dyDescent="0.3">
      <c r="B50" s="2">
        <v>19</v>
      </c>
      <c r="C50" s="2">
        <v>2.98</v>
      </c>
      <c r="D50" s="2">
        <v>5.3</v>
      </c>
      <c r="E50" s="2">
        <v>3.2758280000000002</v>
      </c>
      <c r="F50" s="2">
        <v>69.5</v>
      </c>
      <c r="G50" s="8">
        <v>19.431107999999998</v>
      </c>
      <c r="H50" s="8">
        <v>19</v>
      </c>
      <c r="I50" s="8">
        <v>3.98</v>
      </c>
      <c r="J50" s="8">
        <v>5.9</v>
      </c>
      <c r="K50" s="8">
        <v>3.5781529999999999</v>
      </c>
      <c r="L50" s="8">
        <v>79.88</v>
      </c>
      <c r="M50" s="8">
        <v>21.424305</v>
      </c>
    </row>
    <row r="51" spans="2:13" x14ac:dyDescent="0.3">
      <c r="B51" s="2">
        <v>20</v>
      </c>
      <c r="C51" s="2">
        <v>3.73</v>
      </c>
      <c r="D51" s="2">
        <v>5.05</v>
      </c>
      <c r="E51" s="2">
        <v>3.3573309999999998</v>
      </c>
      <c r="F51" s="2">
        <v>70.17</v>
      </c>
      <c r="G51" s="8">
        <v>20.580020999999999</v>
      </c>
      <c r="H51" s="8">
        <v>20</v>
      </c>
      <c r="I51" s="8">
        <v>2.29</v>
      </c>
      <c r="J51" s="8">
        <v>4.75</v>
      </c>
      <c r="K51" s="8">
        <v>3.8051499999999998</v>
      </c>
      <c r="L51" s="8">
        <v>86.47</v>
      </c>
      <c r="M51" s="8">
        <v>17.376621</v>
      </c>
    </row>
    <row r="52" spans="2:13" x14ac:dyDescent="0.3">
      <c r="B52" s="2" t="s">
        <v>5</v>
      </c>
      <c r="C52" s="2">
        <f>AVERAGE(C32:C51)</f>
        <v>3.5930000000000009</v>
      </c>
      <c r="D52" s="2">
        <f t="shared" ref="D52" si="12">AVERAGE(D32:D51)</f>
        <v>5.34</v>
      </c>
      <c r="E52" s="2">
        <f t="shared" ref="E52" si="13">AVERAGE(E32:E51)</f>
        <v>3.3212088999999998</v>
      </c>
      <c r="F52" s="2">
        <f t="shared" ref="F52" si="14">AVERAGE(F32:F51)</f>
        <v>46.375500000000002</v>
      </c>
      <c r="G52" s="2">
        <f t="shared" ref="G52" si="15">AVERAGE(G32:G51)</f>
        <v>22.719172434999997</v>
      </c>
      <c r="H52" s="8" t="s">
        <v>5</v>
      </c>
      <c r="I52" s="2">
        <f>AVERAGE(I32:I51)</f>
        <v>3.6315000000000004</v>
      </c>
      <c r="J52" s="2">
        <f t="shared" ref="J52" si="16">AVERAGE(J32:J51)</f>
        <v>5.5005000000000006</v>
      </c>
      <c r="K52" s="2">
        <f t="shared" ref="K52" si="17">AVERAGE(K32:K51)</f>
        <v>3.6852514500000004</v>
      </c>
      <c r="L52" s="2">
        <f t="shared" ref="L52" si="18">AVERAGE(L32:L51)</f>
        <v>51.789499999999997</v>
      </c>
      <c r="M52" s="2">
        <f t="shared" ref="M52" si="19">AVERAGE(M32:M51)</f>
        <v>24.265861749999999</v>
      </c>
    </row>
    <row r="53" spans="2:13" x14ac:dyDescent="0.3">
      <c r="B53" s="2" t="s">
        <v>6</v>
      </c>
      <c r="C53" s="2">
        <f>STDEV(C32:C51)</f>
        <v>0.5860043111032327</v>
      </c>
      <c r="D53" s="2">
        <f t="shared" ref="D53:G53" si="20">STDEV(D32:D51)</f>
        <v>0.30633658818880571</v>
      </c>
      <c r="E53" s="2">
        <f t="shared" si="20"/>
        <v>0.36585648097277312</v>
      </c>
      <c r="F53" s="2">
        <f t="shared" si="20"/>
        <v>17.718043872962124</v>
      </c>
      <c r="G53" s="2">
        <f t="shared" si="20"/>
        <v>5.699294075608357</v>
      </c>
      <c r="H53" s="8" t="s">
        <v>6</v>
      </c>
      <c r="I53" s="2">
        <f>STDEV(I32:I51)</f>
        <v>0.70083615473908689</v>
      </c>
      <c r="J53" s="2">
        <f t="shared" ref="J53:L53" si="21">STDEV(J32:J51)</f>
        <v>0.39244811926647011</v>
      </c>
      <c r="K53" s="2">
        <f t="shared" si="21"/>
        <v>0.66311052708416152</v>
      </c>
      <c r="L53" s="2">
        <f t="shared" si="21"/>
        <v>26.090768981627015</v>
      </c>
      <c r="M53" s="2">
        <f>STDEV(M32:M51)</f>
        <v>5.9309258560824967</v>
      </c>
    </row>
    <row r="54" spans="2:13" x14ac:dyDescent="0.3">
      <c r="B54" s="2" t="s">
        <v>7</v>
      </c>
      <c r="C54" s="2">
        <f>C53/POWER(20,0.5)</f>
        <v>0.13103454747347631</v>
      </c>
      <c r="D54" s="2">
        <f t="shared" ref="D54" si="22">D53/POWER(20,0.5)</f>
        <v>6.8498943518552874E-2</v>
      </c>
      <c r="E54" s="2">
        <f t="shared" ref="E54" si="23">E53/POWER(20,0.5)</f>
        <v>8.1807996146397902E-2</v>
      </c>
      <c r="F54" s="2">
        <f t="shared" ref="F54" si="24">F53/POWER(20,0.5)</f>
        <v>3.9618750528266955</v>
      </c>
      <c r="G54" s="2">
        <f t="shared" ref="G54" si="25">G53/POWER(20,0.5)</f>
        <v>1.2744008976822112</v>
      </c>
      <c r="H54" s="8" t="s">
        <v>7</v>
      </c>
      <c r="I54" s="2">
        <f>I53/POWER(20,0.5)</f>
        <v>0.15671172830861596</v>
      </c>
      <c r="J54" s="2">
        <f t="shared" ref="J54" si="26">J53/POWER(20,0.5)</f>
        <v>8.7754067232177199E-2</v>
      </c>
      <c r="K54" s="2">
        <f t="shared" ref="K54" si="27">K53/POWER(20,0.5)</f>
        <v>0.14827602151559005</v>
      </c>
      <c r="L54" s="2">
        <f t="shared" ref="L54" si="28">L53/POWER(20,0.5)</f>
        <v>5.8340733028160967</v>
      </c>
      <c r="M54" s="2">
        <f>M53/POWER(20,0.5)</f>
        <v>1.3261953383711595</v>
      </c>
    </row>
  </sheetData>
  <mergeCells count="5">
    <mergeCell ref="B3:G3"/>
    <mergeCell ref="H3:M3"/>
    <mergeCell ref="B30:G30"/>
    <mergeCell ref="H30:M30"/>
    <mergeCell ref="B2: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54"/>
  <sheetViews>
    <sheetView topLeftCell="B1" workbookViewId="0">
      <selection activeCell="M12" sqref="M12"/>
    </sheetView>
  </sheetViews>
  <sheetFormatPr defaultColWidth="9.1328125" defaultRowHeight="14.25" x14ac:dyDescent="0.3"/>
  <cols>
    <col min="1" max="1" width="6.1328125" style="1" customWidth="1"/>
    <col min="2" max="2" width="9.1328125" style="2"/>
    <col min="3" max="3" width="11.6640625" style="2" bestFit="1" customWidth="1"/>
    <col min="4" max="4" width="9.1328125" style="2"/>
    <col min="5" max="5" width="13.3984375" style="2" customWidth="1"/>
    <col min="6" max="6" width="12.3984375" style="2" customWidth="1"/>
    <col min="7" max="7" width="15.3984375" style="2" customWidth="1"/>
    <col min="8" max="8" width="9.1328125" style="1"/>
    <col min="9" max="9" width="11.6640625" style="2" bestFit="1" customWidth="1"/>
    <col min="10" max="10" width="9.1328125" style="2"/>
    <col min="11" max="11" width="14.3984375" style="2" customWidth="1"/>
    <col min="12" max="12" width="12" style="2" customWidth="1"/>
    <col min="13" max="13" width="11.86328125" style="2" customWidth="1"/>
    <col min="14" max="16384" width="9.1328125" style="1"/>
  </cols>
  <sheetData>
    <row r="2" spans="2:13" ht="38.65" customHeight="1" x14ac:dyDescent="0.3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s="3" customFormat="1" ht="24" customHeight="1" x14ac:dyDescent="0.3">
      <c r="B3" s="9" t="s">
        <v>3</v>
      </c>
      <c r="C3" s="9"/>
      <c r="D3" s="9"/>
      <c r="E3" s="9"/>
      <c r="F3" s="9"/>
      <c r="G3" s="9"/>
      <c r="H3" s="10" t="s">
        <v>13</v>
      </c>
      <c r="I3" s="10"/>
      <c r="J3" s="10"/>
      <c r="K3" s="10"/>
      <c r="L3" s="10"/>
      <c r="M3" s="10"/>
    </row>
    <row r="4" spans="2:13" ht="31.15" customHeight="1" x14ac:dyDescent="0.3">
      <c r="B4" s="4" t="s">
        <v>8</v>
      </c>
      <c r="C4" s="4" t="s">
        <v>19</v>
      </c>
      <c r="D4" s="4" t="s">
        <v>21</v>
      </c>
      <c r="E4" s="4" t="s">
        <v>0</v>
      </c>
      <c r="F4" s="4" t="s">
        <v>1</v>
      </c>
      <c r="G4" s="4" t="s">
        <v>24</v>
      </c>
      <c r="H4" s="5" t="s">
        <v>8</v>
      </c>
      <c r="I4" s="5" t="s">
        <v>18</v>
      </c>
      <c r="J4" s="5" t="s">
        <v>20</v>
      </c>
      <c r="K4" s="5" t="s">
        <v>0</v>
      </c>
      <c r="L4" s="5" t="s">
        <v>1</v>
      </c>
      <c r="M4" s="5" t="s">
        <v>24</v>
      </c>
    </row>
    <row r="5" spans="2:13" x14ac:dyDescent="0.3">
      <c r="B5" s="2">
        <v>1</v>
      </c>
      <c r="C5" s="2">
        <v>4.3099999999999996</v>
      </c>
      <c r="D5" s="2">
        <v>5.9</v>
      </c>
      <c r="E5" s="2">
        <v>2.5335760000000001</v>
      </c>
      <c r="F5" s="2">
        <v>8.73</v>
      </c>
      <c r="G5" s="2">
        <v>27.429667263398873</v>
      </c>
      <c r="H5" s="2">
        <v>1</v>
      </c>
      <c r="I5" s="2">
        <v>1.8</v>
      </c>
      <c r="J5" s="2">
        <v>4.5999999999999996</v>
      </c>
      <c r="K5" s="2">
        <v>2.6846770000000002</v>
      </c>
      <c r="L5" s="2">
        <v>9.44</v>
      </c>
      <c r="M5" s="2">
        <v>33.918166999999997</v>
      </c>
    </row>
    <row r="6" spans="2:13" x14ac:dyDescent="0.3">
      <c r="B6" s="2">
        <v>2</v>
      </c>
      <c r="C6" s="2">
        <v>3.86</v>
      </c>
      <c r="D6" s="2">
        <v>5.8</v>
      </c>
      <c r="E6" s="2">
        <v>3.3676370000000002</v>
      </c>
      <c r="F6" s="2">
        <v>42.77</v>
      </c>
      <c r="G6" s="2">
        <v>28.365483000000001</v>
      </c>
      <c r="H6" s="2">
        <v>2</v>
      </c>
      <c r="I6" s="2">
        <v>2.12</v>
      </c>
      <c r="J6" s="2">
        <v>4.8</v>
      </c>
      <c r="K6" s="2">
        <v>3.9754459999999998</v>
      </c>
      <c r="L6" s="2">
        <v>20.43</v>
      </c>
      <c r="M6" s="2">
        <v>41.941391000000003</v>
      </c>
    </row>
    <row r="7" spans="2:13" x14ac:dyDescent="0.3">
      <c r="B7" s="2">
        <v>3</v>
      </c>
      <c r="C7" s="2">
        <v>3.17</v>
      </c>
      <c r="D7" s="2">
        <v>5.2</v>
      </c>
      <c r="E7" s="2">
        <v>2.9057750000000002</v>
      </c>
      <c r="F7" s="2">
        <v>12.41</v>
      </c>
      <c r="G7" s="2">
        <v>24.098223000000001</v>
      </c>
      <c r="H7" s="2">
        <v>3</v>
      </c>
      <c r="I7" s="2">
        <v>3.53</v>
      </c>
      <c r="J7" s="2">
        <v>5.8</v>
      </c>
      <c r="K7" s="2">
        <v>3.1428780000000001</v>
      </c>
      <c r="L7" s="2">
        <v>6.85</v>
      </c>
      <c r="M7" s="2">
        <v>34.774140000000003</v>
      </c>
    </row>
    <row r="8" spans="2:13" x14ac:dyDescent="0.3">
      <c r="B8" s="2">
        <v>4</v>
      </c>
      <c r="C8" s="2">
        <v>3.45</v>
      </c>
      <c r="D8" s="2">
        <v>5.45</v>
      </c>
      <c r="E8" s="2">
        <v>3.395797</v>
      </c>
      <c r="F8" s="2">
        <v>47.97</v>
      </c>
      <c r="G8" s="2">
        <v>1.133648</v>
      </c>
      <c r="H8" s="2">
        <v>4</v>
      </c>
      <c r="I8" s="2">
        <v>3.6</v>
      </c>
      <c r="J8" s="2">
        <v>5.9</v>
      </c>
      <c r="K8" s="2">
        <v>3.7058089999999999</v>
      </c>
      <c r="L8" s="2">
        <v>33.64</v>
      </c>
      <c r="M8" s="2">
        <v>20.572263</v>
      </c>
    </row>
    <row r="9" spans="2:13" x14ac:dyDescent="0.3">
      <c r="B9" s="2">
        <v>5</v>
      </c>
      <c r="C9" s="2">
        <v>2.5499999999999998</v>
      </c>
      <c r="D9" s="2">
        <v>5.05</v>
      </c>
      <c r="E9" s="2">
        <v>3.605105</v>
      </c>
      <c r="F9" s="2">
        <v>37.47</v>
      </c>
      <c r="G9" s="2">
        <v>28.332727999999999</v>
      </c>
      <c r="H9" s="2">
        <v>5</v>
      </c>
      <c r="I9" s="2">
        <v>2.56</v>
      </c>
      <c r="J9" s="2">
        <v>5</v>
      </c>
      <c r="K9" s="2">
        <v>2.9756209999999998</v>
      </c>
      <c r="L9" s="2">
        <v>46.72</v>
      </c>
      <c r="M9" s="2">
        <v>25.548552000000001</v>
      </c>
    </row>
    <row r="10" spans="2:13" x14ac:dyDescent="0.3">
      <c r="B10" s="2">
        <v>6</v>
      </c>
      <c r="C10" s="2">
        <v>4.28</v>
      </c>
      <c r="D10" s="2">
        <v>5.3</v>
      </c>
      <c r="E10" s="2">
        <v>3.6376279999999999</v>
      </c>
      <c r="F10" s="2">
        <v>31.82</v>
      </c>
      <c r="G10" s="2">
        <v>21.067654999999998</v>
      </c>
      <c r="H10" s="2">
        <v>6</v>
      </c>
      <c r="I10" s="2">
        <v>3.58</v>
      </c>
      <c r="J10" s="2">
        <v>5.65</v>
      </c>
      <c r="K10" s="2">
        <v>2.904172</v>
      </c>
      <c r="L10" s="2">
        <v>11.43</v>
      </c>
      <c r="M10" s="2">
        <v>7.7207790000000003</v>
      </c>
    </row>
    <row r="11" spans="2:13" x14ac:dyDescent="0.3">
      <c r="B11" s="2">
        <v>7</v>
      </c>
      <c r="C11" s="2">
        <v>3.62</v>
      </c>
      <c r="D11" s="2">
        <v>5.75</v>
      </c>
      <c r="E11" s="2">
        <v>2.8150559999999998</v>
      </c>
      <c r="F11" s="2">
        <v>21.29</v>
      </c>
      <c r="G11" s="2">
        <v>29.501840999999999</v>
      </c>
      <c r="H11" s="2">
        <v>7</v>
      </c>
      <c r="I11" s="2">
        <v>4.9000000000000004</v>
      </c>
      <c r="J11" s="2">
        <v>6.15</v>
      </c>
      <c r="K11" s="2">
        <v>3.0826099999999999</v>
      </c>
      <c r="L11" s="2">
        <v>63.86</v>
      </c>
      <c r="M11" s="2">
        <v>17.599786999999999</v>
      </c>
    </row>
    <row r="12" spans="2:13" x14ac:dyDescent="0.3">
      <c r="B12" s="2">
        <v>8</v>
      </c>
      <c r="C12" s="2">
        <v>2.78</v>
      </c>
      <c r="D12" s="2">
        <v>4.95</v>
      </c>
      <c r="E12" s="2">
        <v>2.8211560000000002</v>
      </c>
      <c r="F12" s="2">
        <v>7.79</v>
      </c>
      <c r="G12" s="2">
        <v>32.504686999999997</v>
      </c>
      <c r="H12" s="2">
        <v>8</v>
      </c>
      <c r="I12" s="2">
        <v>3.28</v>
      </c>
      <c r="J12" s="2">
        <v>5.05</v>
      </c>
      <c r="K12" s="2">
        <v>3.6466859999999999</v>
      </c>
      <c r="L12" s="2">
        <v>28.63</v>
      </c>
      <c r="M12" s="2">
        <v>33.588560000000001</v>
      </c>
    </row>
    <row r="13" spans="2:13" x14ac:dyDescent="0.3">
      <c r="B13" s="2">
        <v>9</v>
      </c>
      <c r="C13" s="2">
        <v>3.63</v>
      </c>
      <c r="D13" s="2">
        <v>5.6</v>
      </c>
      <c r="E13" s="2">
        <v>2.7089989999999999</v>
      </c>
      <c r="F13" s="2">
        <v>11.43</v>
      </c>
      <c r="G13" s="2">
        <v>40.610622999999997</v>
      </c>
      <c r="H13" s="2">
        <v>9</v>
      </c>
      <c r="I13" s="2">
        <v>5.04</v>
      </c>
      <c r="J13" s="2">
        <v>6.1</v>
      </c>
      <c r="K13" s="2">
        <v>2.7850429999999999</v>
      </c>
      <c r="L13" s="2">
        <v>31.39</v>
      </c>
      <c r="M13" s="2">
        <v>31.022715000000002</v>
      </c>
    </row>
    <row r="14" spans="2:13" x14ac:dyDescent="0.3">
      <c r="B14" s="2">
        <v>10</v>
      </c>
      <c r="C14" s="2">
        <v>2.86</v>
      </c>
      <c r="D14" s="2">
        <v>5.3</v>
      </c>
      <c r="E14" s="2">
        <v>2.7200060000000001</v>
      </c>
      <c r="F14" s="2">
        <v>14.33</v>
      </c>
      <c r="G14" s="2">
        <v>25.937448</v>
      </c>
      <c r="H14" s="2">
        <v>10</v>
      </c>
      <c r="I14" s="2">
        <v>4.95</v>
      </c>
      <c r="J14" s="2">
        <v>6.19</v>
      </c>
      <c r="K14" s="2">
        <v>2.526427</v>
      </c>
      <c r="L14" s="2">
        <v>26.78</v>
      </c>
      <c r="M14" s="2">
        <v>23.312526999999999</v>
      </c>
    </row>
    <row r="15" spans="2:13" x14ac:dyDescent="0.3">
      <c r="B15" s="2">
        <v>11</v>
      </c>
      <c r="C15" s="2">
        <v>1.91</v>
      </c>
      <c r="D15" s="2">
        <v>4.5</v>
      </c>
      <c r="E15" s="2">
        <v>2.7381120000000001</v>
      </c>
      <c r="F15" s="2">
        <v>10.28</v>
      </c>
      <c r="G15" s="2">
        <v>21.623149999999999</v>
      </c>
      <c r="H15" s="2">
        <v>11</v>
      </c>
      <c r="I15" s="2">
        <v>1.79</v>
      </c>
      <c r="J15" s="2">
        <v>4.5599999999999996</v>
      </c>
      <c r="K15" s="2">
        <v>3.638096</v>
      </c>
      <c r="L15" s="2">
        <v>26.78</v>
      </c>
      <c r="M15" s="2">
        <v>23.312526999999999</v>
      </c>
    </row>
    <row r="16" spans="2:13" x14ac:dyDescent="0.3">
      <c r="B16" s="2">
        <v>12</v>
      </c>
      <c r="C16" s="2">
        <v>2.25</v>
      </c>
      <c r="D16" s="2">
        <v>4.7</v>
      </c>
      <c r="E16" s="2">
        <v>2.5989260000000001</v>
      </c>
      <c r="F16" s="2">
        <v>21.55</v>
      </c>
      <c r="G16" s="2">
        <v>24.721879999999999</v>
      </c>
      <c r="H16" s="2">
        <v>12</v>
      </c>
      <c r="I16" s="2">
        <v>3.8</v>
      </c>
      <c r="J16" s="2">
        <v>6.05</v>
      </c>
      <c r="K16" s="2">
        <v>3.3896039999999998</v>
      </c>
      <c r="L16" s="2">
        <v>41.23</v>
      </c>
      <c r="M16" s="2">
        <v>20.180910999999998</v>
      </c>
    </row>
    <row r="17" spans="2:13" x14ac:dyDescent="0.3">
      <c r="B17" s="2">
        <v>13</v>
      </c>
      <c r="C17" s="2">
        <v>3.28</v>
      </c>
      <c r="D17" s="2">
        <v>5.15</v>
      </c>
      <c r="E17" s="2">
        <v>2.8319939999999999</v>
      </c>
      <c r="F17" s="2">
        <v>21.41</v>
      </c>
      <c r="G17" s="2">
        <v>35.484234999999998</v>
      </c>
      <c r="H17" s="2">
        <v>13</v>
      </c>
      <c r="I17" s="2">
        <v>3.53</v>
      </c>
      <c r="J17" s="2">
        <v>5.75</v>
      </c>
      <c r="K17" s="2">
        <v>3.829555</v>
      </c>
      <c r="L17" s="2">
        <v>36.65</v>
      </c>
      <c r="M17" s="2">
        <v>25.374676999999998</v>
      </c>
    </row>
    <row r="18" spans="2:13" x14ac:dyDescent="0.3">
      <c r="B18" s="2">
        <v>14</v>
      </c>
      <c r="C18" s="2">
        <v>3.02</v>
      </c>
      <c r="D18" s="2">
        <v>5</v>
      </c>
      <c r="E18" s="2">
        <v>2.8224309999999999</v>
      </c>
      <c r="F18" s="2">
        <v>33.159999999999997</v>
      </c>
      <c r="G18" s="2">
        <v>12.706457</v>
      </c>
      <c r="H18" s="2">
        <v>14</v>
      </c>
      <c r="I18" s="2">
        <v>2.83</v>
      </c>
      <c r="J18" s="2">
        <v>5.25</v>
      </c>
      <c r="K18" s="2">
        <v>3.0198939999999999</v>
      </c>
      <c r="L18" s="2">
        <v>34.743499999999997</v>
      </c>
      <c r="M18" s="2">
        <v>22.854255999999999</v>
      </c>
    </row>
    <row r="19" spans="2:13" x14ac:dyDescent="0.3">
      <c r="B19" s="2">
        <v>15</v>
      </c>
      <c r="C19" s="2">
        <v>3.52</v>
      </c>
      <c r="D19" s="2">
        <v>5.0999999999999996</v>
      </c>
      <c r="E19" s="2">
        <v>3.5399020000000001</v>
      </c>
      <c r="F19" s="2">
        <v>14.96</v>
      </c>
      <c r="G19" s="2">
        <v>14.760505</v>
      </c>
      <c r="H19" s="2">
        <v>15</v>
      </c>
      <c r="I19" s="2">
        <v>2.3199999999999998</v>
      </c>
      <c r="J19" s="2">
        <v>5.25</v>
      </c>
      <c r="K19" s="2">
        <v>3.0958420000000002</v>
      </c>
      <c r="L19" s="2">
        <v>32.75</v>
      </c>
      <c r="M19" s="2">
        <v>26.798687999999999</v>
      </c>
    </row>
    <row r="20" spans="2:13" x14ac:dyDescent="0.3">
      <c r="B20" s="2">
        <v>16</v>
      </c>
      <c r="C20" s="2">
        <v>3.85</v>
      </c>
      <c r="D20" s="2">
        <v>5.35</v>
      </c>
      <c r="E20" s="2">
        <v>2.9663840000000001</v>
      </c>
      <c r="F20" s="2">
        <v>5.79</v>
      </c>
      <c r="G20" s="2">
        <v>35.385100999999999</v>
      </c>
      <c r="H20" s="2">
        <v>16</v>
      </c>
      <c r="I20" s="2">
        <v>6.13</v>
      </c>
      <c r="J20" s="2">
        <v>6.8</v>
      </c>
      <c r="K20" s="2">
        <v>3.9651100000000001</v>
      </c>
      <c r="L20" s="2">
        <v>0.15773999999999999</v>
      </c>
      <c r="M20" s="2">
        <v>28.083389</v>
      </c>
    </row>
    <row r="21" spans="2:13" x14ac:dyDescent="0.3">
      <c r="B21" s="2">
        <v>17</v>
      </c>
      <c r="C21" s="2">
        <v>2.81</v>
      </c>
      <c r="D21" s="2">
        <v>5.25</v>
      </c>
      <c r="E21" s="2">
        <v>2.933843</v>
      </c>
      <c r="F21" s="2">
        <v>11.75</v>
      </c>
      <c r="G21" s="2">
        <v>28.333667999999999</v>
      </c>
      <c r="H21" s="2">
        <v>17</v>
      </c>
      <c r="I21" s="2">
        <v>4.12</v>
      </c>
      <c r="J21" s="2">
        <v>5.9</v>
      </c>
      <c r="K21" s="2">
        <v>2.7654899999999998</v>
      </c>
      <c r="L21" s="2">
        <v>21.25</v>
      </c>
      <c r="M21" s="2">
        <v>30.187360999999999</v>
      </c>
    </row>
    <row r="22" spans="2:13" x14ac:dyDescent="0.3">
      <c r="B22" s="2">
        <v>18</v>
      </c>
      <c r="C22" s="2">
        <v>2.2200000000000002</v>
      </c>
      <c r="D22" s="2">
        <v>4.4000000000000004</v>
      </c>
      <c r="E22" s="2">
        <v>2.649972</v>
      </c>
      <c r="F22" s="2">
        <v>10.98</v>
      </c>
      <c r="G22" s="2">
        <v>29.42698</v>
      </c>
      <c r="H22" s="2">
        <v>18</v>
      </c>
      <c r="I22" s="2">
        <v>3.11</v>
      </c>
      <c r="J22" s="2">
        <v>5.55</v>
      </c>
      <c r="K22" s="2">
        <v>3.9779599999999999</v>
      </c>
      <c r="L22" s="2">
        <v>22.6249</v>
      </c>
      <c r="M22" s="2">
        <v>17.276439</v>
      </c>
    </row>
    <row r="23" spans="2:13" x14ac:dyDescent="0.3">
      <c r="B23" s="2">
        <v>19</v>
      </c>
      <c r="C23" s="2">
        <v>1.84</v>
      </c>
      <c r="D23" s="2">
        <v>4.25</v>
      </c>
      <c r="E23" s="2">
        <v>3.4217399999999998</v>
      </c>
      <c r="F23" s="2">
        <v>23.68</v>
      </c>
      <c r="G23" s="2">
        <v>23.542316</v>
      </c>
      <c r="H23" s="2">
        <v>19</v>
      </c>
      <c r="I23" s="2">
        <v>2.0299999999999998</v>
      </c>
      <c r="J23" s="2">
        <v>4.6500000000000004</v>
      </c>
      <c r="K23" s="2">
        <v>3.257082</v>
      </c>
      <c r="L23" s="2">
        <v>43.29</v>
      </c>
      <c r="M23" s="2">
        <v>24.492508999999998</v>
      </c>
    </row>
    <row r="24" spans="2:13" x14ac:dyDescent="0.3">
      <c r="B24" s="2">
        <v>20</v>
      </c>
      <c r="C24" s="2">
        <v>3.29</v>
      </c>
      <c r="D24" s="2">
        <v>5.25</v>
      </c>
      <c r="E24" s="2">
        <v>3.0040619999999998</v>
      </c>
      <c r="F24" s="2">
        <v>70.75</v>
      </c>
      <c r="G24" s="2">
        <v>16.991966000000001</v>
      </c>
      <c r="H24" s="2">
        <v>20</v>
      </c>
      <c r="I24" s="2">
        <v>3.39</v>
      </c>
      <c r="J24" s="2">
        <v>5.78</v>
      </c>
      <c r="K24" s="2">
        <v>3.6536219999999999</v>
      </c>
      <c r="L24" s="2">
        <v>38.840000000000003</v>
      </c>
      <c r="M24" s="2">
        <v>26.391169000000001</v>
      </c>
    </row>
    <row r="25" spans="2:13" x14ac:dyDescent="0.3">
      <c r="B25" s="2" t="s">
        <v>5</v>
      </c>
      <c r="C25" s="2">
        <f>AVERAGE(C5:C24)</f>
        <v>3.1250000000000009</v>
      </c>
      <c r="D25" s="2">
        <f t="shared" ref="D25:F25" si="0">AVERAGE(D5:D24)</f>
        <v>5.1624999999999996</v>
      </c>
      <c r="E25" s="2">
        <f t="shared" si="0"/>
        <v>3.0009050499999996</v>
      </c>
      <c r="F25" s="2">
        <f t="shared" si="0"/>
        <v>23.015999999999998</v>
      </c>
      <c r="G25" s="2">
        <f>AVERAGE(G5:G24)</f>
        <v>25.097913063169948</v>
      </c>
      <c r="H25" s="2" t="s">
        <v>5</v>
      </c>
      <c r="I25" s="2">
        <f>AVERAGE(I5:I24)</f>
        <v>3.4204999999999997</v>
      </c>
      <c r="J25" s="2">
        <f t="shared" ref="J25" si="1">AVERAGE(J5:J24)</f>
        <v>5.5389999999999997</v>
      </c>
      <c r="K25" s="2">
        <f t="shared" ref="K25" si="2">AVERAGE(K5:K24)</f>
        <v>3.3010811999999996</v>
      </c>
      <c r="L25" s="2">
        <f t="shared" ref="L25" si="3">AVERAGE(L5:L24)</f>
        <v>28.874306999999998</v>
      </c>
      <c r="M25" s="2">
        <f>AVERAGE(M5:M24)</f>
        <v>25.747540350000001</v>
      </c>
    </row>
    <row r="26" spans="2:13" x14ac:dyDescent="0.3">
      <c r="B26" s="2" t="s">
        <v>6</v>
      </c>
      <c r="C26" s="2">
        <f>STDEV(C5:C24)</f>
        <v>0.72407109275844916</v>
      </c>
      <c r="D26" s="2">
        <f t="shared" ref="D26:G26" si="4">STDEV(D5:D24)</f>
        <v>0.44805867801814575</v>
      </c>
      <c r="E26" s="2">
        <f t="shared" si="4"/>
        <v>0.3559138630077579</v>
      </c>
      <c r="F26" s="2">
        <f t="shared" si="4"/>
        <v>16.611114034696296</v>
      </c>
      <c r="G26" s="2">
        <f t="shared" si="4"/>
        <v>8.9365453894723501</v>
      </c>
      <c r="H26" s="2" t="s">
        <v>6</v>
      </c>
      <c r="I26" s="2">
        <f>STDEV(I5:I24)</f>
        <v>1.1817492609642186</v>
      </c>
      <c r="J26" s="2">
        <f t="shared" ref="J26:L26" si="5">STDEV(J5:J24)</f>
        <v>0.61900514409903185</v>
      </c>
      <c r="K26" s="2">
        <f t="shared" si="5"/>
        <v>0.46761659072506084</v>
      </c>
      <c r="L26" s="2">
        <f t="shared" si="5"/>
        <v>15.061731010398898</v>
      </c>
      <c r="M26" s="2">
        <f t="shared" ref="M26" si="6">STDEV(M5:M24)</f>
        <v>7.5020687996336832</v>
      </c>
    </row>
    <row r="27" spans="2:13" x14ac:dyDescent="0.3">
      <c r="B27" s="2" t="s">
        <v>7</v>
      </c>
      <c r="C27" s="2">
        <f>C26/POWER(20,0.5)</f>
        <v>0.16190721839504479</v>
      </c>
      <c r="D27" s="2">
        <f t="shared" ref="D27:G27" si="7">D26/POWER(20,0.5)</f>
        <v>0.10018896619572645</v>
      </c>
      <c r="E27" s="2">
        <f t="shared" si="7"/>
        <v>7.9584759181989442E-2</v>
      </c>
      <c r="F27" s="2">
        <f t="shared" si="7"/>
        <v>3.7143580163581715</v>
      </c>
      <c r="G27" s="2">
        <f t="shared" si="7"/>
        <v>1.9982722974872507</v>
      </c>
      <c r="H27" s="2" t="s">
        <v>7</v>
      </c>
      <c r="I27" s="2">
        <f>I26/POWER(20,0.5)</f>
        <v>0.26424716798761316</v>
      </c>
      <c r="J27" s="2">
        <f t="shared" ref="J27" si="8">J26/POWER(20,0.5)</f>
        <v>0.1384137580627488</v>
      </c>
      <c r="K27" s="2">
        <f t="shared" ref="K27" si="9">K26/POWER(20,0.5)</f>
        <v>0.10456224842679336</v>
      </c>
      <c r="L27" s="2">
        <f t="shared" ref="L27" si="10">L26/POWER(20,0.5)</f>
        <v>3.3679054398068526</v>
      </c>
      <c r="M27" s="2">
        <f t="shared" ref="M27" si="11">M26/POWER(20,0.5)</f>
        <v>1.6775135807861163</v>
      </c>
    </row>
    <row r="30" spans="2:13" ht="30.75" customHeight="1" x14ac:dyDescent="0.3">
      <c r="B30" s="9" t="s">
        <v>9</v>
      </c>
      <c r="C30" s="9"/>
      <c r="D30" s="9"/>
      <c r="E30" s="9"/>
      <c r="F30" s="9"/>
      <c r="G30" s="9"/>
      <c r="H30" s="10" t="s">
        <v>14</v>
      </c>
      <c r="I30" s="10"/>
      <c r="J30" s="10"/>
      <c r="K30" s="10"/>
      <c r="L30" s="10"/>
      <c r="M30" s="10"/>
    </row>
    <row r="31" spans="2:13" ht="28.5" x14ac:dyDescent="0.3">
      <c r="B31" s="4" t="s">
        <v>8</v>
      </c>
      <c r="C31" s="4" t="s">
        <v>18</v>
      </c>
      <c r="D31" s="4" t="s">
        <v>20</v>
      </c>
      <c r="E31" s="4" t="s">
        <v>0</v>
      </c>
      <c r="F31" s="4" t="s">
        <v>1</v>
      </c>
      <c r="G31" s="4" t="s">
        <v>24</v>
      </c>
      <c r="H31" s="5" t="s">
        <v>8</v>
      </c>
      <c r="I31" s="5" t="s">
        <v>18</v>
      </c>
      <c r="J31" s="5" t="s">
        <v>20</v>
      </c>
      <c r="K31" s="5" t="s">
        <v>0</v>
      </c>
      <c r="L31" s="5" t="s">
        <v>1</v>
      </c>
      <c r="M31" s="5" t="s">
        <v>24</v>
      </c>
    </row>
    <row r="32" spans="2:13" x14ac:dyDescent="0.3">
      <c r="B32" s="2">
        <v>1</v>
      </c>
      <c r="C32" s="2">
        <v>3.98</v>
      </c>
      <c r="D32" s="2">
        <v>5.8</v>
      </c>
      <c r="E32" s="2">
        <v>2.7784800000000001</v>
      </c>
      <c r="F32" s="2">
        <v>28.01</v>
      </c>
      <c r="G32" s="2">
        <v>26.569082999999999</v>
      </c>
      <c r="H32" s="2">
        <v>1</v>
      </c>
      <c r="I32" s="2">
        <v>5.16</v>
      </c>
      <c r="J32" s="2">
        <v>6.42</v>
      </c>
      <c r="K32" s="2">
        <v>4.0345979999999999</v>
      </c>
      <c r="L32" s="2">
        <v>74.78</v>
      </c>
      <c r="M32" s="2">
        <v>24.636308</v>
      </c>
    </row>
    <row r="33" spans="2:13" x14ac:dyDescent="0.3">
      <c r="B33" s="2">
        <v>2</v>
      </c>
      <c r="C33" s="2">
        <v>3.39</v>
      </c>
      <c r="D33" s="2">
        <v>5.3</v>
      </c>
      <c r="E33" s="2">
        <v>3.1913019999999999</v>
      </c>
      <c r="F33" s="2">
        <v>39.29</v>
      </c>
      <c r="G33" s="2">
        <v>33.713825999999997</v>
      </c>
      <c r="H33" s="2">
        <v>2</v>
      </c>
      <c r="I33" s="2">
        <v>5.97</v>
      </c>
      <c r="J33" s="2">
        <v>6.7</v>
      </c>
      <c r="K33" s="2">
        <v>3.426526</v>
      </c>
      <c r="L33" s="2">
        <v>77.08</v>
      </c>
      <c r="M33" s="2">
        <v>25.512080999999998</v>
      </c>
    </row>
    <row r="34" spans="2:13" x14ac:dyDescent="0.3">
      <c r="B34" s="2">
        <v>3</v>
      </c>
      <c r="C34" s="2">
        <v>4.2</v>
      </c>
      <c r="D34" s="2">
        <v>5.35</v>
      </c>
      <c r="E34" s="2">
        <v>2.7923119999999999</v>
      </c>
      <c r="F34" s="2">
        <v>26.62</v>
      </c>
      <c r="G34" s="2">
        <v>19.683527000000002</v>
      </c>
      <c r="H34" s="2">
        <v>3</v>
      </c>
      <c r="I34" s="2">
        <v>5.94</v>
      </c>
      <c r="J34" s="2">
        <v>6.7</v>
      </c>
      <c r="K34" s="2">
        <v>3.7172369999999999</v>
      </c>
      <c r="L34" s="2">
        <v>68.23</v>
      </c>
      <c r="M34" s="2">
        <v>25.18647</v>
      </c>
    </row>
    <row r="35" spans="2:13" x14ac:dyDescent="0.3">
      <c r="B35" s="2">
        <v>4</v>
      </c>
      <c r="C35" s="2">
        <v>3.09</v>
      </c>
      <c r="D35" s="2">
        <v>5.25</v>
      </c>
      <c r="E35" s="2">
        <v>3.204936</v>
      </c>
      <c r="F35" s="2">
        <v>40.43</v>
      </c>
      <c r="G35" s="2">
        <v>14.308024</v>
      </c>
      <c r="H35" s="2">
        <v>4</v>
      </c>
      <c r="I35" s="2">
        <v>3.41</v>
      </c>
      <c r="J35" s="2">
        <v>5.15</v>
      </c>
      <c r="K35" s="2">
        <v>3.5911119999999999</v>
      </c>
      <c r="L35" s="2">
        <v>52.13</v>
      </c>
      <c r="M35" s="2">
        <v>23.717859000000001</v>
      </c>
    </row>
    <row r="36" spans="2:13" x14ac:dyDescent="0.3">
      <c r="B36" s="2">
        <v>5</v>
      </c>
      <c r="C36" s="2">
        <v>3.6</v>
      </c>
      <c r="D36" s="2">
        <v>5.45</v>
      </c>
      <c r="E36" s="2">
        <v>3.4066420000000002</v>
      </c>
      <c r="F36" s="2">
        <v>54.82</v>
      </c>
      <c r="G36" s="2">
        <v>24.792031000000001</v>
      </c>
      <c r="H36" s="2">
        <v>5</v>
      </c>
      <c r="I36" s="2">
        <v>2.97</v>
      </c>
      <c r="J36" s="2">
        <v>4.25</v>
      </c>
      <c r="K36" s="2">
        <v>3.4804210000000002</v>
      </c>
      <c r="L36" s="2">
        <v>57.86</v>
      </c>
      <c r="M36" s="2">
        <v>20.254284999999999</v>
      </c>
    </row>
    <row r="37" spans="2:13" x14ac:dyDescent="0.3">
      <c r="B37" s="2">
        <v>6</v>
      </c>
      <c r="C37" s="2">
        <v>3.27</v>
      </c>
      <c r="D37" s="2">
        <v>5.35</v>
      </c>
      <c r="E37" s="2">
        <v>3.280402</v>
      </c>
      <c r="F37" s="2">
        <v>58.25</v>
      </c>
      <c r="G37" s="2">
        <v>22.927700999999999</v>
      </c>
      <c r="H37" s="2">
        <v>6</v>
      </c>
      <c r="I37" s="2">
        <v>2.35</v>
      </c>
      <c r="J37" s="2">
        <v>5</v>
      </c>
      <c r="K37" s="2">
        <v>2.9718429999999998</v>
      </c>
      <c r="L37" s="2">
        <v>73.38</v>
      </c>
      <c r="M37" s="2">
        <v>22.439375999999999</v>
      </c>
    </row>
    <row r="38" spans="2:13" x14ac:dyDescent="0.3">
      <c r="B38" s="2">
        <v>7</v>
      </c>
      <c r="C38" s="2">
        <v>3.46</v>
      </c>
      <c r="D38" s="2">
        <v>5.6</v>
      </c>
      <c r="E38" s="2">
        <v>3.2804023999999998</v>
      </c>
      <c r="F38" s="2">
        <v>63.91</v>
      </c>
      <c r="G38" s="2">
        <v>16.757085</v>
      </c>
      <c r="H38" s="2">
        <v>7</v>
      </c>
      <c r="I38" s="2">
        <v>3.77</v>
      </c>
      <c r="J38" s="2">
        <v>5.9</v>
      </c>
      <c r="K38" s="2">
        <v>3.3861490000000001</v>
      </c>
      <c r="L38" s="2">
        <v>58.09</v>
      </c>
      <c r="M38" s="2">
        <v>25.232426</v>
      </c>
    </row>
    <row r="39" spans="2:13" x14ac:dyDescent="0.3">
      <c r="B39" s="2">
        <v>8</v>
      </c>
      <c r="C39" s="2">
        <v>2.72</v>
      </c>
      <c r="D39" s="2">
        <v>5.0999999999999996</v>
      </c>
      <c r="E39" s="2">
        <v>3.3966409999999998</v>
      </c>
      <c r="F39" s="2">
        <v>45.7</v>
      </c>
      <c r="G39" s="2">
        <v>16.407471000000001</v>
      </c>
      <c r="H39" s="2">
        <v>8</v>
      </c>
      <c r="I39" s="2">
        <v>3</v>
      </c>
      <c r="J39" s="2">
        <v>5.15</v>
      </c>
      <c r="K39" s="2">
        <v>3.502669</v>
      </c>
      <c r="L39" s="2">
        <v>77.95</v>
      </c>
      <c r="M39" s="2">
        <v>27.185341000000001</v>
      </c>
    </row>
    <row r="40" spans="2:13" x14ac:dyDescent="0.3">
      <c r="B40" s="2">
        <v>9</v>
      </c>
      <c r="C40" s="2">
        <v>3.69</v>
      </c>
      <c r="D40" s="2">
        <v>5.45</v>
      </c>
      <c r="E40" s="2">
        <v>3.4887519999999999</v>
      </c>
      <c r="F40" s="2">
        <v>50.12</v>
      </c>
      <c r="G40" s="2">
        <v>27.798390999999999</v>
      </c>
      <c r="H40" s="2">
        <v>9</v>
      </c>
      <c r="I40" s="2">
        <v>4.2</v>
      </c>
      <c r="J40" s="2">
        <v>6.1</v>
      </c>
      <c r="K40" s="2">
        <v>3.4517989999999998</v>
      </c>
      <c r="L40" s="2">
        <v>53.96</v>
      </c>
      <c r="M40" s="2">
        <v>12.488142</v>
      </c>
    </row>
    <row r="41" spans="2:13" x14ac:dyDescent="0.3">
      <c r="B41" s="2">
        <v>10</v>
      </c>
      <c r="C41" s="2">
        <v>4.3600000000000003</v>
      </c>
      <c r="D41" s="2">
        <v>6</v>
      </c>
      <c r="E41" s="2">
        <v>3.2015440000000002</v>
      </c>
      <c r="F41" s="2">
        <v>57.17</v>
      </c>
      <c r="G41" s="2">
        <v>26.776233999999999</v>
      </c>
      <c r="H41" s="2">
        <v>10</v>
      </c>
      <c r="I41" s="2">
        <v>2.2200000000000002</v>
      </c>
      <c r="J41" s="2">
        <v>4.9000000000000004</v>
      </c>
      <c r="K41" s="2">
        <v>3.4099339999999998</v>
      </c>
      <c r="L41" s="2">
        <v>55.66</v>
      </c>
      <c r="M41" s="2">
        <v>22.854945000000001</v>
      </c>
    </row>
    <row r="42" spans="2:13" x14ac:dyDescent="0.3">
      <c r="B42" s="2">
        <v>11</v>
      </c>
      <c r="C42" s="2">
        <v>4.71</v>
      </c>
      <c r="D42" s="2">
        <v>6</v>
      </c>
      <c r="E42" s="2">
        <v>3.6892420000000001</v>
      </c>
      <c r="F42" s="2">
        <v>36.15</v>
      </c>
      <c r="G42" s="2">
        <v>13.769639</v>
      </c>
      <c r="H42" s="2">
        <v>11</v>
      </c>
      <c r="I42" s="2">
        <v>3.63</v>
      </c>
      <c r="J42" s="2">
        <v>5.85</v>
      </c>
      <c r="K42" s="2">
        <v>3.493153</v>
      </c>
      <c r="L42" s="2">
        <v>75.98</v>
      </c>
      <c r="M42" s="2">
        <v>26.593205999999999</v>
      </c>
    </row>
    <row r="43" spans="2:13" x14ac:dyDescent="0.3">
      <c r="B43" s="2">
        <v>12</v>
      </c>
      <c r="C43" s="2">
        <v>4.5</v>
      </c>
      <c r="D43" s="2">
        <v>5.94</v>
      </c>
      <c r="E43" s="2">
        <v>3.494332</v>
      </c>
      <c r="F43" s="2">
        <v>72.41</v>
      </c>
      <c r="G43" s="2">
        <v>17.468271000000001</v>
      </c>
      <c r="H43" s="2">
        <v>12</v>
      </c>
      <c r="I43" s="2">
        <v>2.72</v>
      </c>
      <c r="J43" s="2">
        <v>4.25</v>
      </c>
      <c r="K43" s="2">
        <v>3.5955300000000001</v>
      </c>
      <c r="L43" s="2">
        <v>53.6</v>
      </c>
      <c r="M43" s="2">
        <v>16.599556</v>
      </c>
    </row>
    <row r="44" spans="2:13" x14ac:dyDescent="0.3">
      <c r="B44" s="2">
        <v>13</v>
      </c>
      <c r="C44" s="2">
        <v>3.47</v>
      </c>
      <c r="D44" s="2">
        <v>5.34</v>
      </c>
      <c r="E44" s="2">
        <v>4.3266140000000002</v>
      </c>
      <c r="F44" s="2">
        <v>26.44</v>
      </c>
      <c r="G44" s="2">
        <v>23.132352000000001</v>
      </c>
      <c r="H44" s="2">
        <v>13</v>
      </c>
      <c r="I44" s="2">
        <v>2.4300000000000002</v>
      </c>
      <c r="J44" s="2">
        <v>4.95</v>
      </c>
      <c r="K44" s="2">
        <v>3.6455320000000002</v>
      </c>
      <c r="L44" s="2">
        <v>61.65</v>
      </c>
      <c r="M44" s="2">
        <v>21.504161</v>
      </c>
    </row>
    <row r="45" spans="2:13" x14ac:dyDescent="0.3">
      <c r="B45" s="2">
        <v>14</v>
      </c>
      <c r="C45" s="2">
        <v>2.98</v>
      </c>
      <c r="D45" s="2">
        <v>5.2</v>
      </c>
      <c r="E45" s="2">
        <v>2.756729</v>
      </c>
      <c r="F45" s="2">
        <v>81.58</v>
      </c>
      <c r="G45" s="2">
        <v>25.586196999999999</v>
      </c>
      <c r="H45" s="2">
        <v>14</v>
      </c>
      <c r="I45" s="2">
        <v>2.42</v>
      </c>
      <c r="J45" s="2">
        <v>5</v>
      </c>
      <c r="K45" s="2">
        <v>3.4762189999999999</v>
      </c>
      <c r="L45" s="2">
        <v>54.25</v>
      </c>
      <c r="M45" s="2">
        <v>23.725797</v>
      </c>
    </row>
    <row r="46" spans="2:13" x14ac:dyDescent="0.3">
      <c r="B46" s="2">
        <v>15</v>
      </c>
      <c r="C46" s="2">
        <v>3.32</v>
      </c>
      <c r="D46" s="2">
        <v>5.43</v>
      </c>
      <c r="E46" s="2">
        <v>3.871289</v>
      </c>
      <c r="F46" s="2">
        <v>61.89</v>
      </c>
      <c r="G46" s="2">
        <v>19.848946999999999</v>
      </c>
      <c r="H46" s="2">
        <v>15</v>
      </c>
      <c r="I46" s="2">
        <v>3.83</v>
      </c>
      <c r="J46" s="2">
        <v>5.85</v>
      </c>
      <c r="K46" s="2">
        <v>3.737501</v>
      </c>
      <c r="L46" s="2">
        <v>78.209999999999994</v>
      </c>
      <c r="M46" s="2">
        <v>21.767151999999999</v>
      </c>
    </row>
    <row r="47" spans="2:13" x14ac:dyDescent="0.3">
      <c r="B47" s="2">
        <v>16</v>
      </c>
      <c r="C47" s="2">
        <v>3.72</v>
      </c>
      <c r="D47" s="2">
        <v>5.63</v>
      </c>
      <c r="E47" s="2">
        <v>3.6361479999999999</v>
      </c>
      <c r="F47" s="2">
        <v>77.31</v>
      </c>
      <c r="G47" s="2">
        <v>14.664369000000001</v>
      </c>
      <c r="H47" s="2">
        <v>16</v>
      </c>
      <c r="I47" s="2">
        <v>4.34</v>
      </c>
      <c r="J47" s="2">
        <v>5.35</v>
      </c>
      <c r="K47" s="2">
        <v>3.65801</v>
      </c>
      <c r="L47" s="2">
        <v>73.930000000000007</v>
      </c>
      <c r="M47" s="2">
        <v>19.277118999999999</v>
      </c>
    </row>
    <row r="48" spans="2:13" x14ac:dyDescent="0.3">
      <c r="B48" s="2">
        <v>17</v>
      </c>
      <c r="C48" s="2">
        <v>4.58</v>
      </c>
      <c r="D48" s="2">
        <v>5.9</v>
      </c>
      <c r="E48" s="2">
        <v>4.5098320000000003</v>
      </c>
      <c r="F48" s="2">
        <v>60.46</v>
      </c>
      <c r="G48" s="2">
        <v>23.004189</v>
      </c>
      <c r="H48" s="2">
        <v>17</v>
      </c>
      <c r="I48" s="2">
        <v>4.1900000000000004</v>
      </c>
      <c r="J48" s="2">
        <v>6</v>
      </c>
      <c r="K48" s="2">
        <v>4.0448449999999996</v>
      </c>
      <c r="L48" s="2">
        <v>60.85</v>
      </c>
      <c r="M48" s="2">
        <v>27.170417</v>
      </c>
    </row>
    <row r="49" spans="2:13" x14ac:dyDescent="0.3">
      <c r="B49" s="2">
        <v>18</v>
      </c>
      <c r="C49" s="2">
        <v>2.79</v>
      </c>
      <c r="D49" s="2">
        <v>5.18</v>
      </c>
      <c r="E49" s="2">
        <v>3.773628</v>
      </c>
      <c r="F49" s="2">
        <v>48.52</v>
      </c>
      <c r="G49" s="2">
        <v>29.810569000000001</v>
      </c>
      <c r="H49" s="2">
        <v>18</v>
      </c>
      <c r="I49" s="2">
        <v>3.83</v>
      </c>
      <c r="J49" s="2">
        <v>5.65</v>
      </c>
      <c r="K49" s="2">
        <v>3.3103410000000002</v>
      </c>
      <c r="L49" s="2">
        <v>77.989999999999995</v>
      </c>
      <c r="M49" s="2">
        <v>23.948219000000002</v>
      </c>
    </row>
    <row r="50" spans="2:13" x14ac:dyDescent="0.3">
      <c r="B50" s="2">
        <v>19</v>
      </c>
      <c r="C50" s="2">
        <v>3.66</v>
      </c>
      <c r="D50" s="2">
        <v>5.4</v>
      </c>
      <c r="E50" s="2">
        <v>4.1809269999999996</v>
      </c>
      <c r="F50" s="2">
        <v>45.67</v>
      </c>
      <c r="G50" s="2">
        <v>15.76604</v>
      </c>
      <c r="H50" s="2">
        <v>19</v>
      </c>
      <c r="I50" s="2">
        <v>4.5599999999999996</v>
      </c>
      <c r="J50" s="2">
        <v>6.1</v>
      </c>
      <c r="K50" s="2">
        <v>3.2535249999999998</v>
      </c>
      <c r="L50" s="2">
        <v>73.94</v>
      </c>
      <c r="M50" s="2">
        <v>19.27711</v>
      </c>
    </row>
    <row r="51" spans="2:13" x14ac:dyDescent="0.3">
      <c r="B51" s="2">
        <v>20</v>
      </c>
      <c r="C51" s="2">
        <v>2.65</v>
      </c>
      <c r="D51" s="2">
        <v>4.3899999999999997</v>
      </c>
      <c r="E51" s="2">
        <v>3.0388549999999999</v>
      </c>
      <c r="F51" s="2">
        <v>63.65</v>
      </c>
      <c r="G51" s="2">
        <v>25.521049999999999</v>
      </c>
      <c r="H51" s="2">
        <v>20</v>
      </c>
      <c r="I51" s="2">
        <v>5.82</v>
      </c>
      <c r="J51" s="2">
        <v>6.75</v>
      </c>
      <c r="K51" s="2">
        <v>3.6418080000000002</v>
      </c>
      <c r="L51" s="2">
        <v>73.63</v>
      </c>
      <c r="M51" s="2">
        <v>23.935333</v>
      </c>
    </row>
    <row r="52" spans="2:13" x14ac:dyDescent="0.3">
      <c r="B52" s="2" t="s">
        <v>5</v>
      </c>
      <c r="C52" s="2">
        <f>AVERAGE(C32:C51)</f>
        <v>3.6070000000000002</v>
      </c>
      <c r="D52" s="2">
        <f t="shared" ref="D52" si="12">AVERAGE(D32:D51)</f>
        <v>5.4530000000000012</v>
      </c>
      <c r="E52" s="2">
        <f t="shared" ref="E52" si="13">AVERAGE(E32:E51)</f>
        <v>3.4649504700000002</v>
      </c>
      <c r="F52" s="2">
        <f t="shared" ref="F52" si="14">AVERAGE(F32:F51)</f>
        <v>51.92</v>
      </c>
      <c r="G52" s="2">
        <f>AVERAGE(G32:G51)</f>
        <v>21.915249800000002</v>
      </c>
      <c r="H52" s="2" t="s">
        <v>5</v>
      </c>
      <c r="I52" s="2">
        <f>AVERAGE(I32:I51)</f>
        <v>3.8379999999999996</v>
      </c>
      <c r="J52" s="2">
        <f t="shared" ref="J52" si="15">AVERAGE(J32:J51)</f>
        <v>5.601</v>
      </c>
      <c r="K52" s="2">
        <f>AVERAGE(K32:K51)</f>
        <v>3.5414375999999996</v>
      </c>
      <c r="L52" s="2">
        <f t="shared" ref="L52" si="16">AVERAGE(L32:L51)</f>
        <v>66.657499999999999</v>
      </c>
      <c r="M52" s="2">
        <f>AVERAGE(M32:M51)</f>
        <v>22.665265150000003</v>
      </c>
    </row>
    <row r="53" spans="2:13" x14ac:dyDescent="0.3">
      <c r="B53" s="2" t="s">
        <v>6</v>
      </c>
      <c r="C53" s="2">
        <f>STDEV(C32:C51)</f>
        <v>0.62217868477590499</v>
      </c>
      <c r="D53" s="2">
        <f t="shared" ref="D53:F53" si="17">STDEV(D32:D51)</f>
        <v>0.37723509352852336</v>
      </c>
      <c r="E53" s="2">
        <f t="shared" si="17"/>
        <v>0.49114137302315414</v>
      </c>
      <c r="F53" s="2">
        <f t="shared" si="17"/>
        <v>16.169698757080671</v>
      </c>
      <c r="G53" s="2">
        <f t="shared" ref="G53" si="18">STDEV(G32:G51)</f>
        <v>5.7145422440313585</v>
      </c>
      <c r="H53" s="2" t="s">
        <v>6</v>
      </c>
      <c r="I53" s="2">
        <f>STDEV(I32:I51)</f>
        <v>1.2015367353168172</v>
      </c>
      <c r="J53" s="2">
        <f t="shared" ref="J53:L53" si="19">STDEV(J32:J51)</f>
        <v>0.76217762814327639</v>
      </c>
      <c r="K53" s="2">
        <f>STDEV(K32:K51)</f>
        <v>0.24506290349480733</v>
      </c>
      <c r="L53" s="2">
        <f t="shared" si="19"/>
        <v>9.9482550043502336</v>
      </c>
      <c r="M53" s="2">
        <f t="shared" ref="M53" si="20">STDEV(M32:M51)</f>
        <v>3.6847086176483144</v>
      </c>
    </row>
    <row r="54" spans="2:13" x14ac:dyDescent="0.3">
      <c r="B54" s="2" t="s">
        <v>7</v>
      </c>
      <c r="C54" s="2">
        <f>C53/POWER(20,0.5)</f>
        <v>0.13912338333103369</v>
      </c>
      <c r="D54" s="2">
        <f t="shared" ref="D54" si="21">D53/POWER(20,0.5)</f>
        <v>8.4352331262826916E-2</v>
      </c>
      <c r="E54" s="2">
        <f t="shared" ref="E54" si="22">E53/POWER(20,0.5)</f>
        <v>0.10982254966423539</v>
      </c>
      <c r="F54" s="2">
        <f t="shared" ref="F54" si="23">F53/POWER(20,0.5)</f>
        <v>3.6156545596526235</v>
      </c>
      <c r="G54" s="2">
        <f t="shared" ref="G54" si="24">G53/POWER(20,0.5)</f>
        <v>1.277810491794831</v>
      </c>
      <c r="H54" s="2" t="s">
        <v>7</v>
      </c>
      <c r="I54" s="2">
        <f>I53/POWER(20,0.5)</f>
        <v>0.26867178176315754</v>
      </c>
      <c r="J54" s="2">
        <f t="shared" ref="J54" si="25">J53/POWER(20,0.5)</f>
        <v>0.17042809874579226</v>
      </c>
      <c r="K54" s="2">
        <f>K53/POWER(20,0.5)</f>
        <v>5.4797731097785997E-2</v>
      </c>
      <c r="L54" s="2">
        <f t="shared" ref="L54" si="26">L53/POWER(20,0.5)</f>
        <v>2.2244974447229588</v>
      </c>
      <c r="M54" s="2">
        <f t="shared" ref="M54" si="27">M53/POWER(20,0.5)</f>
        <v>0.82392589463409116</v>
      </c>
    </row>
  </sheetData>
  <mergeCells count="5">
    <mergeCell ref="B2:M2"/>
    <mergeCell ref="B3:G3"/>
    <mergeCell ref="H3:M3"/>
    <mergeCell ref="B30:G30"/>
    <mergeCell ref="H30:M30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54"/>
  <sheetViews>
    <sheetView tabSelected="1" workbookViewId="0">
      <selection activeCell="AB11" sqref="AB11"/>
    </sheetView>
  </sheetViews>
  <sheetFormatPr defaultColWidth="9.1328125" defaultRowHeight="14.25" x14ac:dyDescent="0.3"/>
  <cols>
    <col min="1" max="1" width="6.1328125" style="1" customWidth="1"/>
    <col min="2" max="2" width="9.1328125" style="2"/>
    <col min="3" max="4" width="11.6640625" style="2" bestFit="1" customWidth="1"/>
    <col min="5" max="5" width="13.3984375" style="2" customWidth="1"/>
    <col min="6" max="6" width="12.3984375" style="2" customWidth="1"/>
    <col min="7" max="7" width="15.3984375" style="2" customWidth="1"/>
    <col min="8" max="8" width="9.1328125" style="1"/>
    <col min="9" max="10" width="9.1328125" style="2"/>
    <col min="11" max="11" width="14.3984375" style="2" customWidth="1"/>
    <col min="12" max="12" width="12" style="2" customWidth="1"/>
    <col min="13" max="13" width="11.86328125" style="2" customWidth="1"/>
    <col min="14" max="14" width="9.1328125" style="1"/>
    <col min="15" max="16" width="11.6640625" style="2" bestFit="1" customWidth="1"/>
    <col min="17" max="17" width="11.46484375" style="2" customWidth="1"/>
    <col min="18" max="18" width="10.46484375" style="2" customWidth="1"/>
    <col min="19" max="19" width="13.06640625" style="2" customWidth="1"/>
    <col min="20" max="20" width="9.1328125" style="1"/>
    <col min="21" max="22" width="11.6640625" style="2" bestFit="1" customWidth="1"/>
    <col min="23" max="23" width="11.1328125" style="2" customWidth="1"/>
    <col min="24" max="24" width="10.86328125" style="2" customWidth="1"/>
    <col min="25" max="25" width="14.796875" style="2" customWidth="1"/>
    <col min="26" max="16384" width="9.1328125" style="1"/>
  </cols>
  <sheetData>
    <row r="2" spans="2:25" ht="38.65" customHeight="1" x14ac:dyDescent="0.3">
      <c r="B2" s="11" t="s">
        <v>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25" s="3" customFormat="1" ht="24" customHeight="1" x14ac:dyDescent="0.3">
      <c r="B3" s="9" t="s">
        <v>3</v>
      </c>
      <c r="C3" s="9"/>
      <c r="D3" s="9"/>
      <c r="E3" s="9"/>
      <c r="F3" s="9"/>
      <c r="G3" s="9"/>
      <c r="H3" s="10" t="s">
        <v>4</v>
      </c>
      <c r="I3" s="10"/>
      <c r="J3" s="10"/>
      <c r="K3" s="10"/>
      <c r="L3" s="10"/>
      <c r="M3" s="10"/>
      <c r="N3" s="13" t="s">
        <v>13</v>
      </c>
      <c r="O3" s="13"/>
      <c r="P3" s="13"/>
      <c r="Q3" s="13"/>
      <c r="R3" s="13"/>
      <c r="S3" s="13"/>
      <c r="T3" s="12" t="s">
        <v>16</v>
      </c>
      <c r="U3" s="12"/>
      <c r="V3" s="12"/>
      <c r="W3" s="12"/>
      <c r="X3" s="12"/>
      <c r="Y3" s="12"/>
    </row>
    <row r="4" spans="2:25" ht="31.15" customHeight="1" x14ac:dyDescent="0.3">
      <c r="B4" s="4" t="s">
        <v>8</v>
      </c>
      <c r="C4" s="4" t="s">
        <v>18</v>
      </c>
      <c r="D4" s="4" t="s">
        <v>20</v>
      </c>
      <c r="E4" s="4" t="s">
        <v>0</v>
      </c>
      <c r="F4" s="4" t="s">
        <v>1</v>
      </c>
      <c r="G4" s="4" t="s">
        <v>26</v>
      </c>
      <c r="H4" s="5" t="s">
        <v>8</v>
      </c>
      <c r="I4" s="5" t="s">
        <v>23</v>
      </c>
      <c r="J4" s="5" t="s">
        <v>22</v>
      </c>
      <c r="K4" s="5" t="s">
        <v>0</v>
      </c>
      <c r="L4" s="5" t="s">
        <v>1</v>
      </c>
      <c r="M4" s="5" t="s">
        <v>25</v>
      </c>
      <c r="N4" s="6" t="s">
        <v>8</v>
      </c>
      <c r="O4" s="6" t="s">
        <v>18</v>
      </c>
      <c r="P4" s="6" t="s">
        <v>20</v>
      </c>
      <c r="Q4" s="6" t="s">
        <v>0</v>
      </c>
      <c r="R4" s="6" t="s">
        <v>1</v>
      </c>
      <c r="S4" s="6" t="s">
        <v>25</v>
      </c>
      <c r="T4" s="7" t="s">
        <v>8</v>
      </c>
      <c r="U4" s="7" t="s">
        <v>18</v>
      </c>
      <c r="V4" s="7" t="s">
        <v>20</v>
      </c>
      <c r="W4" s="7" t="s">
        <v>0</v>
      </c>
      <c r="X4" s="7" t="s">
        <v>1</v>
      </c>
      <c r="Y4" s="7" t="s">
        <v>25</v>
      </c>
    </row>
    <row r="5" spans="2:25" x14ac:dyDescent="0.3">
      <c r="B5" s="2">
        <v>1</v>
      </c>
      <c r="C5" s="2">
        <v>3.51</v>
      </c>
      <c r="D5" s="2">
        <v>5.25</v>
      </c>
      <c r="E5" s="2">
        <v>3.7428870000000001</v>
      </c>
      <c r="F5" s="2">
        <v>38.049999999999997</v>
      </c>
      <c r="G5" s="2">
        <v>22.905598000000001</v>
      </c>
      <c r="H5" s="2">
        <v>1</v>
      </c>
      <c r="I5" s="2">
        <v>2.99</v>
      </c>
      <c r="J5" s="2">
        <v>5.4</v>
      </c>
      <c r="K5" s="2">
        <v>3.5037910000000001</v>
      </c>
      <c r="L5" s="2">
        <v>2.2599999999999998</v>
      </c>
      <c r="M5" s="2">
        <v>32.200175000000002</v>
      </c>
      <c r="N5" s="2">
        <v>1</v>
      </c>
      <c r="O5" s="2">
        <v>3.91</v>
      </c>
      <c r="P5" s="2">
        <v>6.15</v>
      </c>
      <c r="Q5" s="2">
        <v>3.589458</v>
      </c>
      <c r="R5" s="2">
        <v>15.87</v>
      </c>
      <c r="S5" s="2">
        <v>23.967257</v>
      </c>
      <c r="T5" s="2">
        <v>1</v>
      </c>
      <c r="U5" s="2">
        <v>2.06</v>
      </c>
      <c r="V5" s="2">
        <v>4.2</v>
      </c>
      <c r="W5" s="2">
        <v>2.7192099999999999</v>
      </c>
      <c r="X5" s="2">
        <v>41.96</v>
      </c>
      <c r="Y5" s="2">
        <v>20.523713999999998</v>
      </c>
    </row>
    <row r="6" spans="2:25" x14ac:dyDescent="0.3">
      <c r="B6" s="2">
        <v>2</v>
      </c>
      <c r="C6" s="2">
        <v>2.46</v>
      </c>
      <c r="D6" s="2">
        <v>4.8499999999999996</v>
      </c>
      <c r="E6" s="2">
        <v>2.7728229999999998</v>
      </c>
      <c r="F6" s="2">
        <v>33.950000000000003</v>
      </c>
      <c r="G6" s="2">
        <v>21.244842999999999</v>
      </c>
      <c r="H6" s="2">
        <v>2</v>
      </c>
      <c r="I6" s="2">
        <v>4</v>
      </c>
      <c r="J6" s="2">
        <v>5.4</v>
      </c>
      <c r="K6" s="2">
        <v>2.6558600000000001</v>
      </c>
      <c r="L6" s="2">
        <v>10.5</v>
      </c>
      <c r="M6" s="2">
        <v>41.582884999999997</v>
      </c>
      <c r="N6" s="2">
        <v>2</v>
      </c>
      <c r="O6" s="2">
        <v>3.48</v>
      </c>
      <c r="P6" s="2">
        <v>5.95</v>
      </c>
      <c r="Q6" s="2">
        <v>3.139151</v>
      </c>
      <c r="R6" s="2">
        <v>7.52</v>
      </c>
      <c r="S6" s="2">
        <v>9.2359960000000001</v>
      </c>
      <c r="T6" s="2">
        <v>2</v>
      </c>
      <c r="U6" s="2">
        <v>2.76</v>
      </c>
      <c r="V6" s="2">
        <v>5.25</v>
      </c>
      <c r="W6" s="2">
        <v>2.8870300000000002</v>
      </c>
      <c r="X6" s="2">
        <v>14.77</v>
      </c>
      <c r="Y6" s="2">
        <v>35.456052</v>
      </c>
    </row>
    <row r="7" spans="2:25" x14ac:dyDescent="0.3">
      <c r="B7" s="2">
        <v>3</v>
      </c>
      <c r="C7" s="2">
        <v>3.91</v>
      </c>
      <c r="D7" s="2">
        <v>5.0999999999999996</v>
      </c>
      <c r="E7" s="2">
        <v>2.9528639999999999</v>
      </c>
      <c r="F7" s="2">
        <v>8.08</v>
      </c>
      <c r="G7" s="2">
        <v>15.966227999999999</v>
      </c>
      <c r="H7" s="2">
        <v>3</v>
      </c>
      <c r="I7" s="2">
        <v>3.5</v>
      </c>
      <c r="J7" s="2">
        <v>5.3</v>
      </c>
      <c r="K7" s="2">
        <v>2.6548409999999998</v>
      </c>
      <c r="L7" s="2">
        <v>5.93</v>
      </c>
      <c r="M7" s="2">
        <v>31.124770000000002</v>
      </c>
      <c r="N7" s="2">
        <v>3</v>
      </c>
      <c r="O7" s="2">
        <v>2.64</v>
      </c>
      <c r="P7" s="2">
        <v>4.3</v>
      </c>
      <c r="Q7" s="2">
        <v>3.6739410000000001</v>
      </c>
      <c r="R7" s="2">
        <v>37.11</v>
      </c>
      <c r="S7" s="2">
        <v>21.775558</v>
      </c>
      <c r="T7" s="2">
        <v>3</v>
      </c>
      <c r="U7" s="2">
        <v>3.14</v>
      </c>
      <c r="V7" s="2">
        <v>5.35</v>
      </c>
      <c r="W7" s="2">
        <v>2.7829060000000001</v>
      </c>
      <c r="X7" s="2">
        <v>12.12</v>
      </c>
      <c r="Y7" s="2">
        <v>11.065189</v>
      </c>
    </row>
    <row r="8" spans="2:25" x14ac:dyDescent="0.3">
      <c r="B8" s="2">
        <v>4</v>
      </c>
      <c r="C8" s="2">
        <v>3.52</v>
      </c>
      <c r="D8" s="2">
        <v>5.92</v>
      </c>
      <c r="E8" s="2">
        <v>3.053207</v>
      </c>
      <c r="F8" s="2">
        <v>3.59</v>
      </c>
      <c r="G8" s="2">
        <v>28.842459000000002</v>
      </c>
      <c r="H8" s="2">
        <v>4</v>
      </c>
      <c r="I8" s="2">
        <v>2.4</v>
      </c>
      <c r="J8" s="2">
        <v>4.8499999999999996</v>
      </c>
      <c r="K8" s="2">
        <v>2.7041040000000001</v>
      </c>
      <c r="L8" s="2">
        <v>16.71</v>
      </c>
      <c r="M8" s="2">
        <v>15.290570000000001</v>
      </c>
      <c r="N8" s="2">
        <v>4</v>
      </c>
      <c r="O8" s="2">
        <v>2.52</v>
      </c>
      <c r="P8" s="2">
        <v>4.25</v>
      </c>
      <c r="Q8" s="2">
        <v>4.1149129999999996</v>
      </c>
      <c r="R8" s="2">
        <v>34.65</v>
      </c>
      <c r="S8" s="2">
        <v>27.910775000000001</v>
      </c>
      <c r="T8" s="2">
        <v>4</v>
      </c>
      <c r="U8" s="2">
        <v>1.98</v>
      </c>
      <c r="V8" s="2">
        <v>4.1500000000000004</v>
      </c>
      <c r="W8" s="2">
        <v>3.0113059999999998</v>
      </c>
      <c r="X8" s="2">
        <v>35.479999999999997</v>
      </c>
      <c r="Y8" s="2">
        <v>19.718685000000001</v>
      </c>
    </row>
    <row r="9" spans="2:25" x14ac:dyDescent="0.3">
      <c r="B9" s="2">
        <v>5</v>
      </c>
      <c r="C9" s="2">
        <v>3.16</v>
      </c>
      <c r="D9" s="2">
        <v>5.45</v>
      </c>
      <c r="E9" s="2">
        <v>2.8908320000000001</v>
      </c>
      <c r="F9" s="2">
        <v>16.46</v>
      </c>
      <c r="G9" s="2">
        <v>40.844099</v>
      </c>
      <c r="H9" s="2">
        <v>5</v>
      </c>
      <c r="I9" s="2">
        <v>3.46</v>
      </c>
      <c r="J9" s="2">
        <v>5.32</v>
      </c>
      <c r="K9" s="2">
        <v>2.9691559999999999</v>
      </c>
      <c r="L9" s="2">
        <v>6.13</v>
      </c>
      <c r="M9" s="2">
        <v>26.893286</v>
      </c>
      <c r="N9" s="2">
        <v>5</v>
      </c>
      <c r="O9" s="2">
        <v>2.66</v>
      </c>
      <c r="P9" s="2">
        <v>5.0999999999999996</v>
      </c>
      <c r="Q9" s="2">
        <v>3.4405109999999999</v>
      </c>
      <c r="R9" s="2">
        <v>26.97</v>
      </c>
      <c r="S9" s="2">
        <v>19.867704</v>
      </c>
      <c r="T9" s="2">
        <v>5</v>
      </c>
      <c r="U9" s="2">
        <v>2.41</v>
      </c>
      <c r="V9" s="2">
        <v>5</v>
      </c>
      <c r="W9" s="2">
        <v>3.3410929999999999</v>
      </c>
      <c r="X9" s="2">
        <v>37.6</v>
      </c>
      <c r="Y9" s="2">
        <v>16.303446999999998</v>
      </c>
    </row>
    <row r="10" spans="2:25" x14ac:dyDescent="0.3">
      <c r="B10" s="2">
        <v>6</v>
      </c>
      <c r="C10" s="2">
        <v>3.24</v>
      </c>
      <c r="D10" s="2">
        <v>5.65</v>
      </c>
      <c r="E10" s="2">
        <v>3.320201</v>
      </c>
      <c r="F10" s="2">
        <v>4.38</v>
      </c>
      <c r="G10" s="2">
        <v>24.024239000000001</v>
      </c>
      <c r="H10" s="2">
        <v>6</v>
      </c>
      <c r="I10" s="2">
        <v>3.34</v>
      </c>
      <c r="J10" s="2">
        <v>5.35</v>
      </c>
      <c r="K10" s="2">
        <v>2.8958620000000002</v>
      </c>
      <c r="L10" s="2">
        <v>30.87</v>
      </c>
      <c r="M10" s="2">
        <v>29.333656000000001</v>
      </c>
      <c r="N10" s="2">
        <v>6</v>
      </c>
      <c r="O10" s="2">
        <v>2.79</v>
      </c>
      <c r="P10" s="2">
        <v>5.3</v>
      </c>
      <c r="Q10" s="2">
        <v>3.3702380000000001</v>
      </c>
      <c r="R10" s="2">
        <v>37.67</v>
      </c>
      <c r="S10" s="2">
        <v>14.572054</v>
      </c>
      <c r="T10" s="2">
        <v>6</v>
      </c>
      <c r="U10" s="2">
        <v>2.62</v>
      </c>
      <c r="V10" s="2">
        <v>5.2</v>
      </c>
      <c r="W10" s="2">
        <v>2.662007</v>
      </c>
      <c r="X10" s="2">
        <v>20.190000000000001</v>
      </c>
      <c r="Y10" s="2">
        <v>38.399771000000001</v>
      </c>
    </row>
    <row r="11" spans="2:25" x14ac:dyDescent="0.3">
      <c r="B11" s="2">
        <v>7</v>
      </c>
      <c r="C11" s="2">
        <v>3.79</v>
      </c>
      <c r="D11" s="2">
        <v>5.6</v>
      </c>
      <c r="E11" s="2">
        <v>2.8688920000000002</v>
      </c>
      <c r="F11" s="2">
        <v>23.05</v>
      </c>
      <c r="G11" s="2">
        <v>25.586880000000001</v>
      </c>
      <c r="H11" s="2">
        <v>7</v>
      </c>
      <c r="I11" s="2">
        <v>3.06</v>
      </c>
      <c r="J11" s="2">
        <v>5.05</v>
      </c>
      <c r="K11" s="2">
        <v>2.940153</v>
      </c>
      <c r="L11" s="2">
        <v>8.07</v>
      </c>
      <c r="M11" s="2">
        <v>26.938009000000001</v>
      </c>
      <c r="N11" s="2">
        <v>7</v>
      </c>
      <c r="O11" s="2">
        <v>3.02</v>
      </c>
      <c r="P11" s="2">
        <v>5.05</v>
      </c>
      <c r="Q11" s="2">
        <v>3.5461450000000001</v>
      </c>
      <c r="R11" s="2">
        <v>55.44</v>
      </c>
      <c r="S11" s="2">
        <v>1.3148679999999999</v>
      </c>
      <c r="T11" s="2">
        <v>7</v>
      </c>
      <c r="U11" s="2">
        <v>2.0099999999999998</v>
      </c>
      <c r="V11" s="2">
        <v>4.3</v>
      </c>
      <c r="W11" s="2">
        <v>2.649715</v>
      </c>
      <c r="X11" s="2">
        <v>38.32</v>
      </c>
      <c r="Y11" s="2">
        <v>28.151623000000001</v>
      </c>
    </row>
    <row r="12" spans="2:25" x14ac:dyDescent="0.3">
      <c r="B12" s="2">
        <v>8</v>
      </c>
      <c r="C12" s="2">
        <v>2.68</v>
      </c>
      <c r="D12" s="2">
        <v>5.2</v>
      </c>
      <c r="E12" s="2">
        <v>2.6115390000000001</v>
      </c>
      <c r="F12" s="2">
        <v>22.38</v>
      </c>
      <c r="G12" s="2">
        <v>12.962323</v>
      </c>
      <c r="H12" s="2">
        <v>8</v>
      </c>
      <c r="I12" s="2">
        <v>3.49</v>
      </c>
      <c r="J12" s="2">
        <v>5.4</v>
      </c>
      <c r="K12" s="2">
        <v>3.2522060000000002</v>
      </c>
      <c r="L12" s="2">
        <v>11.6</v>
      </c>
      <c r="M12" s="2">
        <v>28.482786999999998</v>
      </c>
      <c r="N12" s="2">
        <v>8</v>
      </c>
      <c r="O12" s="2">
        <v>3.99</v>
      </c>
      <c r="P12" s="2">
        <v>5.95</v>
      </c>
      <c r="Q12" s="2">
        <v>4.2531780000000001</v>
      </c>
      <c r="R12" s="2">
        <v>49.5</v>
      </c>
      <c r="S12" s="2">
        <v>28.668935999999999</v>
      </c>
      <c r="T12" s="2">
        <v>8</v>
      </c>
      <c r="U12" s="2">
        <v>2.4300000000000002</v>
      </c>
      <c r="V12" s="2">
        <v>5</v>
      </c>
      <c r="W12" s="2">
        <v>2.9096310000000001</v>
      </c>
      <c r="X12" s="2">
        <v>42.37</v>
      </c>
      <c r="Y12" s="2">
        <v>24.64498</v>
      </c>
    </row>
    <row r="13" spans="2:25" x14ac:dyDescent="0.3">
      <c r="B13" s="2">
        <v>9</v>
      </c>
      <c r="C13" s="2">
        <v>2.33</v>
      </c>
      <c r="D13" s="2">
        <v>4.8</v>
      </c>
      <c r="E13" s="2">
        <v>3.3236509999999999</v>
      </c>
      <c r="F13" s="2">
        <v>46.79</v>
      </c>
      <c r="G13" s="2">
        <v>30.376480000000001</v>
      </c>
      <c r="H13" s="2">
        <v>9</v>
      </c>
      <c r="I13" s="2">
        <v>4.5199999999999996</v>
      </c>
      <c r="J13" s="2">
        <v>5.64</v>
      </c>
      <c r="K13" s="2">
        <v>3.519625</v>
      </c>
      <c r="L13" s="2">
        <v>24.51</v>
      </c>
      <c r="M13" s="2">
        <v>32.907516999999999</v>
      </c>
      <c r="N13" s="2">
        <v>9</v>
      </c>
      <c r="O13" s="2">
        <v>3.26</v>
      </c>
      <c r="P13" s="2">
        <v>5.65</v>
      </c>
      <c r="Q13" s="2">
        <v>3.3692890000000002</v>
      </c>
      <c r="R13" s="2">
        <v>45.7</v>
      </c>
      <c r="S13" s="2">
        <v>27.965734999999999</v>
      </c>
      <c r="T13" s="2">
        <v>9</v>
      </c>
      <c r="U13" s="2">
        <v>2.75</v>
      </c>
      <c r="V13" s="2">
        <v>5.4</v>
      </c>
      <c r="W13" s="2">
        <v>3.2422949999999999</v>
      </c>
      <c r="X13" s="2">
        <v>61.27</v>
      </c>
      <c r="Y13" s="2">
        <v>26.756981</v>
      </c>
    </row>
    <row r="14" spans="2:25" x14ac:dyDescent="0.3">
      <c r="B14" s="2">
        <v>10</v>
      </c>
      <c r="C14" s="2">
        <v>3.05</v>
      </c>
      <c r="D14" s="2">
        <v>5.3</v>
      </c>
      <c r="E14" s="2">
        <v>2.5055269999999998</v>
      </c>
      <c r="F14" s="2">
        <v>17.04</v>
      </c>
      <c r="G14" s="2">
        <v>11.524355999999999</v>
      </c>
      <c r="H14" s="2">
        <v>10</v>
      </c>
      <c r="I14" s="2">
        <v>3.71</v>
      </c>
      <c r="J14" s="2">
        <v>5.57</v>
      </c>
      <c r="K14" s="2">
        <v>3.0738189999999999</v>
      </c>
      <c r="L14" s="2">
        <v>10.88</v>
      </c>
      <c r="M14" s="2">
        <v>27.297789000000002</v>
      </c>
      <c r="N14" s="2">
        <v>10</v>
      </c>
      <c r="O14" s="2">
        <v>1.67</v>
      </c>
      <c r="P14" s="2">
        <v>4.45</v>
      </c>
      <c r="Q14" s="2">
        <v>4.1338189999999999</v>
      </c>
      <c r="R14" s="2">
        <v>51.48</v>
      </c>
      <c r="S14" s="2">
        <v>29.809346999999999</v>
      </c>
      <c r="T14" s="2">
        <v>10</v>
      </c>
      <c r="U14" s="2">
        <v>2.68</v>
      </c>
      <c r="V14" s="2">
        <v>5.2</v>
      </c>
      <c r="W14" s="2">
        <v>3.075002</v>
      </c>
      <c r="X14" s="2">
        <v>46.4</v>
      </c>
      <c r="Y14" s="2">
        <v>28.036919000000001</v>
      </c>
    </row>
    <row r="15" spans="2:25" x14ac:dyDescent="0.3">
      <c r="B15" s="2">
        <v>11</v>
      </c>
      <c r="C15" s="2">
        <v>3.5</v>
      </c>
      <c r="D15" s="2">
        <v>5.55</v>
      </c>
      <c r="E15" s="2">
        <v>2.7949160000000002</v>
      </c>
      <c r="F15" s="2">
        <v>38.54</v>
      </c>
      <c r="G15" s="2">
        <v>19.547643000000001</v>
      </c>
      <c r="H15" s="2">
        <v>11</v>
      </c>
      <c r="I15" s="2">
        <v>3.03</v>
      </c>
      <c r="J15" s="2">
        <v>5.2</v>
      </c>
      <c r="K15" s="2">
        <v>3.9092259999999999</v>
      </c>
      <c r="L15" s="2">
        <v>5.99</v>
      </c>
      <c r="M15" s="2">
        <v>15.517213999999999</v>
      </c>
      <c r="N15" s="2">
        <v>11</v>
      </c>
      <c r="O15" s="2">
        <v>3.94</v>
      </c>
      <c r="P15" s="2">
        <v>5.98</v>
      </c>
      <c r="Q15" s="2">
        <v>2.9419379999999999</v>
      </c>
      <c r="R15" s="2">
        <v>19.88</v>
      </c>
      <c r="S15" s="2">
        <v>35.185333999999997</v>
      </c>
      <c r="T15" s="2">
        <v>11</v>
      </c>
      <c r="U15" s="2">
        <v>3.6</v>
      </c>
      <c r="V15" s="2">
        <v>5.0999999999999996</v>
      </c>
      <c r="W15" s="2">
        <v>2.9144199999999998</v>
      </c>
      <c r="X15" s="2">
        <v>23.61</v>
      </c>
      <c r="Y15" s="2">
        <v>26.183402999999998</v>
      </c>
    </row>
    <row r="16" spans="2:25" x14ac:dyDescent="0.3">
      <c r="B16" s="2">
        <v>12</v>
      </c>
      <c r="C16" s="2">
        <v>2.42</v>
      </c>
      <c r="D16" s="2">
        <v>4.9000000000000004</v>
      </c>
      <c r="E16" s="2">
        <v>3.4188839999999998</v>
      </c>
      <c r="F16" s="2">
        <v>9.49</v>
      </c>
      <c r="G16" s="2">
        <v>45.447850000000003</v>
      </c>
      <c r="H16" s="2">
        <v>12</v>
      </c>
      <c r="I16" s="2">
        <v>3.76</v>
      </c>
      <c r="J16" s="2">
        <v>5.45</v>
      </c>
      <c r="K16" s="2">
        <v>3.2627999999999999</v>
      </c>
      <c r="L16" s="2">
        <v>5.0199999999999996</v>
      </c>
      <c r="M16" s="2">
        <v>32.294199999999996</v>
      </c>
      <c r="N16" s="2">
        <v>12</v>
      </c>
      <c r="O16" s="2">
        <v>5.04</v>
      </c>
      <c r="P16" s="2">
        <v>6.55</v>
      </c>
      <c r="Q16" s="2">
        <v>3.9646810000000001</v>
      </c>
      <c r="R16" s="2">
        <v>5.2</v>
      </c>
      <c r="S16" s="2">
        <v>52.260612000000002</v>
      </c>
      <c r="T16" s="2">
        <v>12</v>
      </c>
      <c r="U16" s="2">
        <v>4.62</v>
      </c>
      <c r="V16" s="2">
        <v>6.15</v>
      </c>
      <c r="W16" s="2">
        <v>2.6004109999999998</v>
      </c>
      <c r="X16" s="2">
        <v>14.84</v>
      </c>
      <c r="Y16" s="2">
        <v>36.616427999999999</v>
      </c>
    </row>
    <row r="17" spans="2:25" x14ac:dyDescent="0.3">
      <c r="B17" s="2">
        <v>13</v>
      </c>
      <c r="C17" s="2">
        <v>4.1900000000000004</v>
      </c>
      <c r="D17" s="2">
        <v>6</v>
      </c>
      <c r="E17" s="2">
        <v>4.1915990000000001</v>
      </c>
      <c r="F17" s="2">
        <v>12.84</v>
      </c>
      <c r="G17" s="2">
        <v>14.096156000000001</v>
      </c>
      <c r="H17" s="2">
        <v>13</v>
      </c>
      <c r="I17" s="2">
        <v>3.01</v>
      </c>
      <c r="J17" s="2">
        <v>5.2</v>
      </c>
      <c r="K17" s="2">
        <v>3.3707500000000001</v>
      </c>
      <c r="L17" s="2">
        <v>9.23</v>
      </c>
      <c r="M17" s="2">
        <v>34.136467000000003</v>
      </c>
      <c r="N17" s="2">
        <v>13</v>
      </c>
      <c r="O17" s="2">
        <v>4.4400000000000004</v>
      </c>
      <c r="P17" s="2">
        <v>6.18</v>
      </c>
      <c r="Q17" s="2">
        <v>3.39398</v>
      </c>
      <c r="R17" s="2">
        <v>26.5</v>
      </c>
      <c r="S17" s="2">
        <v>13.758347000000001</v>
      </c>
      <c r="T17" s="2">
        <v>13</v>
      </c>
      <c r="U17" s="2">
        <v>3.17</v>
      </c>
      <c r="V17" s="2">
        <v>5.35</v>
      </c>
      <c r="W17" s="2">
        <v>2.7253620000000001</v>
      </c>
      <c r="X17" s="2">
        <v>5.89</v>
      </c>
      <c r="Y17" s="2">
        <v>33.709156999999998</v>
      </c>
    </row>
    <row r="18" spans="2:25" x14ac:dyDescent="0.3">
      <c r="B18" s="2">
        <v>14</v>
      </c>
      <c r="C18" s="2">
        <v>3.5</v>
      </c>
      <c r="D18" s="2">
        <v>5.6</v>
      </c>
      <c r="E18" s="2">
        <v>3.2193779999999999</v>
      </c>
      <c r="F18" s="2">
        <v>29.44</v>
      </c>
      <c r="G18" s="2">
        <v>30.642935999999999</v>
      </c>
      <c r="H18" s="2">
        <v>14</v>
      </c>
      <c r="I18" s="2">
        <v>3.08</v>
      </c>
      <c r="J18" s="2">
        <v>5.2</v>
      </c>
      <c r="K18" s="2">
        <v>2.877481</v>
      </c>
      <c r="L18" s="2">
        <v>2.06</v>
      </c>
      <c r="M18" s="2">
        <v>37.441915999999999</v>
      </c>
      <c r="N18" s="2">
        <v>14</v>
      </c>
      <c r="O18" s="2">
        <v>2.2799999999999998</v>
      </c>
      <c r="P18" s="2">
        <v>3.1</v>
      </c>
      <c r="Q18" s="2">
        <v>2.9145289999999999</v>
      </c>
      <c r="R18" s="2">
        <v>49.12</v>
      </c>
      <c r="S18" s="2">
        <v>25.857220999999999</v>
      </c>
      <c r="T18" s="2">
        <v>14</v>
      </c>
      <c r="U18" s="2">
        <v>2.91</v>
      </c>
      <c r="V18" s="2">
        <v>5.05</v>
      </c>
      <c r="W18" s="2">
        <v>2.5339930000000002</v>
      </c>
      <c r="X18" s="2">
        <v>3.33</v>
      </c>
      <c r="Y18" s="2">
        <v>33.695186999999997</v>
      </c>
    </row>
    <row r="19" spans="2:25" x14ac:dyDescent="0.3">
      <c r="B19" s="2">
        <v>15</v>
      </c>
      <c r="C19" s="2">
        <v>3.27</v>
      </c>
      <c r="D19" s="2">
        <v>5.45</v>
      </c>
      <c r="E19" s="2">
        <v>2.979584</v>
      </c>
      <c r="F19" s="2">
        <v>45.22</v>
      </c>
      <c r="G19" s="2">
        <v>26.351293999999999</v>
      </c>
      <c r="H19" s="2">
        <v>15</v>
      </c>
      <c r="I19" s="2">
        <v>4.01</v>
      </c>
      <c r="J19" s="2">
        <v>5.75</v>
      </c>
      <c r="K19" s="2">
        <v>3.237015</v>
      </c>
      <c r="L19" s="2">
        <v>14.68</v>
      </c>
      <c r="M19" s="2">
        <v>17.977046000000001</v>
      </c>
      <c r="N19" s="2">
        <v>15</v>
      </c>
      <c r="O19" s="2">
        <v>4.51</v>
      </c>
      <c r="P19" s="2">
        <v>6.15</v>
      </c>
      <c r="Q19" s="2">
        <v>4.1369249999999997</v>
      </c>
      <c r="R19" s="2">
        <v>24.88</v>
      </c>
      <c r="S19" s="2">
        <v>44.108645000000003</v>
      </c>
      <c r="T19" s="2">
        <v>15</v>
      </c>
      <c r="U19" s="2">
        <v>2.68</v>
      </c>
      <c r="V19" s="2">
        <v>5.15</v>
      </c>
      <c r="W19" s="2">
        <v>2.6397309999999998</v>
      </c>
      <c r="X19" s="2">
        <v>6</v>
      </c>
      <c r="Y19" s="2">
        <v>32.671137000000002</v>
      </c>
    </row>
    <row r="20" spans="2:25" x14ac:dyDescent="0.3">
      <c r="B20" s="2">
        <v>16</v>
      </c>
      <c r="C20" s="2">
        <v>3.44</v>
      </c>
      <c r="D20" s="2">
        <v>5.6</v>
      </c>
      <c r="E20" s="2">
        <v>3.041455</v>
      </c>
      <c r="F20" s="2">
        <v>6.21</v>
      </c>
      <c r="G20" s="2">
        <v>28.781749999999999</v>
      </c>
      <c r="H20" s="2">
        <v>16</v>
      </c>
      <c r="I20" s="2">
        <v>3.16</v>
      </c>
      <c r="J20" s="2">
        <v>5.2</v>
      </c>
      <c r="K20" s="2">
        <v>2.3866679999999998</v>
      </c>
      <c r="L20" s="2">
        <v>15.35</v>
      </c>
      <c r="M20" s="2">
        <v>19.281483000000001</v>
      </c>
      <c r="N20" s="2">
        <v>16</v>
      </c>
      <c r="O20" s="2">
        <v>2.0099999999999998</v>
      </c>
      <c r="P20" s="2">
        <v>4.5999999999999996</v>
      </c>
      <c r="Q20" s="2">
        <v>3.1947100000000002</v>
      </c>
      <c r="R20" s="2">
        <v>19.66</v>
      </c>
      <c r="S20" s="2">
        <v>33.610166</v>
      </c>
      <c r="T20" s="2">
        <v>16</v>
      </c>
      <c r="U20" s="2">
        <v>2.1800000000000002</v>
      </c>
      <c r="V20" s="2">
        <v>5.3</v>
      </c>
      <c r="W20" s="2">
        <v>2.7277179999999999</v>
      </c>
      <c r="X20" s="2">
        <v>5.39</v>
      </c>
      <c r="Y20" s="2">
        <v>34.414892000000002</v>
      </c>
    </row>
    <row r="21" spans="2:25" x14ac:dyDescent="0.3">
      <c r="B21" s="2">
        <v>17</v>
      </c>
      <c r="C21" s="2">
        <v>2.41</v>
      </c>
      <c r="D21" s="2">
        <v>5.0999999999999996</v>
      </c>
      <c r="E21" s="2">
        <v>2.8364050000000001</v>
      </c>
      <c r="F21" s="2">
        <v>10.49</v>
      </c>
      <c r="G21" s="2">
        <v>21.863493999999999</v>
      </c>
      <c r="H21" s="2">
        <v>17</v>
      </c>
      <c r="I21" s="2">
        <v>2.79</v>
      </c>
      <c r="J21" s="2">
        <v>5</v>
      </c>
      <c r="K21" s="2">
        <v>3.2990710000000001</v>
      </c>
      <c r="L21" s="2">
        <v>2.59</v>
      </c>
      <c r="M21" s="2">
        <v>37.118842000000001</v>
      </c>
      <c r="N21" s="2">
        <v>17</v>
      </c>
      <c r="O21" s="2">
        <v>3.53</v>
      </c>
      <c r="P21" s="2">
        <v>5.67</v>
      </c>
      <c r="Q21" s="2">
        <v>4.0450400000000002</v>
      </c>
      <c r="R21" s="2">
        <v>45.27</v>
      </c>
      <c r="S21" s="2">
        <v>19.551303999999998</v>
      </c>
      <c r="T21" s="2">
        <v>17</v>
      </c>
    </row>
    <row r="22" spans="2:25" x14ac:dyDescent="0.3">
      <c r="B22" s="2">
        <v>18</v>
      </c>
      <c r="C22" s="2">
        <v>5.04</v>
      </c>
      <c r="D22" s="2">
        <v>6.15</v>
      </c>
      <c r="E22" s="2">
        <v>2.3955160000000002</v>
      </c>
      <c r="F22" s="2">
        <v>15.39</v>
      </c>
      <c r="G22" s="2">
        <v>9.9751119999999993</v>
      </c>
      <c r="H22" s="2">
        <v>18</v>
      </c>
      <c r="I22" s="2">
        <v>3.82</v>
      </c>
      <c r="J22" s="2">
        <v>5.45</v>
      </c>
      <c r="K22" s="2">
        <v>2.7056939999999998</v>
      </c>
      <c r="L22" s="2">
        <v>16.21</v>
      </c>
      <c r="M22" s="2">
        <v>40.333567000000002</v>
      </c>
      <c r="N22" s="2">
        <v>18</v>
      </c>
      <c r="O22" s="2">
        <v>3.76</v>
      </c>
      <c r="P22" s="2">
        <v>5.7</v>
      </c>
      <c r="Q22" s="2">
        <v>2.9593150000000001</v>
      </c>
      <c r="R22" s="2">
        <v>43.72</v>
      </c>
      <c r="S22" s="2">
        <v>29.412330999999998</v>
      </c>
      <c r="T22" s="2">
        <v>18</v>
      </c>
    </row>
    <row r="23" spans="2:25" x14ac:dyDescent="0.3">
      <c r="B23" s="2">
        <v>19</v>
      </c>
      <c r="C23" s="2">
        <v>4.41</v>
      </c>
      <c r="D23" s="2">
        <v>5.85</v>
      </c>
      <c r="E23" s="2">
        <v>2.3955160000000002</v>
      </c>
      <c r="F23" s="2">
        <v>13.87</v>
      </c>
      <c r="G23" s="2">
        <v>6.5530340000000002</v>
      </c>
      <c r="H23" s="2">
        <v>19</v>
      </c>
      <c r="I23" s="2">
        <v>3.25</v>
      </c>
      <c r="J23" s="2">
        <v>5.22</v>
      </c>
      <c r="K23" s="2">
        <v>3.7553580000000002</v>
      </c>
      <c r="L23" s="2">
        <v>49.1</v>
      </c>
      <c r="M23" s="2">
        <v>18.60406</v>
      </c>
      <c r="N23" s="2">
        <v>19</v>
      </c>
      <c r="O23" s="2">
        <v>1.69</v>
      </c>
      <c r="P23" s="2">
        <v>4.5</v>
      </c>
      <c r="Q23" s="2">
        <v>4.111548</v>
      </c>
      <c r="R23" s="2">
        <v>30.26</v>
      </c>
      <c r="S23" s="2">
        <v>13.890666</v>
      </c>
      <c r="T23" s="2">
        <v>19</v>
      </c>
    </row>
    <row r="24" spans="2:25" x14ac:dyDescent="0.3">
      <c r="B24" s="2">
        <v>20</v>
      </c>
      <c r="H24" s="2">
        <v>20</v>
      </c>
      <c r="I24" s="2">
        <v>3.98</v>
      </c>
      <c r="J24" s="2">
        <v>5.55</v>
      </c>
      <c r="K24" s="2">
        <v>2.861529</v>
      </c>
      <c r="L24" s="2">
        <v>27.63</v>
      </c>
      <c r="M24" s="2">
        <v>19.405063999999999</v>
      </c>
      <c r="N24" s="2">
        <v>20</v>
      </c>
      <c r="T24" s="2">
        <v>20</v>
      </c>
    </row>
    <row r="25" spans="2:25" x14ac:dyDescent="0.3">
      <c r="B25" s="2" t="s">
        <v>5</v>
      </c>
      <c r="C25" s="2">
        <f>AVERAGE(C5:C24)</f>
        <v>3.3594736842105264</v>
      </c>
      <c r="D25" s="2">
        <f t="shared" ref="D25:G25" si="0">AVERAGE(D5:D24)</f>
        <v>5.4378947368421038</v>
      </c>
      <c r="E25" s="2">
        <f t="shared" si="0"/>
        <v>3.0166145263157897</v>
      </c>
      <c r="F25" s="2">
        <f t="shared" si="0"/>
        <v>20.803157894736838</v>
      </c>
      <c r="G25" s="2">
        <f t="shared" si="0"/>
        <v>23.028251263157898</v>
      </c>
      <c r="H25" s="2" t="s">
        <v>5</v>
      </c>
      <c r="I25" s="2">
        <f>AVERAGE(I5:I24)</f>
        <v>3.4180000000000001</v>
      </c>
      <c r="J25" s="2">
        <f t="shared" ref="J25" si="1">AVERAGE(J5:J24)</f>
        <v>5.3250000000000011</v>
      </c>
      <c r="K25" s="2">
        <f t="shared" ref="K25" si="2">AVERAGE(K5:K24)</f>
        <v>3.0917504500000001</v>
      </c>
      <c r="L25" s="2">
        <f>AVERAGE(L5:L24)</f>
        <v>13.766</v>
      </c>
      <c r="M25" s="2">
        <f t="shared" ref="M25" si="3">AVERAGE(M5:M24)</f>
        <v>28.208065149999999</v>
      </c>
      <c r="N25" s="2" t="s">
        <v>5</v>
      </c>
      <c r="O25" s="2">
        <f t="shared" ref="O25" si="4">AVERAGE(O5:O24)</f>
        <v>3.2178947368421045</v>
      </c>
      <c r="P25" s="2">
        <f>AVERAGE(P5:P24)</f>
        <v>5.2936842105263162</v>
      </c>
      <c r="Q25" s="2">
        <f>AVERAGE(Q5:Q24)</f>
        <v>3.5943846842105267</v>
      </c>
      <c r="R25" s="2">
        <f t="shared" ref="R25:S25" si="5">AVERAGE(R5:R24)</f>
        <v>32.968421052631584</v>
      </c>
      <c r="S25" s="2">
        <f t="shared" si="5"/>
        <v>24.880150315789475</v>
      </c>
      <c r="T25" s="2" t="s">
        <v>5</v>
      </c>
      <c r="U25" s="2">
        <f>AVERAGE(U5:U24)</f>
        <v>2.75</v>
      </c>
      <c r="V25" s="2">
        <f>AVERAGE(V5:V24)</f>
        <v>5.0718749999999995</v>
      </c>
      <c r="W25" s="2">
        <f t="shared" ref="W25:Y25" si="6">AVERAGE(W5:W24)</f>
        <v>2.838864375</v>
      </c>
      <c r="X25" s="2">
        <f t="shared" si="6"/>
        <v>25.596249999999994</v>
      </c>
      <c r="Y25" s="2">
        <f t="shared" si="6"/>
        <v>27.896722812499998</v>
      </c>
    </row>
    <row r="26" spans="2:25" x14ac:dyDescent="0.3">
      <c r="B26" s="2" t="s">
        <v>6</v>
      </c>
      <c r="C26" s="2">
        <f>STDEV(C5:C24)</f>
        <v>0.72544602130314495</v>
      </c>
      <c r="D26" s="2">
        <f t="shared" ref="D26:G26" si="7">STDEV(D5:D24)</f>
        <v>0.39037843387849558</v>
      </c>
      <c r="E26" s="2">
        <f t="shared" si="7"/>
        <v>0.45217672143807114</v>
      </c>
      <c r="F26" s="2">
        <f t="shared" si="7"/>
        <v>13.919459620989278</v>
      </c>
      <c r="G26" s="2">
        <f t="shared" si="7"/>
        <v>10.108612387869021</v>
      </c>
      <c r="H26" s="2" t="s">
        <v>6</v>
      </c>
      <c r="I26" s="2">
        <f>STDEV(I5:I24)</f>
        <v>0.50633460956377774</v>
      </c>
      <c r="J26" s="2">
        <f t="shared" ref="J26:M26" si="8">STDEV(J5:J24)</f>
        <v>0.22008371612925656</v>
      </c>
      <c r="K26" s="2">
        <f>STDEV(K5:K24)</f>
        <v>0.39811284227841542</v>
      </c>
      <c r="L26" s="2">
        <f>STDEV(L5:L24)</f>
        <v>11.685271160964264</v>
      </c>
      <c r="M26" s="2">
        <f t="shared" si="8"/>
        <v>8.1965025124026702</v>
      </c>
      <c r="N26" s="2" t="s">
        <v>6</v>
      </c>
      <c r="O26" s="2">
        <f t="shared" ref="O26" si="9">STDEV(O5:O24)</f>
        <v>0.97082770497578219</v>
      </c>
      <c r="P26" s="2">
        <f>STDEV(P5:P24)</f>
        <v>0.8945961877748434</v>
      </c>
      <c r="Q26" s="2">
        <f>STDEV(Q5:Q24)</f>
        <v>0.45519081440973985</v>
      </c>
      <c r="R26" s="2">
        <f t="shared" ref="R26:S26" si="10">STDEV(R5:R24)</f>
        <v>15.024026040962907</v>
      </c>
      <c r="S26" s="2">
        <f t="shared" si="10"/>
        <v>12.008012850032678</v>
      </c>
      <c r="T26" s="2" t="s">
        <v>6</v>
      </c>
      <c r="U26" s="2">
        <f>STDEV(U5:U24)</f>
        <v>0.67130718254263688</v>
      </c>
      <c r="V26" s="2">
        <f>STDEV(V5:V24)</f>
        <v>0.50098860599152684</v>
      </c>
      <c r="W26" s="2">
        <f t="shared" ref="W26:X26" si="11">STDEV(W5:W24)</f>
        <v>0.23276954963765481</v>
      </c>
      <c r="X26" s="2">
        <f t="shared" si="11"/>
        <v>17.855587687518632</v>
      </c>
      <c r="Y26" s="2">
        <f>STDEV(Y5:Y24)</f>
        <v>7.8740838560917332</v>
      </c>
    </row>
    <row r="27" spans="2:25" x14ac:dyDescent="0.3">
      <c r="B27" s="2" t="s">
        <v>7</v>
      </c>
      <c r="C27" s="2">
        <f>C26/POWER(19,0.5)</f>
        <v>0.16642873136074016</v>
      </c>
      <c r="D27" s="2">
        <f t="shared" ref="D27:G27" si="12">D26/POWER(19,0.5)</f>
        <v>8.955895489547562E-2</v>
      </c>
      <c r="E27" s="2">
        <f t="shared" si="12"/>
        <v>0.10373645438789966</v>
      </c>
      <c r="F27" s="2">
        <f t="shared" si="12"/>
        <v>3.1933430440309065</v>
      </c>
      <c r="G27" s="2">
        <f t="shared" si="12"/>
        <v>2.3190747293760232</v>
      </c>
      <c r="H27" s="2" t="s">
        <v>7</v>
      </c>
      <c r="I27" s="2">
        <f>I26/POWER(20,0.5)</f>
        <v>0.11321986063454222</v>
      </c>
      <c r="J27" s="2">
        <f t="shared" ref="J27" si="13">J26/POWER(20,0.5)</f>
        <v>4.9212215000578458E-2</v>
      </c>
      <c r="K27" s="2">
        <f>K26/POWER(20,0.5)</f>
        <v>8.9020737805018915E-2</v>
      </c>
      <c r="L27" s="2">
        <f>L26/POWER(20,0.5)</f>
        <v>2.612906065143398</v>
      </c>
      <c r="M27" s="2">
        <f t="shared" ref="M27" si="14">M26/POWER(20,0.5)</f>
        <v>1.8327936795480182</v>
      </c>
      <c r="N27" s="2" t="s">
        <v>7</v>
      </c>
      <c r="O27" s="2">
        <f>O26/POWER(19,0.5)</f>
        <v>0.22272315039889229</v>
      </c>
      <c r="P27" s="2">
        <f>P26/POWER(19,0.5)</f>
        <v>0.20523444093617255</v>
      </c>
      <c r="Q27" s="2">
        <f>Q26/POWER(19,0.5)</f>
        <v>0.10442793473894914</v>
      </c>
      <c r="R27" s="2">
        <f t="shared" ref="R27:S27" si="15">R26/POWER(19,0.5)</f>
        <v>3.4467479598779356</v>
      </c>
      <c r="S27" s="2">
        <f t="shared" si="15"/>
        <v>2.7548270803173827</v>
      </c>
      <c r="T27" s="2" t="s">
        <v>7</v>
      </c>
      <c r="U27" s="2">
        <f>U26/POWER(16,0.5)</f>
        <v>0.16782679563565922</v>
      </c>
      <c r="V27" s="2">
        <f>V26/POWER(16,0.5)</f>
        <v>0.12524715149788171</v>
      </c>
      <c r="W27" s="2">
        <f t="shared" ref="W27:X27" si="16">W26/POWER(16,0.5)</f>
        <v>5.8192387409413703E-2</v>
      </c>
      <c r="X27" s="2">
        <f t="shared" si="16"/>
        <v>4.463896921879658</v>
      </c>
      <c r="Y27" s="2">
        <f>Y26/POWER(16,0.5)</f>
        <v>1.9685209640229333</v>
      </c>
    </row>
    <row r="30" spans="2:25" ht="30.75" customHeight="1" x14ac:dyDescent="0.3">
      <c r="B30" s="9" t="s">
        <v>9</v>
      </c>
      <c r="C30" s="9"/>
      <c r="D30" s="9"/>
      <c r="E30" s="9"/>
      <c r="F30" s="9"/>
      <c r="G30" s="9"/>
      <c r="H30" s="10" t="s">
        <v>10</v>
      </c>
      <c r="I30" s="10"/>
      <c r="J30" s="10"/>
      <c r="K30" s="10"/>
      <c r="L30" s="10"/>
      <c r="M30" s="10"/>
      <c r="N30" s="13" t="s">
        <v>14</v>
      </c>
      <c r="O30" s="13"/>
      <c r="P30" s="13"/>
      <c r="Q30" s="13"/>
      <c r="R30" s="13"/>
      <c r="S30" s="13"/>
      <c r="T30" s="12" t="s">
        <v>17</v>
      </c>
      <c r="U30" s="12"/>
      <c r="V30" s="12"/>
      <c r="W30" s="12"/>
      <c r="X30" s="12"/>
      <c r="Y30" s="12"/>
    </row>
    <row r="31" spans="2:25" ht="28.5" customHeight="1" x14ac:dyDescent="0.3">
      <c r="B31" s="4" t="s">
        <v>8</v>
      </c>
      <c r="C31" s="4" t="s">
        <v>18</v>
      </c>
      <c r="D31" s="4" t="s">
        <v>20</v>
      </c>
      <c r="E31" s="4" t="s">
        <v>0</v>
      </c>
      <c r="F31" s="4" t="s">
        <v>1</v>
      </c>
      <c r="G31" s="4" t="s">
        <v>26</v>
      </c>
      <c r="H31" s="5" t="s">
        <v>8</v>
      </c>
      <c r="I31" s="5" t="s">
        <v>23</v>
      </c>
      <c r="J31" s="5" t="s">
        <v>22</v>
      </c>
      <c r="K31" s="5" t="s">
        <v>0</v>
      </c>
      <c r="L31" s="5" t="s">
        <v>1</v>
      </c>
      <c r="M31" s="5" t="s">
        <v>25</v>
      </c>
      <c r="N31" s="6" t="s">
        <v>8</v>
      </c>
      <c r="O31" s="6" t="s">
        <v>18</v>
      </c>
      <c r="P31" s="6" t="s">
        <v>20</v>
      </c>
      <c r="Q31" s="6" t="s">
        <v>0</v>
      </c>
      <c r="R31" s="6" t="s">
        <v>1</v>
      </c>
      <c r="S31" s="6" t="s">
        <v>25</v>
      </c>
      <c r="T31" s="7" t="s">
        <v>8</v>
      </c>
      <c r="U31" s="7" t="s">
        <v>18</v>
      </c>
      <c r="V31" s="7" t="s">
        <v>20</v>
      </c>
      <c r="W31" s="7" t="s">
        <v>0</v>
      </c>
      <c r="X31" s="7" t="s">
        <v>1</v>
      </c>
      <c r="Y31" s="7" t="s">
        <v>25</v>
      </c>
    </row>
    <row r="32" spans="2:25" x14ac:dyDescent="0.3">
      <c r="B32" s="2">
        <v>1</v>
      </c>
      <c r="C32" s="2">
        <v>2.65</v>
      </c>
      <c r="D32" s="2">
        <v>5.12</v>
      </c>
      <c r="E32" s="2">
        <v>3.3815810000000002</v>
      </c>
      <c r="F32" s="2">
        <v>63.95</v>
      </c>
      <c r="G32" s="2">
        <v>23.432486000000001</v>
      </c>
      <c r="H32" s="2">
        <v>1</v>
      </c>
      <c r="I32" s="2">
        <v>3.53</v>
      </c>
      <c r="J32" s="2">
        <v>5.5</v>
      </c>
      <c r="K32" s="2">
        <v>3.2915209999999999</v>
      </c>
      <c r="L32" s="2">
        <v>59.39</v>
      </c>
      <c r="M32" s="2">
        <v>29.165664</v>
      </c>
      <c r="N32" s="2">
        <v>1</v>
      </c>
      <c r="O32" s="2">
        <v>2.2599999999999998</v>
      </c>
      <c r="P32" s="2">
        <v>5.15</v>
      </c>
      <c r="Q32" s="2">
        <v>3.1681349999999999</v>
      </c>
      <c r="R32" s="2">
        <v>49.893599999999999</v>
      </c>
      <c r="S32" s="2">
        <v>25.026077000000001</v>
      </c>
      <c r="T32" s="2">
        <v>1</v>
      </c>
      <c r="U32" s="2">
        <v>2.86</v>
      </c>
      <c r="V32" s="2">
        <v>5.25</v>
      </c>
      <c r="W32" s="2">
        <v>3.172104</v>
      </c>
      <c r="X32" s="2">
        <v>59.52</v>
      </c>
      <c r="Y32" s="2">
        <v>16.966604</v>
      </c>
    </row>
    <row r="33" spans="2:25" x14ac:dyDescent="0.3">
      <c r="B33" s="2">
        <v>2</v>
      </c>
      <c r="C33" s="2">
        <v>3.32</v>
      </c>
      <c r="D33" s="2">
        <v>5.36</v>
      </c>
      <c r="E33" s="2">
        <v>3.1924060000000001</v>
      </c>
      <c r="F33" s="2">
        <v>45.84</v>
      </c>
      <c r="G33" s="2">
        <v>31.694175999999999</v>
      </c>
      <c r="H33" s="2">
        <v>2</v>
      </c>
      <c r="I33" s="2">
        <v>3.47</v>
      </c>
      <c r="J33" s="2">
        <v>5.45</v>
      </c>
      <c r="K33" s="2">
        <v>2.5949520000000001</v>
      </c>
      <c r="L33" s="2">
        <v>26.21</v>
      </c>
      <c r="M33" s="2">
        <v>39.188436000000003</v>
      </c>
      <c r="N33" s="2">
        <v>2</v>
      </c>
      <c r="O33" s="2">
        <v>2.3199999999999998</v>
      </c>
      <c r="P33" s="2">
        <v>5</v>
      </c>
      <c r="Q33" s="2">
        <v>3.2436919999999998</v>
      </c>
      <c r="R33" s="2">
        <v>57.57</v>
      </c>
      <c r="S33" s="2">
        <v>20.556553000000001</v>
      </c>
      <c r="T33" s="2">
        <v>2</v>
      </c>
      <c r="U33" s="2">
        <v>2.04</v>
      </c>
      <c r="V33" s="2">
        <v>4.8</v>
      </c>
      <c r="W33" s="2">
        <v>2.9853459999999998</v>
      </c>
      <c r="X33" s="2">
        <v>33.39</v>
      </c>
      <c r="Y33" s="2">
        <v>10.211366999999999</v>
      </c>
    </row>
    <row r="34" spans="2:25" x14ac:dyDescent="0.3">
      <c r="B34" s="2">
        <v>3</v>
      </c>
      <c r="C34" s="2">
        <v>4.4000000000000004</v>
      </c>
      <c r="D34" s="2">
        <v>5.9</v>
      </c>
      <c r="E34" s="2">
        <v>3.9987490000000001</v>
      </c>
      <c r="F34" s="2">
        <v>62.11</v>
      </c>
      <c r="G34" s="2">
        <v>23.602834999999999</v>
      </c>
      <c r="H34" s="2">
        <v>3</v>
      </c>
      <c r="I34" s="2">
        <v>2.2400000000000002</v>
      </c>
      <c r="J34" s="2">
        <v>4.66</v>
      </c>
      <c r="K34" s="2">
        <v>3.542351</v>
      </c>
      <c r="L34" s="2">
        <v>51.23</v>
      </c>
      <c r="M34" s="2">
        <v>25.715278000000001</v>
      </c>
      <c r="N34" s="2">
        <v>3</v>
      </c>
      <c r="O34" s="2">
        <v>3.83</v>
      </c>
      <c r="P34" s="2">
        <v>5.8</v>
      </c>
      <c r="Q34" s="2">
        <v>3.1403729999999999</v>
      </c>
      <c r="R34" s="2">
        <v>64.94</v>
      </c>
      <c r="S34" s="2">
        <v>23.168821999999999</v>
      </c>
      <c r="T34" s="2">
        <v>3</v>
      </c>
      <c r="U34" s="2">
        <v>3.12</v>
      </c>
      <c r="V34" s="2">
        <v>5.2</v>
      </c>
      <c r="W34" s="2">
        <v>3.816513</v>
      </c>
      <c r="X34" s="2">
        <v>69.62</v>
      </c>
      <c r="Y34" s="2">
        <v>27.858259</v>
      </c>
    </row>
    <row r="35" spans="2:25" x14ac:dyDescent="0.3">
      <c r="B35" s="2">
        <v>4</v>
      </c>
      <c r="C35" s="2">
        <v>4.66</v>
      </c>
      <c r="D35" s="2">
        <v>6.1</v>
      </c>
      <c r="E35" s="2">
        <v>3.8082449999999999</v>
      </c>
      <c r="F35" s="2">
        <v>67.599999999999994</v>
      </c>
      <c r="G35" s="2">
        <v>18.414808000000001</v>
      </c>
      <c r="H35" s="2">
        <v>4</v>
      </c>
      <c r="I35" s="2">
        <v>4.3600000000000003</v>
      </c>
      <c r="J35" s="2">
        <v>5.83</v>
      </c>
      <c r="K35" s="2">
        <v>3.491987</v>
      </c>
      <c r="L35" s="2">
        <v>59.53</v>
      </c>
      <c r="M35" s="2">
        <v>21.449244</v>
      </c>
      <c r="N35" s="2">
        <v>4</v>
      </c>
      <c r="O35" s="2">
        <v>2.66</v>
      </c>
      <c r="P35" s="2">
        <v>5.45</v>
      </c>
      <c r="Q35" s="2">
        <v>2.7236929999999999</v>
      </c>
      <c r="R35" s="2">
        <v>53.99</v>
      </c>
      <c r="S35" s="2">
        <v>25.113247999999999</v>
      </c>
      <c r="T35" s="2">
        <v>4</v>
      </c>
      <c r="U35" s="2">
        <v>2.57</v>
      </c>
      <c r="V35" s="2">
        <v>5.15</v>
      </c>
      <c r="W35" s="2">
        <v>2.8590580000000001</v>
      </c>
      <c r="X35" s="2">
        <v>27.94</v>
      </c>
      <c r="Y35" s="2">
        <v>37.768631999999997</v>
      </c>
    </row>
    <row r="36" spans="2:25" x14ac:dyDescent="0.3">
      <c r="B36" s="2">
        <v>5</v>
      </c>
      <c r="C36" s="2">
        <v>4.42</v>
      </c>
      <c r="D36" s="2">
        <v>5.97</v>
      </c>
      <c r="E36" s="2">
        <v>2.8299639999999999</v>
      </c>
      <c r="F36" s="2">
        <v>30.04</v>
      </c>
      <c r="G36" s="2">
        <v>34.596682000000001</v>
      </c>
      <c r="H36" s="2">
        <v>5</v>
      </c>
      <c r="I36" s="2">
        <v>4.8099999999999996</v>
      </c>
      <c r="J36" s="2">
        <v>6</v>
      </c>
      <c r="K36" s="2">
        <v>4.1041489999999996</v>
      </c>
      <c r="L36" s="2">
        <v>19.09</v>
      </c>
      <c r="M36" s="2">
        <v>11.422846099999999</v>
      </c>
      <c r="N36" s="2">
        <v>5</v>
      </c>
      <c r="O36" s="2">
        <v>2.93</v>
      </c>
      <c r="P36" s="2">
        <v>5.5</v>
      </c>
      <c r="Q36" s="2">
        <v>3.5278860000000001</v>
      </c>
      <c r="R36" s="2">
        <v>72.86</v>
      </c>
      <c r="S36" s="2">
        <v>24.29195</v>
      </c>
      <c r="T36" s="2">
        <v>5</v>
      </c>
      <c r="U36" s="2">
        <v>3.74</v>
      </c>
      <c r="V36" s="2">
        <v>5.4</v>
      </c>
      <c r="W36" s="2">
        <v>3.2129479999999999</v>
      </c>
      <c r="X36" s="2">
        <v>58.06</v>
      </c>
      <c r="Y36" s="2">
        <v>20.274705999999998</v>
      </c>
    </row>
    <row r="37" spans="2:25" x14ac:dyDescent="0.3">
      <c r="B37" s="2">
        <v>6</v>
      </c>
      <c r="C37" s="2">
        <v>2.5</v>
      </c>
      <c r="D37" s="2">
        <v>4.75</v>
      </c>
      <c r="E37" s="2">
        <v>2.6216379999999999</v>
      </c>
      <c r="F37" s="2">
        <v>26.28</v>
      </c>
      <c r="G37" s="2">
        <v>39.738585</v>
      </c>
      <c r="H37" s="2">
        <v>6</v>
      </c>
      <c r="I37" s="2">
        <v>4.12</v>
      </c>
      <c r="J37" s="2">
        <v>5.9</v>
      </c>
      <c r="K37" s="2">
        <v>3.0824750000000001</v>
      </c>
      <c r="L37" s="2">
        <v>36.94</v>
      </c>
      <c r="M37" s="2">
        <v>26.224157999999999</v>
      </c>
      <c r="N37" s="2">
        <v>6</v>
      </c>
      <c r="O37" s="2">
        <v>3.52</v>
      </c>
      <c r="P37" s="2">
        <v>5.85</v>
      </c>
      <c r="Q37" s="2">
        <v>3.3550680000000002</v>
      </c>
      <c r="R37" s="2">
        <v>68.69</v>
      </c>
      <c r="S37" s="2">
        <v>23.693110999999998</v>
      </c>
      <c r="T37" s="2">
        <v>6</v>
      </c>
      <c r="U37" s="2">
        <v>3.66</v>
      </c>
      <c r="V37" s="2">
        <v>5.45</v>
      </c>
      <c r="W37" s="2">
        <v>2.9286859999999999</v>
      </c>
      <c r="X37" s="2">
        <v>30.86</v>
      </c>
      <c r="Y37" s="2">
        <v>36.751916999999999</v>
      </c>
    </row>
    <row r="38" spans="2:25" x14ac:dyDescent="0.3">
      <c r="B38" s="2">
        <v>7</v>
      </c>
      <c r="C38" s="2">
        <v>2.77</v>
      </c>
      <c r="D38" s="2">
        <v>5.09</v>
      </c>
      <c r="E38" s="2">
        <v>3.7156030000000002</v>
      </c>
      <c r="F38" s="2">
        <v>42.58</v>
      </c>
      <c r="G38" s="2">
        <v>9.513935</v>
      </c>
      <c r="H38" s="2">
        <v>7</v>
      </c>
      <c r="I38" s="2">
        <v>4.8499999999999996</v>
      </c>
      <c r="J38" s="2">
        <v>5.9</v>
      </c>
      <c r="K38" s="2">
        <v>3.3350149999999998</v>
      </c>
      <c r="L38" s="2">
        <v>66.69</v>
      </c>
      <c r="M38" s="2">
        <v>32.071716000000002</v>
      </c>
      <c r="N38" s="2">
        <v>7</v>
      </c>
      <c r="O38" s="2">
        <v>2.63</v>
      </c>
      <c r="P38" s="2">
        <v>5.2</v>
      </c>
      <c r="Q38" s="2">
        <v>3.6573389999999999</v>
      </c>
      <c r="R38" s="2">
        <v>55.28</v>
      </c>
      <c r="S38" s="2">
        <v>18.564332</v>
      </c>
      <c r="T38" s="2">
        <v>7</v>
      </c>
      <c r="U38" s="2">
        <v>2.33</v>
      </c>
      <c r="V38" s="2">
        <v>5</v>
      </c>
      <c r="W38" s="2">
        <v>3.2115429999999998</v>
      </c>
      <c r="X38" s="2">
        <v>74.16</v>
      </c>
      <c r="Y38" s="2">
        <v>27.819385</v>
      </c>
    </row>
    <row r="39" spans="2:25" x14ac:dyDescent="0.3">
      <c r="B39" s="2">
        <v>8</v>
      </c>
      <c r="C39" s="2">
        <v>4.5999999999999996</v>
      </c>
      <c r="D39" s="2">
        <v>5.9</v>
      </c>
      <c r="E39" s="2">
        <v>2.992032</v>
      </c>
      <c r="F39" s="2">
        <v>15.83</v>
      </c>
      <c r="G39" s="2">
        <v>30.852453000000001</v>
      </c>
      <c r="H39" s="2">
        <v>8</v>
      </c>
      <c r="I39" s="2">
        <v>4</v>
      </c>
      <c r="J39" s="2">
        <v>5.5</v>
      </c>
      <c r="K39" s="2">
        <v>3.8873199999999999</v>
      </c>
      <c r="L39" s="2">
        <v>65.040000000000006</v>
      </c>
      <c r="M39" s="2">
        <v>19.365358000000001</v>
      </c>
      <c r="N39" s="2">
        <v>8</v>
      </c>
      <c r="O39" s="2">
        <v>2.11</v>
      </c>
      <c r="P39" s="2">
        <v>4.8499999999999996</v>
      </c>
      <c r="Q39" s="2">
        <v>3.4720819999999999</v>
      </c>
      <c r="R39" s="2">
        <v>58.84</v>
      </c>
      <c r="S39" s="2">
        <v>17.396785000000001</v>
      </c>
      <c r="T39" s="2">
        <v>8</v>
      </c>
      <c r="U39" s="2">
        <v>1.98</v>
      </c>
      <c r="V39" s="2">
        <v>4.55</v>
      </c>
      <c r="W39" s="2">
        <v>3.1793490000000002</v>
      </c>
      <c r="X39" s="2">
        <v>24.55</v>
      </c>
      <c r="Y39" s="2">
        <v>7.0744369999999996</v>
      </c>
    </row>
    <row r="40" spans="2:25" x14ac:dyDescent="0.3">
      <c r="B40" s="2">
        <v>9</v>
      </c>
      <c r="C40" s="2">
        <v>3.29</v>
      </c>
      <c r="D40" s="2">
        <v>5.45</v>
      </c>
      <c r="E40" s="2">
        <v>2.9044569999999998</v>
      </c>
      <c r="F40" s="2">
        <v>34.03</v>
      </c>
      <c r="G40" s="2">
        <v>31.795974000000001</v>
      </c>
      <c r="H40" s="2">
        <v>9</v>
      </c>
      <c r="I40" s="2">
        <v>3.19</v>
      </c>
      <c r="J40" s="2">
        <v>5.3</v>
      </c>
      <c r="K40" s="2">
        <v>3.607958</v>
      </c>
      <c r="L40" s="2">
        <v>67.92</v>
      </c>
      <c r="M40" s="2">
        <v>20.909496000000001</v>
      </c>
      <c r="N40" s="2">
        <v>9</v>
      </c>
      <c r="O40" s="2">
        <v>3.61</v>
      </c>
      <c r="P40" s="2">
        <v>5.95</v>
      </c>
      <c r="Q40" s="2">
        <v>3.3533059999999999</v>
      </c>
      <c r="R40" s="2">
        <v>58.58</v>
      </c>
      <c r="S40" s="2">
        <v>28.624521999999999</v>
      </c>
      <c r="T40" s="2">
        <v>9</v>
      </c>
      <c r="U40" s="2">
        <v>3.07</v>
      </c>
      <c r="V40" s="2">
        <v>5.4</v>
      </c>
      <c r="W40" s="2">
        <v>3.1536400000000002</v>
      </c>
      <c r="X40" s="2">
        <v>44.57</v>
      </c>
      <c r="Y40" s="2">
        <v>23.485434999999999</v>
      </c>
    </row>
    <row r="41" spans="2:25" x14ac:dyDescent="0.3">
      <c r="B41" s="2">
        <v>10</v>
      </c>
      <c r="C41" s="2">
        <v>2.73</v>
      </c>
      <c r="D41" s="2">
        <v>5.5</v>
      </c>
      <c r="E41" s="2">
        <v>3.5529459999999999</v>
      </c>
      <c r="F41" s="2">
        <v>37.96</v>
      </c>
      <c r="G41" s="2">
        <v>18.225131999999999</v>
      </c>
      <c r="H41" s="2">
        <v>10</v>
      </c>
      <c r="I41" s="2">
        <v>3.53</v>
      </c>
      <c r="J41" s="2">
        <v>5.25</v>
      </c>
      <c r="K41" s="2">
        <v>3.4980920000000002</v>
      </c>
      <c r="L41" s="2">
        <v>60.51</v>
      </c>
      <c r="M41" s="2">
        <v>21.716791000000001</v>
      </c>
      <c r="N41" s="2">
        <v>10</v>
      </c>
      <c r="O41" s="2">
        <v>3.07</v>
      </c>
      <c r="P41" s="2">
        <v>5.65</v>
      </c>
      <c r="Q41" s="2">
        <v>3.4271050000000001</v>
      </c>
      <c r="R41" s="2">
        <v>71.69</v>
      </c>
      <c r="S41" s="2">
        <v>18.366363</v>
      </c>
      <c r="T41" s="2">
        <v>10</v>
      </c>
      <c r="U41" s="2">
        <v>2.77</v>
      </c>
      <c r="V41" s="2">
        <v>5.15</v>
      </c>
      <c r="W41" s="2">
        <v>3.008804</v>
      </c>
      <c r="X41" s="2">
        <v>30.87</v>
      </c>
      <c r="Y41" s="2">
        <v>18.546330999999999</v>
      </c>
    </row>
    <row r="42" spans="2:25" x14ac:dyDescent="0.3">
      <c r="B42" s="2">
        <v>11</v>
      </c>
      <c r="C42" s="2">
        <v>3.37</v>
      </c>
      <c r="D42" s="2">
        <v>5.17</v>
      </c>
      <c r="E42" s="2">
        <v>3.2711980000000001</v>
      </c>
      <c r="F42" s="2">
        <v>19.41</v>
      </c>
      <c r="G42" s="2">
        <v>34.364756999999997</v>
      </c>
      <c r="H42" s="2">
        <v>11</v>
      </c>
      <c r="I42" s="2">
        <v>2.33</v>
      </c>
      <c r="J42" s="2">
        <v>4.7</v>
      </c>
      <c r="K42" s="2">
        <v>3.2025670000000002</v>
      </c>
      <c r="L42" s="2">
        <v>60.89</v>
      </c>
      <c r="M42" s="2">
        <v>21.268702000000001</v>
      </c>
      <c r="N42" s="2">
        <v>11</v>
      </c>
      <c r="O42" s="2">
        <v>2.1800000000000002</v>
      </c>
      <c r="P42" s="2">
        <v>4.95</v>
      </c>
      <c r="Q42" s="2">
        <v>3.7425190000000002</v>
      </c>
      <c r="R42" s="2">
        <v>70.41</v>
      </c>
      <c r="S42" s="2">
        <v>22.433254000000002</v>
      </c>
      <c r="T42" s="2">
        <v>11</v>
      </c>
      <c r="U42" s="2">
        <v>3.56</v>
      </c>
      <c r="V42" s="2">
        <v>5.7</v>
      </c>
      <c r="W42" s="2">
        <v>2.6062940000000001</v>
      </c>
      <c r="X42" s="2">
        <v>41.87</v>
      </c>
      <c r="Y42" s="2">
        <v>35.567475999999999</v>
      </c>
    </row>
    <row r="43" spans="2:25" x14ac:dyDescent="0.3">
      <c r="B43" s="2">
        <v>12</v>
      </c>
      <c r="C43" s="2">
        <v>2.72</v>
      </c>
      <c r="D43" s="2">
        <v>5.18</v>
      </c>
      <c r="E43" s="2">
        <v>2.8843809999999999</v>
      </c>
      <c r="F43" s="2">
        <v>14.36</v>
      </c>
      <c r="G43" s="2">
        <v>25.131229000000001</v>
      </c>
      <c r="H43" s="2">
        <v>12</v>
      </c>
      <c r="I43" s="2">
        <v>2.44</v>
      </c>
      <c r="J43" s="2">
        <v>4.9000000000000004</v>
      </c>
      <c r="K43" s="2">
        <v>3.430736</v>
      </c>
      <c r="L43" s="2">
        <v>68.45</v>
      </c>
      <c r="M43" s="2">
        <v>28.471824999999999</v>
      </c>
      <c r="N43" s="2">
        <v>12</v>
      </c>
      <c r="O43" s="2">
        <v>4.01</v>
      </c>
      <c r="P43" s="2">
        <v>6.2</v>
      </c>
      <c r="Q43" s="2">
        <v>3.1134029999999999</v>
      </c>
      <c r="R43" s="2">
        <v>35.92</v>
      </c>
      <c r="S43" s="2">
        <v>17.035526999999998</v>
      </c>
      <c r="T43" s="2">
        <v>12</v>
      </c>
      <c r="U43" s="2">
        <v>3.85</v>
      </c>
      <c r="V43" s="2">
        <v>5.6</v>
      </c>
      <c r="W43" s="2">
        <v>3.704148</v>
      </c>
      <c r="X43" s="2">
        <v>80.849999999999994</v>
      </c>
      <c r="Y43" s="2">
        <v>23.49128</v>
      </c>
    </row>
    <row r="44" spans="2:25" x14ac:dyDescent="0.3">
      <c r="B44" s="2">
        <v>13</v>
      </c>
      <c r="C44" s="2">
        <v>3.66</v>
      </c>
      <c r="D44" s="2">
        <v>5.05</v>
      </c>
      <c r="E44" s="2">
        <v>3.5966589999999998</v>
      </c>
      <c r="F44" s="2">
        <v>75.16</v>
      </c>
      <c r="G44" s="2">
        <v>23.340223000000002</v>
      </c>
      <c r="H44" s="2">
        <v>13</v>
      </c>
      <c r="I44" s="2">
        <v>4.42</v>
      </c>
      <c r="J44" s="2">
        <v>5.75</v>
      </c>
      <c r="K44" s="2">
        <v>3.2619129999999998</v>
      </c>
      <c r="L44" s="2">
        <v>69.23</v>
      </c>
      <c r="M44" s="2">
        <v>20.542089000000001</v>
      </c>
      <c r="N44" s="2">
        <v>13</v>
      </c>
      <c r="O44" s="2">
        <v>5.92</v>
      </c>
      <c r="P44" s="2">
        <v>7.3</v>
      </c>
      <c r="Q44" s="2">
        <v>3.5152990000000002</v>
      </c>
      <c r="R44" s="2">
        <v>50.71</v>
      </c>
      <c r="S44" s="2">
        <v>16.597275</v>
      </c>
      <c r="T44" s="2">
        <v>13</v>
      </c>
      <c r="U44" s="2">
        <v>2.69</v>
      </c>
      <c r="V44" s="2">
        <v>4.8499999999999996</v>
      </c>
      <c r="W44" s="2">
        <v>3.7235330000000002</v>
      </c>
      <c r="X44" s="2">
        <v>66.819999999999993</v>
      </c>
      <c r="Y44" s="2">
        <v>19.933579999999999</v>
      </c>
    </row>
    <row r="45" spans="2:25" x14ac:dyDescent="0.3">
      <c r="B45" s="2">
        <v>14</v>
      </c>
      <c r="C45" s="2">
        <v>2.7</v>
      </c>
      <c r="D45" s="2">
        <v>5.0199999999999996</v>
      </c>
      <c r="E45" s="2">
        <v>3.3336459999999999</v>
      </c>
      <c r="F45" s="2">
        <v>58.32</v>
      </c>
      <c r="G45" s="2">
        <v>29.090361999999999</v>
      </c>
      <c r="H45" s="2">
        <v>14</v>
      </c>
      <c r="I45" s="2">
        <v>3.92</v>
      </c>
      <c r="J45" s="2">
        <v>5.55</v>
      </c>
      <c r="K45" s="2">
        <v>3.387689</v>
      </c>
      <c r="L45" s="2">
        <v>39.68</v>
      </c>
      <c r="M45" s="2">
        <v>22.420593</v>
      </c>
      <c r="N45" s="2">
        <v>14</v>
      </c>
      <c r="O45" s="2">
        <v>2.2799999999999998</v>
      </c>
      <c r="P45" s="2">
        <v>4.3</v>
      </c>
      <c r="Q45" s="2">
        <v>3.615939</v>
      </c>
      <c r="R45" s="2">
        <v>64.03</v>
      </c>
      <c r="S45" s="2">
        <v>25.776365999999999</v>
      </c>
      <c r="T45" s="2">
        <v>14</v>
      </c>
      <c r="U45" s="2">
        <v>2.38</v>
      </c>
      <c r="V45" s="2">
        <v>4.95</v>
      </c>
      <c r="W45" s="2">
        <v>2.9196460000000002</v>
      </c>
      <c r="X45" s="2">
        <v>54.2</v>
      </c>
      <c r="Y45" s="2">
        <v>14.912609</v>
      </c>
    </row>
    <row r="46" spans="2:25" x14ac:dyDescent="0.3">
      <c r="B46" s="2">
        <v>15</v>
      </c>
      <c r="C46" s="2">
        <v>2.85</v>
      </c>
      <c r="D46" s="2">
        <v>5</v>
      </c>
      <c r="E46" s="2">
        <v>4.122357</v>
      </c>
      <c r="F46" s="2">
        <v>29.31</v>
      </c>
      <c r="G46" s="2">
        <v>29.696373000000001</v>
      </c>
      <c r="H46" s="2">
        <v>15</v>
      </c>
      <c r="I46" s="2">
        <v>4.1399999999999997</v>
      </c>
      <c r="J46" s="2">
        <v>5.82</v>
      </c>
      <c r="K46" s="2">
        <v>3.2383790000000001</v>
      </c>
      <c r="L46" s="2">
        <v>52.75</v>
      </c>
      <c r="M46" s="2">
        <v>32.260080000000002</v>
      </c>
      <c r="N46" s="2">
        <v>15</v>
      </c>
      <c r="O46" s="2">
        <v>2.69</v>
      </c>
      <c r="P46" s="2">
        <v>5.25</v>
      </c>
      <c r="Q46" s="2">
        <v>3.679783</v>
      </c>
      <c r="R46" s="2">
        <v>56.45</v>
      </c>
      <c r="S46" s="2">
        <v>21.479543</v>
      </c>
      <c r="T46" s="2">
        <v>15</v>
      </c>
      <c r="U46" s="2">
        <v>2.31</v>
      </c>
      <c r="V46" s="2">
        <v>4.8499999999999996</v>
      </c>
      <c r="W46" s="2">
        <v>2.8904580000000002</v>
      </c>
      <c r="X46" s="2">
        <v>47.08</v>
      </c>
      <c r="Y46" s="2">
        <v>32.193064999999997</v>
      </c>
    </row>
    <row r="47" spans="2:25" x14ac:dyDescent="0.3">
      <c r="B47" s="2">
        <v>16</v>
      </c>
      <c r="C47" s="2">
        <v>4.1500000000000004</v>
      </c>
      <c r="D47" s="2">
        <v>5.9</v>
      </c>
      <c r="E47" s="2">
        <v>3.8083070000000001</v>
      </c>
      <c r="F47" s="2">
        <v>78.849999999999994</v>
      </c>
      <c r="G47" s="2">
        <v>18.782215000000001</v>
      </c>
      <c r="H47" s="2">
        <v>16</v>
      </c>
      <c r="I47" s="2">
        <v>4.4400000000000004</v>
      </c>
      <c r="J47" s="2">
        <v>5.9</v>
      </c>
      <c r="K47" s="2">
        <v>2.9909110000000001</v>
      </c>
      <c r="L47" s="2">
        <v>20.88</v>
      </c>
      <c r="M47" s="2">
        <v>25.644054000000001</v>
      </c>
      <c r="N47" s="2">
        <v>16</v>
      </c>
      <c r="O47" s="2">
        <v>3.02</v>
      </c>
      <c r="P47" s="2">
        <v>5</v>
      </c>
      <c r="Q47" s="2">
        <v>3.0254180000000002</v>
      </c>
      <c r="R47" s="2">
        <v>63.54</v>
      </c>
      <c r="S47" s="2">
        <v>20.404537999999999</v>
      </c>
      <c r="T47" s="2">
        <v>16</v>
      </c>
      <c r="U47" s="2">
        <v>2.02</v>
      </c>
      <c r="V47" s="2">
        <v>4.8</v>
      </c>
      <c r="W47" s="2">
        <v>2.9680719999999998</v>
      </c>
      <c r="X47" s="2">
        <v>54.61</v>
      </c>
      <c r="Y47" s="2">
        <v>10.394168000000001</v>
      </c>
    </row>
    <row r="48" spans="2:25" x14ac:dyDescent="0.3">
      <c r="B48" s="2">
        <v>17</v>
      </c>
      <c r="C48" s="2">
        <v>3.11</v>
      </c>
      <c r="D48" s="2">
        <v>5.4</v>
      </c>
      <c r="E48" s="2">
        <v>3.118493</v>
      </c>
      <c r="F48" s="2">
        <v>44.83</v>
      </c>
      <c r="G48" s="2">
        <v>23.901843</v>
      </c>
      <c r="H48" s="2">
        <v>17</v>
      </c>
      <c r="I48" s="2">
        <v>3.98</v>
      </c>
      <c r="J48" s="2">
        <v>5.85</v>
      </c>
      <c r="K48" s="2">
        <v>3.5974219999999999</v>
      </c>
      <c r="L48" s="2">
        <v>66.459999999999994</v>
      </c>
      <c r="M48" s="2">
        <v>18.515885000000001</v>
      </c>
      <c r="N48" s="2">
        <v>17</v>
      </c>
      <c r="O48" s="2">
        <v>4.92</v>
      </c>
      <c r="P48" s="2">
        <v>6.85</v>
      </c>
      <c r="Q48" s="2">
        <v>2.8660160000000001</v>
      </c>
      <c r="R48" s="2">
        <v>46.13</v>
      </c>
      <c r="S48" s="2">
        <v>33.412697999999999</v>
      </c>
      <c r="T48" s="2">
        <v>17</v>
      </c>
      <c r="U48" s="2">
        <v>2.64</v>
      </c>
      <c r="V48" s="2">
        <v>4.95</v>
      </c>
      <c r="W48" s="2">
        <v>3.1331069999999999</v>
      </c>
      <c r="X48" s="2">
        <v>45.46</v>
      </c>
      <c r="Y48" s="2">
        <v>27.097635</v>
      </c>
    </row>
    <row r="49" spans="2:25" x14ac:dyDescent="0.3">
      <c r="B49" s="2">
        <v>18</v>
      </c>
      <c r="C49" s="2">
        <v>4.03</v>
      </c>
      <c r="D49" s="2">
        <v>5.85</v>
      </c>
      <c r="E49" s="2">
        <v>3.054989</v>
      </c>
      <c r="F49" s="2">
        <v>14.99</v>
      </c>
      <c r="G49" s="2">
        <v>41.747143999999999</v>
      </c>
      <c r="H49" s="2">
        <v>18</v>
      </c>
      <c r="I49" s="2">
        <v>4.34</v>
      </c>
      <c r="J49" s="2">
        <v>5.9</v>
      </c>
      <c r="K49" s="2">
        <v>3.0309469999999998</v>
      </c>
      <c r="L49" s="2">
        <v>27.47</v>
      </c>
      <c r="M49" s="2">
        <v>30.182635000000001</v>
      </c>
      <c r="N49" s="2">
        <v>18</v>
      </c>
      <c r="O49" s="2">
        <v>4.63</v>
      </c>
      <c r="P49" s="2">
        <v>6</v>
      </c>
      <c r="Q49" s="2">
        <v>3.722267</v>
      </c>
      <c r="R49" s="2">
        <v>64.819999999999993</v>
      </c>
      <c r="S49" s="2">
        <v>26.773859000000002</v>
      </c>
      <c r="T49" s="2">
        <v>18</v>
      </c>
      <c r="U49" s="2">
        <v>2.7</v>
      </c>
      <c r="V49" s="2">
        <v>5.2</v>
      </c>
      <c r="W49" s="2">
        <v>3.1734520000000002</v>
      </c>
      <c r="X49" s="2">
        <v>46.83</v>
      </c>
      <c r="Y49" s="2">
        <v>25.052157000000001</v>
      </c>
    </row>
    <row r="50" spans="2:25" x14ac:dyDescent="0.3">
      <c r="B50" s="2">
        <v>19</v>
      </c>
      <c r="C50" s="2">
        <v>4.1500000000000004</v>
      </c>
      <c r="D50" s="2">
        <v>5.65</v>
      </c>
      <c r="E50" s="2">
        <v>3.3605499999999999</v>
      </c>
      <c r="F50" s="2">
        <v>38.53</v>
      </c>
      <c r="G50" s="2">
        <v>30.399926000000001</v>
      </c>
      <c r="H50" s="2">
        <v>19</v>
      </c>
      <c r="I50" s="2">
        <v>3.57</v>
      </c>
      <c r="J50" s="2">
        <v>5.65</v>
      </c>
      <c r="K50" s="2">
        <v>2.8927320000000001</v>
      </c>
      <c r="L50" s="2">
        <v>62.56</v>
      </c>
      <c r="M50" s="2">
        <v>28.717607999999998</v>
      </c>
      <c r="N50" s="2">
        <v>19</v>
      </c>
      <c r="O50" s="2">
        <v>2.4300000000000002</v>
      </c>
      <c r="P50" s="2">
        <v>5</v>
      </c>
      <c r="Q50" s="2">
        <v>3.6740780000000002</v>
      </c>
      <c r="R50" s="2">
        <v>77.790000000000006</v>
      </c>
      <c r="S50" s="2">
        <v>24.194457</v>
      </c>
      <c r="T50" s="2">
        <v>19</v>
      </c>
      <c r="U50" s="2">
        <v>2.5299999999999998</v>
      </c>
      <c r="V50" s="2">
        <v>5.05</v>
      </c>
      <c r="W50" s="2">
        <v>2.8596119999999998</v>
      </c>
      <c r="X50" s="2">
        <v>32.72</v>
      </c>
      <c r="Y50" s="2">
        <v>35.610689000000001</v>
      </c>
    </row>
    <row r="51" spans="2:25" x14ac:dyDescent="0.3">
      <c r="B51" s="2">
        <v>20</v>
      </c>
      <c r="C51" s="2">
        <v>1.98</v>
      </c>
      <c r="D51" s="2">
        <v>4.45</v>
      </c>
      <c r="E51" s="2">
        <v>2.9320240000000002</v>
      </c>
      <c r="F51" s="2">
        <v>18.89</v>
      </c>
      <c r="G51" s="2">
        <v>8.2412077999999998</v>
      </c>
      <c r="H51" s="2">
        <v>20</v>
      </c>
      <c r="I51" s="2">
        <v>4.71</v>
      </c>
      <c r="J51" s="2">
        <v>6.15</v>
      </c>
      <c r="K51" s="2">
        <v>3.0864880000000001</v>
      </c>
      <c r="L51" s="2">
        <v>64.893000000000001</v>
      </c>
      <c r="M51" s="2">
        <v>19.260211000000002</v>
      </c>
      <c r="N51" s="2">
        <v>20</v>
      </c>
      <c r="O51" s="2">
        <v>3.66</v>
      </c>
      <c r="P51" s="2">
        <v>5.95</v>
      </c>
      <c r="Q51" s="2">
        <v>3.2870110000000001</v>
      </c>
      <c r="R51" s="2">
        <v>69.59</v>
      </c>
      <c r="S51" s="2">
        <v>20.363561000000001</v>
      </c>
      <c r="T51" s="2">
        <v>20</v>
      </c>
      <c r="U51" s="2">
        <v>2.8</v>
      </c>
      <c r="V51" s="2">
        <v>5.05</v>
      </c>
      <c r="W51" s="2">
        <v>2.5425529999999998</v>
      </c>
      <c r="X51" s="2">
        <v>52.88</v>
      </c>
      <c r="Y51" s="2">
        <v>22.675809000000001</v>
      </c>
    </row>
    <row r="52" spans="2:25" x14ac:dyDescent="0.3">
      <c r="B52" s="2" t="s">
        <v>5</v>
      </c>
      <c r="C52" s="2">
        <f>AVERAGE(C32:C51)</f>
        <v>3.403</v>
      </c>
      <c r="D52" s="2">
        <f t="shared" ref="D52" si="17">AVERAGE(D32:D51)</f>
        <v>5.3905000000000012</v>
      </c>
      <c r="E52" s="2">
        <f t="shared" ref="E52" si="18">AVERAGE(E32:E51)</f>
        <v>3.3240112500000003</v>
      </c>
      <c r="F52" s="2">
        <f t="shared" ref="F52" si="19">AVERAGE(F32:F51)</f>
        <v>40.9435</v>
      </c>
      <c r="G52" s="2">
        <f>AVERAGE(G32:G51)</f>
        <v>26.328117290000002</v>
      </c>
      <c r="H52" s="2" t="s">
        <v>5</v>
      </c>
      <c r="I52" s="2">
        <f>AVERAGE(I32:I51)</f>
        <v>3.8194999999999992</v>
      </c>
      <c r="J52" s="2">
        <f t="shared" ref="J52" si="20">AVERAGE(J32:J51)</f>
        <v>5.5730000000000004</v>
      </c>
      <c r="K52" s="2">
        <f t="shared" ref="K52" si="21">AVERAGE(K32:K51)</f>
        <v>3.3277802000000003</v>
      </c>
      <c r="L52" s="2">
        <f t="shared" ref="L52" si="22">AVERAGE(L32:L51)</f>
        <v>52.290650000000007</v>
      </c>
      <c r="M52" s="2">
        <f>AVERAGE(M32:M51)</f>
        <v>24.725633455000001</v>
      </c>
      <c r="N52" s="2" t="s">
        <v>5</v>
      </c>
      <c r="O52" s="2">
        <f>AVERAGE(O32:O51)</f>
        <v>3.2340000000000004</v>
      </c>
      <c r="P52" s="2">
        <f t="shared" ref="P52" si="23">AVERAGE(P32:P51)</f>
        <v>5.5600000000000005</v>
      </c>
      <c r="Q52" s="2">
        <f>AVERAGE(Q32:Q51)</f>
        <v>3.3655206000000009</v>
      </c>
      <c r="R52" s="2">
        <f t="shared" ref="R52" si="24">AVERAGE(R32:R51)</f>
        <v>60.586179999999999</v>
      </c>
      <c r="S52" s="2">
        <f t="shared" ref="S52" si="25">AVERAGE(S32:S51)</f>
        <v>22.66364205</v>
      </c>
      <c r="T52" s="2" t="s">
        <v>5</v>
      </c>
      <c r="U52" s="2">
        <f>AVERAGE(U32:U51)</f>
        <v>2.7810000000000001</v>
      </c>
      <c r="V52" s="2">
        <f t="shared" ref="V52" si="26">AVERAGE(V32:V51)</f>
        <v>5.1174999999999997</v>
      </c>
      <c r="W52" s="2">
        <f>AVERAGE(W32:W51)</f>
        <v>3.1024433</v>
      </c>
      <c r="X52" s="2">
        <f t="shared" ref="X52" si="27">AVERAGE(X32:X51)</f>
        <v>48.843000000000004</v>
      </c>
      <c r="Y52" s="2">
        <f t="shared" ref="Y52" si="28">AVERAGE(Y32:Y51)</f>
        <v>23.684277049999999</v>
      </c>
    </row>
    <row r="53" spans="2:25" x14ac:dyDescent="0.3">
      <c r="B53" s="2" t="s">
        <v>6</v>
      </c>
      <c r="C53" s="2">
        <f>STDEV(C32:C51)</f>
        <v>0.80296883337301483</v>
      </c>
      <c r="D53" s="2">
        <f t="shared" ref="D53" si="29">STDEV(D32:D51)</f>
        <v>0.45130774889262243</v>
      </c>
      <c r="E53" s="2">
        <f>STDEV(E32:E51)</f>
        <v>0.4200113649800547</v>
      </c>
      <c r="F53" s="2">
        <f>STDEV(F32:F51)</f>
        <v>20.688199604961675</v>
      </c>
      <c r="G53" s="2">
        <f>STDEV(G32:G51)</f>
        <v>8.8626697775007024</v>
      </c>
      <c r="H53" s="2" t="s">
        <v>6</v>
      </c>
      <c r="I53" s="2">
        <f>STDEV(I32:I51)</f>
        <v>0.78709642959022941</v>
      </c>
      <c r="J53" s="2">
        <f t="shared" ref="J53:M53" si="30">STDEV(J32:J51)</f>
        <v>0.42536795217416434</v>
      </c>
      <c r="K53" s="2">
        <f t="shared" si="30"/>
        <v>0.34480407353888554</v>
      </c>
      <c r="L53" s="2">
        <f t="shared" si="30"/>
        <v>17.248613522541433</v>
      </c>
      <c r="M53" s="2">
        <f t="shared" si="30"/>
        <v>6.2688931611326657</v>
      </c>
      <c r="N53" s="2" t="s">
        <v>6</v>
      </c>
      <c r="O53" s="2">
        <f>STDEV(O32:O51)</f>
        <v>1.0320720089116568</v>
      </c>
      <c r="P53" s="2">
        <f t="shared" ref="P53:S53" si="31">STDEV(P32:P51)</f>
        <v>0.70944752411554979</v>
      </c>
      <c r="Q53" s="2">
        <f>STDEV(Q32:Q51)</f>
        <v>0.29260834613782943</v>
      </c>
      <c r="R53" s="2">
        <f t="shared" si="31"/>
        <v>10.272198250648779</v>
      </c>
      <c r="S53" s="2">
        <f t="shared" si="31"/>
        <v>4.2508502479823358</v>
      </c>
      <c r="T53" s="2" t="s">
        <v>6</v>
      </c>
      <c r="U53" s="2">
        <f>STDEV(U32:U51)</f>
        <v>0.56870952718922074</v>
      </c>
      <c r="V53" s="2">
        <f t="shared" ref="V53:X53" si="32">STDEV(V32:V51)</f>
        <v>0.29212245089309646</v>
      </c>
      <c r="W53" s="2">
        <f t="shared" si="32"/>
        <v>0.33467233885762365</v>
      </c>
      <c r="X53" s="2">
        <f t="shared" si="32"/>
        <v>16.149293971857507</v>
      </c>
      <c r="Y53" s="2">
        <f>STDEV(Y32:Y51)</f>
        <v>9.1257656619277121</v>
      </c>
    </row>
    <row r="54" spans="2:25" x14ac:dyDescent="0.3">
      <c r="B54" s="2" t="s">
        <v>7</v>
      </c>
      <c r="C54" s="2">
        <f>C53/POWER(20,0.5)</f>
        <v>0.17954928952357629</v>
      </c>
      <c r="D54" s="2">
        <f t="shared" ref="D54" si="33">D53/POWER(20,0.5)</f>
        <v>0.10091548052963091</v>
      </c>
      <c r="E54" s="2">
        <f t="shared" ref="E54" si="34">E53/POWER(20,0.5)</f>
        <v>9.3917396341787682E-2</v>
      </c>
      <c r="F54" s="2">
        <f t="shared" ref="F54" si="35">F53/POWER(20,0.5)</f>
        <v>4.6260220648778594</v>
      </c>
      <c r="G54" s="2">
        <f>G53/POWER(20,0.5)</f>
        <v>1.9817532084624505</v>
      </c>
      <c r="H54" s="2" t="s">
        <v>7</v>
      </c>
      <c r="I54" s="2">
        <f>I53/POWER(20,0.5)</f>
        <v>0.17600011214111297</v>
      </c>
      <c r="J54" s="2">
        <f t="shared" ref="J54" si="36">J53/POWER(20,0.5)</f>
        <v>9.5115165651131095E-2</v>
      </c>
      <c r="K54" s="2">
        <f t="shared" ref="K54" si="37">K53/POWER(20,0.5)</f>
        <v>7.7100534735178444E-2</v>
      </c>
      <c r="L54" s="2">
        <f>L53/POWER(20,0.5)</f>
        <v>3.8569072354024745</v>
      </c>
      <c r="M54" s="2">
        <f t="shared" ref="M54" si="38">M53/POWER(20,0.5)</f>
        <v>1.4017671251976183</v>
      </c>
      <c r="N54" s="2" t="s">
        <v>7</v>
      </c>
      <c r="O54" s="2">
        <f>O53/POWER(20,0.5)</f>
        <v>0.23077831696012333</v>
      </c>
      <c r="P54" s="2">
        <f t="shared" ref="P54" si="39">P53/POWER(20,0.5)</f>
        <v>0.15863728903912905</v>
      </c>
      <c r="Q54" s="2">
        <f>Q53/POWER(20,0.5)</f>
        <v>6.5429215274797461E-2</v>
      </c>
      <c r="R54" s="2">
        <f t="shared" ref="R54" si="40">R53/POWER(20,0.5)</f>
        <v>2.2969333566805092</v>
      </c>
      <c r="S54" s="2">
        <f t="shared" ref="S54" si="41">S53/POWER(20,0.5)</f>
        <v>0.95051901166603403</v>
      </c>
      <c r="T54" s="2" t="s">
        <v>7</v>
      </c>
      <c r="U54" s="2">
        <f>U53/POWER(20,0.5)</f>
        <v>0.12716731622468624</v>
      </c>
      <c r="V54" s="2">
        <f t="shared" ref="V54" si="42">V53/POWER(20,0.5)</f>
        <v>6.5320565795080776E-2</v>
      </c>
      <c r="W54" s="2">
        <f t="shared" ref="W54" si="43">W53/POWER(20,0.5)</f>
        <v>7.4835009987449075E-2</v>
      </c>
      <c r="X54" s="2">
        <f t="shared" ref="X54" si="44">X53/POWER(20,0.5)</f>
        <v>3.6110919109700959</v>
      </c>
      <c r="Y54" s="2">
        <f>Y53/POWER(20,0.5)</f>
        <v>2.0405832366803729</v>
      </c>
    </row>
  </sheetData>
  <mergeCells count="9">
    <mergeCell ref="T3:Y3"/>
    <mergeCell ref="N30:S30"/>
    <mergeCell ref="T30:Y30"/>
    <mergeCell ref="B2:M2"/>
    <mergeCell ref="B3:G3"/>
    <mergeCell ref="H3:M3"/>
    <mergeCell ref="B30:G30"/>
    <mergeCell ref="H30:M30"/>
    <mergeCell ref="N3:S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exp. 1</vt:lpstr>
      <vt:lpstr>exp. 2</vt:lpstr>
      <vt:lpstr>exp.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2019-05-24T17:51:59Z</dcterms:modified>
</cp:coreProperties>
</file>