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490" windowHeight="7305" firstSheet="4" activeTab="5"/>
  </bookViews>
  <sheets>
    <sheet name="BW WO" sheetId="5" r:id="rId1"/>
    <sheet name="BW WA" sheetId="6" r:id="rId2"/>
    <sheet name="BW Combined" sheetId="21" r:id="rId3"/>
    <sheet name="ER WO" sheetId="7" r:id="rId4"/>
    <sheet name="ER WA" sheetId="8" r:id="rId5"/>
    <sheet name="ER combined" sheetId="19" r:id="rId6"/>
    <sheet name="Pgr WO" sheetId="11" r:id="rId7"/>
    <sheet name="Prg WA" sheetId="12" r:id="rId8"/>
    <sheet name="Prg Combined" sheetId="20" r:id="rId9"/>
    <sheet name="LH WO" sheetId="15" r:id="rId10"/>
    <sheet name="LH WA" sheetId="16" r:id="rId11"/>
    <sheet name="LH Combined" sheetId="23" r:id="rId12"/>
  </sheets>
  <calcPr calcId="145621"/>
</workbook>
</file>

<file path=xl/calcChain.xml><?xml version="1.0" encoding="utf-8"?>
<calcChain xmlns="http://schemas.openxmlformats.org/spreadsheetml/2006/main">
  <c r="M14" i="16" l="1"/>
  <c r="L14" i="16"/>
  <c r="K14" i="16"/>
  <c r="J14" i="16"/>
  <c r="I14" i="16"/>
  <c r="M13" i="16"/>
  <c r="L13" i="16"/>
  <c r="K13" i="16"/>
  <c r="J13" i="16"/>
  <c r="I13" i="16"/>
  <c r="L13" i="15"/>
  <c r="K13" i="15"/>
  <c r="J13" i="15"/>
  <c r="I13" i="15"/>
  <c r="H13" i="15"/>
  <c r="L12" i="15"/>
  <c r="K12" i="15"/>
  <c r="J12" i="15"/>
  <c r="I12" i="15"/>
  <c r="H12" i="15"/>
  <c r="E52" i="12"/>
  <c r="E51" i="12"/>
  <c r="N15" i="12"/>
  <c r="M15" i="12"/>
  <c r="L15" i="12"/>
  <c r="K15" i="12"/>
  <c r="J15" i="12"/>
  <c r="N14" i="12"/>
  <c r="M14" i="12"/>
  <c r="L14" i="12"/>
  <c r="K14" i="12"/>
  <c r="J14" i="12"/>
  <c r="K12" i="11"/>
  <c r="K11" i="11"/>
  <c r="D52" i="8"/>
  <c r="D51" i="8"/>
  <c r="L15" i="8"/>
  <c r="K15" i="8"/>
  <c r="J15" i="8"/>
  <c r="I15" i="8"/>
  <c r="H15" i="8"/>
  <c r="L14" i="8"/>
  <c r="K14" i="8"/>
  <c r="J14" i="8"/>
  <c r="I14" i="8"/>
  <c r="H14" i="8"/>
  <c r="Q33" i="7"/>
  <c r="P33" i="7"/>
  <c r="O33" i="7"/>
  <c r="N33" i="7"/>
  <c r="M33" i="7"/>
  <c r="Q32" i="7"/>
  <c r="P32" i="7"/>
  <c r="O32" i="7"/>
  <c r="N32" i="7"/>
  <c r="M32" i="7"/>
  <c r="H22" i="6"/>
  <c r="H21" i="6"/>
  <c r="H20" i="6"/>
  <c r="H19" i="6"/>
  <c r="H18" i="6"/>
  <c r="S12" i="6"/>
  <c r="R12" i="6"/>
  <c r="Q12" i="6"/>
  <c r="P12" i="6"/>
  <c r="O12" i="6"/>
  <c r="L12" i="6"/>
  <c r="K12" i="6"/>
  <c r="J12" i="6"/>
  <c r="I12" i="6"/>
  <c r="H12" i="6"/>
  <c r="S11" i="6"/>
  <c r="R11" i="6"/>
  <c r="Q11" i="6"/>
  <c r="P11" i="6"/>
  <c r="O11" i="6"/>
  <c r="L11" i="6"/>
  <c r="K11" i="6"/>
  <c r="J11" i="6"/>
  <c r="I11" i="6"/>
  <c r="H11" i="6"/>
  <c r="Y10" i="6"/>
  <c r="X10" i="6"/>
  <c r="W10" i="6"/>
  <c r="V10" i="6"/>
  <c r="U10" i="6"/>
  <c r="Y9" i="6"/>
  <c r="X9" i="6"/>
  <c r="W9" i="6"/>
  <c r="V9" i="6"/>
  <c r="U9" i="6"/>
  <c r="Y8" i="6"/>
  <c r="X8" i="6"/>
  <c r="W8" i="6"/>
  <c r="W12" i="6" s="1"/>
  <c r="V8" i="6"/>
  <c r="U8" i="6"/>
  <c r="Y7" i="6"/>
  <c r="X7" i="6"/>
  <c r="X12" i="6" s="1"/>
  <c r="W7" i="6"/>
  <c r="V7" i="6"/>
  <c r="U7" i="6"/>
  <c r="Y6" i="6"/>
  <c r="X6" i="6"/>
  <c r="W6" i="6"/>
  <c r="V6" i="6"/>
  <c r="U6" i="6"/>
  <c r="Y5" i="6"/>
  <c r="Y11" i="6" s="1"/>
  <c r="X5" i="6"/>
  <c r="X11" i="6" s="1"/>
  <c r="W5" i="6"/>
  <c r="W11" i="6" s="1"/>
  <c r="V5" i="6"/>
  <c r="V12" i="6" s="1"/>
  <c r="U5" i="6"/>
  <c r="U11" i="6" s="1"/>
  <c r="I23" i="5"/>
  <c r="I22" i="5"/>
  <c r="I20" i="5"/>
  <c r="I19" i="5"/>
  <c r="R14" i="5"/>
  <c r="Q14" i="5"/>
  <c r="P14" i="5"/>
  <c r="O14" i="5"/>
  <c r="N14" i="5"/>
  <c r="K14" i="5"/>
  <c r="J14" i="5"/>
  <c r="I14" i="5"/>
  <c r="H14" i="5"/>
  <c r="G14" i="5"/>
  <c r="R13" i="5"/>
  <c r="Q13" i="5"/>
  <c r="P13" i="5"/>
  <c r="O13" i="5"/>
  <c r="N13" i="5"/>
  <c r="K13" i="5"/>
  <c r="J13" i="5"/>
  <c r="I13" i="5"/>
  <c r="H13" i="5"/>
  <c r="G13" i="5"/>
  <c r="X12" i="5"/>
  <c r="W12" i="5"/>
  <c r="V12" i="5"/>
  <c r="U12" i="5"/>
  <c r="T12" i="5"/>
  <c r="X11" i="5"/>
  <c r="W11" i="5"/>
  <c r="V11" i="5"/>
  <c r="U11" i="5"/>
  <c r="T11" i="5"/>
  <c r="X10" i="5"/>
  <c r="W10" i="5"/>
  <c r="V10" i="5"/>
  <c r="V14" i="5" s="1"/>
  <c r="U10" i="5"/>
  <c r="T10" i="5"/>
  <c r="X9" i="5"/>
  <c r="W9" i="5"/>
  <c r="W14" i="5" s="1"/>
  <c r="V9" i="5"/>
  <c r="U9" i="5"/>
  <c r="T9" i="5"/>
  <c r="X8" i="5"/>
  <c r="W8" i="5"/>
  <c r="V8" i="5"/>
  <c r="U8" i="5"/>
  <c r="T8" i="5"/>
  <c r="X7" i="5"/>
  <c r="X13" i="5" s="1"/>
  <c r="W7" i="5"/>
  <c r="W13" i="5" s="1"/>
  <c r="V7" i="5"/>
  <c r="V13" i="5" s="1"/>
  <c r="U7" i="5"/>
  <c r="U14" i="5" s="1"/>
  <c r="T7" i="5"/>
  <c r="T13" i="5" s="1"/>
  <c r="V11" i="6" l="1"/>
  <c r="T14" i="5"/>
  <c r="X14" i="5"/>
  <c r="U12" i="6"/>
  <c r="Y12" i="6"/>
  <c r="U13" i="5"/>
</calcChain>
</file>

<file path=xl/sharedStrings.xml><?xml version="1.0" encoding="utf-8"?>
<sst xmlns="http://schemas.openxmlformats.org/spreadsheetml/2006/main" count="1147" uniqueCount="140">
  <si>
    <t>MEAN</t>
  </si>
  <si>
    <t>SEM</t>
  </si>
  <si>
    <t>50mg/kgBW</t>
  </si>
  <si>
    <t>WEEK 1</t>
  </si>
  <si>
    <t>group</t>
  </si>
  <si>
    <t>Control 5.0ml/kgBW</t>
  </si>
  <si>
    <t>200mg/kgBW</t>
  </si>
  <si>
    <t>800mg/kgBW</t>
  </si>
  <si>
    <t>Initial Mean Weight</t>
  </si>
  <si>
    <t>Final Mean weight</t>
  </si>
  <si>
    <t>Std</t>
  </si>
  <si>
    <r>
      <t>Mean</t>
    </r>
    <r>
      <rPr>
        <b/>
        <sz val="10"/>
        <color theme="1"/>
        <rFont val="Calibri"/>
        <family val="2"/>
      </rPr>
      <t>±SEM</t>
    </r>
  </si>
  <si>
    <t>Dose</t>
  </si>
  <si>
    <t>Progesterone (nmol/L)</t>
  </si>
  <si>
    <t>LH (IU/L)</t>
  </si>
  <si>
    <t>Control Corn Oil 5.0 ml/kgBW(-ve)</t>
  </si>
  <si>
    <t>M+SEM</t>
  </si>
  <si>
    <t>mean</t>
  </si>
  <si>
    <t xml:space="preserve"> </t>
  </si>
  <si>
    <t>Control 5.0ml/kgBW(DW)</t>
  </si>
  <si>
    <t>Weight gain</t>
  </si>
  <si>
    <t>Mean</t>
  </si>
  <si>
    <t>SD</t>
  </si>
  <si>
    <t>1mg/kgBW(EE)</t>
  </si>
  <si>
    <t xml:space="preserve">1mg/kgBW(+ve)
17α-ethinylestradiol
</t>
  </si>
  <si>
    <t>Estrogen (pmol/L)</t>
  </si>
  <si>
    <t>Group</t>
  </si>
  <si>
    <t>Initial Wt</t>
  </si>
  <si>
    <t>Final</t>
  </si>
  <si>
    <t>final</t>
  </si>
  <si>
    <t>initial</t>
  </si>
  <si>
    <t>diff</t>
  </si>
  <si>
    <t>diff  Control</t>
  </si>
  <si>
    <t>diff EE</t>
  </si>
  <si>
    <t>diff 50</t>
  </si>
  <si>
    <t>diff 200</t>
  </si>
  <si>
    <t>diff800</t>
  </si>
  <si>
    <t>Descriptives</t>
  </si>
  <si>
    <t/>
  </si>
  <si>
    <t>N</t>
  </si>
  <si>
    <t>Std. Deviation</t>
  </si>
  <si>
    <t>Std. Error</t>
  </si>
  <si>
    <t>95% Confidence Interval for Mean</t>
  </si>
  <si>
    <t>Minimum</t>
  </si>
  <si>
    <t>Maximum</t>
  </si>
  <si>
    <t>Lower Bound</t>
  </si>
  <si>
    <t>Upper Bound</t>
  </si>
  <si>
    <t>Corn oil (5mg/KgBW)</t>
  </si>
  <si>
    <t>Estradiol (1mg/KgBW)</t>
  </si>
  <si>
    <t>50mg/KgBW Extract AA</t>
  </si>
  <si>
    <t>200mg/KgBW Extract AA</t>
  </si>
  <si>
    <t>800mg/KgBW Extract AA</t>
  </si>
  <si>
    <t>Total</t>
  </si>
  <si>
    <t>PV</t>
  </si>
  <si>
    <t>Multiple Comparisons</t>
  </si>
  <si>
    <t xml:space="preserve">Dependent Variable: </t>
  </si>
  <si>
    <t>(I) Treatment</t>
  </si>
  <si>
    <t>Mean Difference (I-J)</t>
  </si>
  <si>
    <t>Sig.</t>
  </si>
  <si>
    <t>95% Confidence Interval</t>
  </si>
  <si>
    <t>Tukey HSD</t>
  </si>
  <si>
    <t>Bonferroni</t>
  </si>
  <si>
    <t>*. The mean difference is significant at the 0.05 level.</t>
  </si>
  <si>
    <r>
      <t>28.38167</t>
    </r>
    <r>
      <rPr>
        <vertAlign val="superscript"/>
        <sz val="9"/>
        <color indexed="8"/>
        <rFont val="Arial"/>
        <family val="2"/>
      </rPr>
      <t>*</t>
    </r>
  </si>
  <si>
    <r>
      <t>33.67167</t>
    </r>
    <r>
      <rPr>
        <vertAlign val="superscript"/>
        <sz val="9"/>
        <color indexed="8"/>
        <rFont val="Arial"/>
        <family val="2"/>
      </rPr>
      <t>*</t>
    </r>
  </si>
  <si>
    <r>
      <t>37.00333</t>
    </r>
    <r>
      <rPr>
        <vertAlign val="superscript"/>
        <sz val="9"/>
        <color indexed="8"/>
        <rFont val="Arial"/>
        <family val="2"/>
      </rPr>
      <t>*</t>
    </r>
  </si>
  <si>
    <r>
      <t>45.04333</t>
    </r>
    <r>
      <rPr>
        <vertAlign val="superscript"/>
        <sz val="9"/>
        <color indexed="8"/>
        <rFont val="Arial"/>
        <family val="2"/>
      </rPr>
      <t>*</t>
    </r>
  </si>
  <si>
    <r>
      <t>-28.38167</t>
    </r>
    <r>
      <rPr>
        <vertAlign val="superscript"/>
        <sz val="9"/>
        <color indexed="8"/>
        <rFont val="Arial"/>
        <family val="2"/>
      </rPr>
      <t>*</t>
    </r>
  </si>
  <si>
    <r>
      <t>-33.67167</t>
    </r>
    <r>
      <rPr>
        <vertAlign val="superscript"/>
        <sz val="9"/>
        <color indexed="8"/>
        <rFont val="Arial"/>
        <family val="2"/>
      </rPr>
      <t>*</t>
    </r>
  </si>
  <si>
    <r>
      <t>-37.00333</t>
    </r>
    <r>
      <rPr>
        <vertAlign val="superscript"/>
        <sz val="9"/>
        <color indexed="8"/>
        <rFont val="Arial"/>
        <family val="2"/>
      </rPr>
      <t>*</t>
    </r>
  </si>
  <si>
    <r>
      <t>-45.04333</t>
    </r>
    <r>
      <rPr>
        <vertAlign val="superscript"/>
        <sz val="9"/>
        <color indexed="8"/>
        <rFont val="Arial"/>
        <family val="2"/>
      </rPr>
      <t>*</t>
    </r>
  </si>
  <si>
    <r>
      <t>32.94833</t>
    </r>
    <r>
      <rPr>
        <vertAlign val="superscript"/>
        <sz val="9"/>
        <color indexed="8"/>
        <rFont val="Arial"/>
        <family val="2"/>
      </rPr>
      <t>*</t>
    </r>
  </si>
  <si>
    <r>
      <t>-32.94833</t>
    </r>
    <r>
      <rPr>
        <vertAlign val="superscript"/>
        <sz val="9"/>
        <color indexed="8"/>
        <rFont val="Arial"/>
        <family val="2"/>
      </rPr>
      <t>*</t>
    </r>
  </si>
  <si>
    <r>
      <t>-43.74167</t>
    </r>
    <r>
      <rPr>
        <vertAlign val="superscript"/>
        <sz val="9"/>
        <color indexed="8"/>
        <rFont val="Arial"/>
        <family val="2"/>
      </rPr>
      <t>*</t>
    </r>
  </si>
  <si>
    <r>
      <t>-33.57333</t>
    </r>
    <r>
      <rPr>
        <vertAlign val="superscript"/>
        <sz val="9"/>
        <color indexed="8"/>
        <rFont val="Arial"/>
        <family val="2"/>
      </rPr>
      <t>*</t>
    </r>
  </si>
  <si>
    <r>
      <t>43.74167</t>
    </r>
    <r>
      <rPr>
        <vertAlign val="superscript"/>
        <sz val="9"/>
        <color indexed="8"/>
        <rFont val="Arial"/>
        <family val="2"/>
      </rPr>
      <t>*</t>
    </r>
  </si>
  <si>
    <r>
      <t>27.31167</t>
    </r>
    <r>
      <rPr>
        <vertAlign val="superscript"/>
        <sz val="9"/>
        <color indexed="8"/>
        <rFont val="Arial"/>
        <family val="2"/>
      </rPr>
      <t>*</t>
    </r>
  </si>
  <si>
    <r>
      <t>-27.31167</t>
    </r>
    <r>
      <rPr>
        <vertAlign val="superscript"/>
        <sz val="9"/>
        <color indexed="8"/>
        <rFont val="Arial"/>
        <family val="2"/>
      </rPr>
      <t>*</t>
    </r>
  </si>
  <si>
    <r>
      <t>33.57333</t>
    </r>
    <r>
      <rPr>
        <vertAlign val="superscript"/>
        <sz val="9"/>
        <color indexed="8"/>
        <rFont val="Arial"/>
        <family val="2"/>
      </rPr>
      <t>*</t>
    </r>
  </si>
  <si>
    <t>-</t>
  </si>
  <si>
    <t>LH WO</t>
  </si>
  <si>
    <t>Estrogen(pmol/L)</t>
  </si>
  <si>
    <t xml:space="preserve">  Control</t>
  </si>
  <si>
    <t xml:space="preserve"> EE</t>
  </si>
  <si>
    <t>50 AA</t>
  </si>
  <si>
    <t>200 AA</t>
  </si>
  <si>
    <t>800 AA</t>
  </si>
  <si>
    <t>Estrogen</t>
  </si>
  <si>
    <t>EE</t>
  </si>
  <si>
    <r>
      <t>-36.50000</t>
    </r>
    <r>
      <rPr>
        <vertAlign val="superscript"/>
        <sz val="9"/>
        <color indexed="8"/>
        <rFont val="Arial"/>
        <family val="2"/>
      </rPr>
      <t>*</t>
    </r>
  </si>
  <si>
    <r>
      <t>-48.83333</t>
    </r>
    <r>
      <rPr>
        <vertAlign val="superscript"/>
        <sz val="9"/>
        <color indexed="8"/>
        <rFont val="Arial"/>
        <family val="2"/>
      </rPr>
      <t>*</t>
    </r>
  </si>
  <si>
    <r>
      <t>-49.33333</t>
    </r>
    <r>
      <rPr>
        <vertAlign val="superscript"/>
        <sz val="9"/>
        <color indexed="8"/>
        <rFont val="Arial"/>
        <family val="2"/>
      </rPr>
      <t>*</t>
    </r>
  </si>
  <si>
    <r>
      <t>-33.66667</t>
    </r>
    <r>
      <rPr>
        <vertAlign val="superscript"/>
        <sz val="9"/>
        <color indexed="8"/>
        <rFont val="Arial"/>
        <family val="2"/>
      </rPr>
      <t>*</t>
    </r>
  </si>
  <si>
    <r>
      <t>-46.00000</t>
    </r>
    <r>
      <rPr>
        <vertAlign val="superscript"/>
        <sz val="9"/>
        <color indexed="8"/>
        <rFont val="Arial"/>
        <family val="2"/>
      </rPr>
      <t>*</t>
    </r>
  </si>
  <si>
    <r>
      <t>-46.50000</t>
    </r>
    <r>
      <rPr>
        <vertAlign val="superscript"/>
        <sz val="9"/>
        <color indexed="8"/>
        <rFont val="Arial"/>
        <family val="2"/>
      </rPr>
      <t>*</t>
    </r>
  </si>
  <si>
    <r>
      <t>36.50000</t>
    </r>
    <r>
      <rPr>
        <vertAlign val="superscript"/>
        <sz val="9"/>
        <color indexed="8"/>
        <rFont val="Arial"/>
        <family val="2"/>
      </rPr>
      <t>*</t>
    </r>
  </si>
  <si>
    <r>
      <t>33.66667</t>
    </r>
    <r>
      <rPr>
        <vertAlign val="superscript"/>
        <sz val="9"/>
        <color indexed="8"/>
        <rFont val="Arial"/>
        <family val="2"/>
      </rPr>
      <t>*</t>
    </r>
  </si>
  <si>
    <r>
      <t>48.83333</t>
    </r>
    <r>
      <rPr>
        <vertAlign val="superscript"/>
        <sz val="9"/>
        <color indexed="8"/>
        <rFont val="Arial"/>
        <family val="2"/>
      </rPr>
      <t>*</t>
    </r>
  </si>
  <si>
    <r>
      <t>46.00000</t>
    </r>
    <r>
      <rPr>
        <vertAlign val="superscript"/>
        <sz val="9"/>
        <color indexed="8"/>
        <rFont val="Arial"/>
        <family val="2"/>
      </rPr>
      <t>*</t>
    </r>
  </si>
  <si>
    <r>
      <t>49.33333</t>
    </r>
    <r>
      <rPr>
        <vertAlign val="superscript"/>
        <sz val="9"/>
        <color indexed="8"/>
        <rFont val="Arial"/>
        <family val="2"/>
      </rPr>
      <t>*</t>
    </r>
  </si>
  <si>
    <r>
      <t>46.50000</t>
    </r>
    <r>
      <rPr>
        <vertAlign val="superscript"/>
        <sz val="9"/>
        <color indexed="8"/>
        <rFont val="Arial"/>
        <family val="2"/>
      </rPr>
      <t>*</t>
    </r>
  </si>
  <si>
    <r>
      <t>-25.00000</t>
    </r>
    <r>
      <rPr>
        <vertAlign val="superscript"/>
        <sz val="9"/>
        <color indexed="8"/>
        <rFont val="Arial"/>
        <family val="2"/>
      </rPr>
      <t>*</t>
    </r>
  </si>
  <si>
    <r>
      <t>-30.16667</t>
    </r>
    <r>
      <rPr>
        <vertAlign val="superscript"/>
        <sz val="9"/>
        <color indexed="8"/>
        <rFont val="Arial"/>
        <family val="2"/>
      </rPr>
      <t>*</t>
    </r>
  </si>
  <si>
    <r>
      <t>-23.13333</t>
    </r>
    <r>
      <rPr>
        <vertAlign val="superscript"/>
        <sz val="9"/>
        <color indexed="8"/>
        <rFont val="Arial"/>
        <family val="2"/>
      </rPr>
      <t>*</t>
    </r>
  </si>
  <si>
    <r>
      <t>25.00000</t>
    </r>
    <r>
      <rPr>
        <vertAlign val="superscript"/>
        <sz val="9"/>
        <color indexed="8"/>
        <rFont val="Arial"/>
        <family val="2"/>
      </rPr>
      <t>*</t>
    </r>
  </si>
  <si>
    <r>
      <t>30.16667</t>
    </r>
    <r>
      <rPr>
        <vertAlign val="superscript"/>
        <sz val="9"/>
        <color indexed="8"/>
        <rFont val="Arial"/>
        <family val="2"/>
      </rPr>
      <t>*</t>
    </r>
  </si>
  <si>
    <r>
      <t>23.13333</t>
    </r>
    <r>
      <rPr>
        <vertAlign val="superscript"/>
        <sz val="9"/>
        <color indexed="8"/>
        <rFont val="Arial"/>
        <family val="2"/>
      </rPr>
      <t>*</t>
    </r>
  </si>
  <si>
    <t>WO</t>
  </si>
  <si>
    <t>WA</t>
  </si>
  <si>
    <t>Weight WO</t>
  </si>
  <si>
    <t>Weight WA</t>
  </si>
  <si>
    <t>Progesterone</t>
  </si>
  <si>
    <t>LH</t>
  </si>
  <si>
    <r>
      <t>10.00000</t>
    </r>
    <r>
      <rPr>
        <vertAlign val="superscript"/>
        <sz val="9"/>
        <color indexed="8"/>
        <rFont val="Arial"/>
        <family val="2"/>
      </rPr>
      <t>*</t>
    </r>
  </si>
  <si>
    <r>
      <t>8.70000</t>
    </r>
    <r>
      <rPr>
        <vertAlign val="superscript"/>
        <sz val="9"/>
        <color indexed="8"/>
        <rFont val="Arial"/>
        <family val="2"/>
      </rPr>
      <t>*</t>
    </r>
  </si>
  <si>
    <r>
      <t>8.22500</t>
    </r>
    <r>
      <rPr>
        <vertAlign val="superscript"/>
        <sz val="9"/>
        <color indexed="8"/>
        <rFont val="Arial"/>
        <family val="2"/>
      </rPr>
      <t>*</t>
    </r>
  </si>
  <si>
    <r>
      <t>10.06667</t>
    </r>
    <r>
      <rPr>
        <vertAlign val="superscript"/>
        <sz val="9"/>
        <color indexed="8"/>
        <rFont val="Arial"/>
        <family val="2"/>
      </rPr>
      <t>*</t>
    </r>
  </si>
  <si>
    <r>
      <t>-10.00000</t>
    </r>
    <r>
      <rPr>
        <vertAlign val="superscript"/>
        <sz val="9"/>
        <color indexed="8"/>
        <rFont val="Arial"/>
        <family val="2"/>
      </rPr>
      <t>*</t>
    </r>
  </si>
  <si>
    <r>
      <t>-8.70000</t>
    </r>
    <r>
      <rPr>
        <vertAlign val="superscript"/>
        <sz val="9"/>
        <color indexed="8"/>
        <rFont val="Arial"/>
        <family val="2"/>
      </rPr>
      <t>*</t>
    </r>
  </si>
  <si>
    <r>
      <t>-8.22500</t>
    </r>
    <r>
      <rPr>
        <vertAlign val="superscript"/>
        <sz val="9"/>
        <color indexed="8"/>
        <rFont val="Arial"/>
        <family val="2"/>
      </rPr>
      <t>*</t>
    </r>
  </si>
  <si>
    <r>
      <t>-10.06667</t>
    </r>
    <r>
      <rPr>
        <vertAlign val="superscript"/>
        <sz val="9"/>
        <color indexed="8"/>
        <rFont val="Arial"/>
        <family val="2"/>
      </rPr>
      <t>*</t>
    </r>
  </si>
  <si>
    <r>
      <t>12.58333</t>
    </r>
    <r>
      <rPr>
        <vertAlign val="superscript"/>
        <sz val="9"/>
        <color indexed="8"/>
        <rFont val="Arial"/>
        <family val="2"/>
      </rPr>
      <t>*</t>
    </r>
  </si>
  <si>
    <r>
      <t>-20.70267</t>
    </r>
    <r>
      <rPr>
        <vertAlign val="superscript"/>
        <sz val="9"/>
        <color indexed="8"/>
        <rFont val="Arial"/>
        <family val="2"/>
      </rPr>
      <t>*</t>
    </r>
  </si>
  <si>
    <r>
      <t>-12.58333</t>
    </r>
    <r>
      <rPr>
        <vertAlign val="superscript"/>
        <sz val="9"/>
        <color indexed="8"/>
        <rFont val="Arial"/>
        <family val="2"/>
      </rPr>
      <t>*</t>
    </r>
  </si>
  <si>
    <r>
      <t>-15.16667</t>
    </r>
    <r>
      <rPr>
        <vertAlign val="superscript"/>
        <sz val="9"/>
        <color indexed="8"/>
        <rFont val="Arial"/>
        <family val="2"/>
      </rPr>
      <t>*</t>
    </r>
  </si>
  <si>
    <r>
      <t>-12.98333</t>
    </r>
    <r>
      <rPr>
        <vertAlign val="superscript"/>
        <sz val="9"/>
        <color indexed="8"/>
        <rFont val="Arial"/>
        <family val="2"/>
      </rPr>
      <t>*</t>
    </r>
  </si>
  <si>
    <r>
      <t>-33.28600</t>
    </r>
    <r>
      <rPr>
        <vertAlign val="superscript"/>
        <sz val="9"/>
        <color indexed="8"/>
        <rFont val="Arial"/>
        <family val="2"/>
      </rPr>
      <t>*</t>
    </r>
  </si>
  <si>
    <r>
      <t>15.16667</t>
    </r>
    <r>
      <rPr>
        <vertAlign val="superscript"/>
        <sz val="9"/>
        <color indexed="8"/>
        <rFont val="Arial"/>
        <family val="2"/>
      </rPr>
      <t>*</t>
    </r>
  </si>
  <si>
    <r>
      <t>-18.11933</t>
    </r>
    <r>
      <rPr>
        <vertAlign val="superscript"/>
        <sz val="9"/>
        <color indexed="8"/>
        <rFont val="Arial"/>
        <family val="2"/>
      </rPr>
      <t>*</t>
    </r>
  </si>
  <si>
    <r>
      <t>12.98333</t>
    </r>
    <r>
      <rPr>
        <vertAlign val="superscript"/>
        <sz val="9"/>
        <color indexed="8"/>
        <rFont val="Arial"/>
        <family val="2"/>
      </rPr>
      <t>*</t>
    </r>
  </si>
  <si>
    <r>
      <t>-20.30267</t>
    </r>
    <r>
      <rPr>
        <vertAlign val="superscript"/>
        <sz val="9"/>
        <color indexed="8"/>
        <rFont val="Arial"/>
        <family val="2"/>
      </rPr>
      <t>*</t>
    </r>
  </si>
  <si>
    <r>
      <t>20.70267</t>
    </r>
    <r>
      <rPr>
        <vertAlign val="superscript"/>
        <sz val="9"/>
        <color indexed="8"/>
        <rFont val="Arial"/>
        <family val="2"/>
      </rPr>
      <t>*</t>
    </r>
  </si>
  <si>
    <r>
      <t>33.28600</t>
    </r>
    <r>
      <rPr>
        <vertAlign val="superscript"/>
        <sz val="9"/>
        <color indexed="8"/>
        <rFont val="Arial"/>
        <family val="2"/>
      </rPr>
      <t>*</t>
    </r>
  </si>
  <si>
    <r>
      <t>18.11933</t>
    </r>
    <r>
      <rPr>
        <vertAlign val="superscript"/>
        <sz val="9"/>
        <color indexed="8"/>
        <rFont val="Arial"/>
        <family val="2"/>
      </rPr>
      <t>*</t>
    </r>
  </si>
  <si>
    <r>
      <t>20.30267</t>
    </r>
    <r>
      <rPr>
        <vertAlign val="superscript"/>
        <sz val="9"/>
        <color indexed="8"/>
        <rFont val="Arial"/>
        <family val="2"/>
      </rPr>
      <t>*</t>
    </r>
  </si>
  <si>
    <t>Oestrogen WO</t>
  </si>
  <si>
    <t>Oestrogen WA</t>
  </si>
  <si>
    <t xml:space="preserve">Progesterone WO </t>
  </si>
  <si>
    <t xml:space="preserve">Progesterone WA </t>
  </si>
  <si>
    <t>LH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</si>
</sst>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0"/>
    <numFmt numFmtId="165" formatCode="###0.0000"/>
    <numFmt numFmtId="166" formatCode="###0.00000"/>
    <numFmt numFmtId="167" formatCode="###0.00"/>
    <numFmt numFmtId="168" formatCode="####.000"/>
    <numFmt numFmtId="169" formatCode="###0.000"/>
    <numFmt numFmtId="170" formatCode="####.00000"/>
    <numFmt numFmtId="171" formatCode="####.0000"/>
    <numFmt numFmtId="172" formatCode="####.00"/>
    <numFmt numFmtId="173" formatCode="0.000"/>
  </numFmts>
  <fonts count="2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24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indexed="8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"/>
      <name val="Arial"/>
      <family val="2"/>
    </font>
    <font>
      <b/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</borders>
  <cellStyleXfs count="12">
    <xf numFmtId="0" fontId="0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</cellStyleXfs>
  <cellXfs count="640">
    <xf numFmtId="0" fontId="0" fillId="0" borderId="0" xfId="0"/>
    <xf numFmtId="0" fontId="0" fillId="2" borderId="0" xfId="0" applyFill="1"/>
    <xf numFmtId="0" fontId="1" fillId="0" borderId="0" xfId="0" applyFont="1"/>
    <xf numFmtId="2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3" fillId="0" borderId="0" xfId="0" applyFont="1"/>
    <xf numFmtId="0" fontId="1" fillId="2" borderId="0" xfId="0" applyFont="1" applyFill="1"/>
    <xf numFmtId="0" fontId="2" fillId="0" borderId="0" xfId="0" applyFont="1"/>
    <xf numFmtId="0" fontId="0" fillId="4" borderId="0" xfId="0" applyFill="1"/>
    <xf numFmtId="0" fontId="9" fillId="5" borderId="0" xfId="1" applyFont="1" applyFill="1"/>
    <xf numFmtId="0" fontId="7" fillId="0" borderId="0" xfId="1"/>
    <xf numFmtId="0" fontId="9" fillId="0" borderId="9" xfId="1" applyFont="1" applyBorder="1" applyAlignment="1">
      <alignment horizontal="center" wrapText="1"/>
    </xf>
    <xf numFmtId="0" fontId="9" fillId="0" borderId="3" xfId="1" applyFont="1" applyBorder="1" applyAlignment="1">
      <alignment horizontal="left" vertical="top" wrapText="1"/>
    </xf>
    <xf numFmtId="164" fontId="9" fillId="0" borderId="11" xfId="1" applyNumberFormat="1" applyFont="1" applyBorder="1" applyAlignment="1">
      <alignment horizontal="right" vertical="center"/>
    </xf>
    <xf numFmtId="165" fontId="9" fillId="0" borderId="12" xfId="1" applyNumberFormat="1" applyFont="1" applyBorder="1" applyAlignment="1">
      <alignment horizontal="right" vertical="center"/>
    </xf>
    <xf numFmtId="166" fontId="9" fillId="0" borderId="12" xfId="1" applyNumberFormat="1" applyFont="1" applyBorder="1" applyAlignment="1">
      <alignment horizontal="right" vertical="center"/>
    </xf>
    <xf numFmtId="167" fontId="9" fillId="0" borderId="12" xfId="1" applyNumberFormat="1" applyFont="1" applyBorder="1" applyAlignment="1">
      <alignment horizontal="right" vertical="center"/>
    </xf>
    <xf numFmtId="167" fontId="9" fillId="0" borderId="13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horizontal="left" vertical="top" wrapText="1"/>
    </xf>
    <xf numFmtId="164" fontId="9" fillId="0" borderId="15" xfId="1" applyNumberFormat="1" applyFont="1" applyBorder="1" applyAlignment="1">
      <alignment horizontal="right" vertical="center"/>
    </xf>
    <xf numFmtId="165" fontId="9" fillId="0" borderId="16" xfId="1" applyNumberFormat="1" applyFont="1" applyBorder="1" applyAlignment="1">
      <alignment horizontal="right" vertical="center"/>
    </xf>
    <xf numFmtId="166" fontId="9" fillId="0" borderId="16" xfId="1" applyNumberFormat="1" applyFont="1" applyBorder="1" applyAlignment="1">
      <alignment horizontal="right" vertical="center"/>
    </xf>
    <xf numFmtId="167" fontId="9" fillId="0" borderId="16" xfId="1" applyNumberFormat="1" applyFont="1" applyBorder="1" applyAlignment="1">
      <alignment horizontal="right" vertical="center"/>
    </xf>
    <xf numFmtId="167" fontId="9" fillId="0" borderId="17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left" vertical="top" wrapText="1"/>
    </xf>
    <xf numFmtId="164" fontId="9" fillId="0" borderId="18" xfId="1" applyNumberFormat="1" applyFont="1" applyBorder="1" applyAlignment="1">
      <alignment horizontal="right" vertical="center"/>
    </xf>
    <xf numFmtId="165" fontId="9" fillId="0" borderId="19" xfId="1" applyNumberFormat="1" applyFont="1" applyBorder="1" applyAlignment="1">
      <alignment horizontal="right" vertical="center"/>
    </xf>
    <xf numFmtId="166" fontId="9" fillId="0" borderId="19" xfId="1" applyNumberFormat="1" applyFont="1" applyBorder="1" applyAlignment="1">
      <alignment horizontal="right" vertical="center"/>
    </xf>
    <xf numFmtId="167" fontId="9" fillId="0" borderId="19" xfId="1" applyNumberFormat="1" applyFont="1" applyBorder="1" applyAlignment="1">
      <alignment horizontal="right" vertical="center"/>
    </xf>
    <xf numFmtId="167" fontId="9" fillId="0" borderId="20" xfId="1" applyNumberFormat="1" applyFont="1" applyBorder="1" applyAlignment="1">
      <alignment horizontal="right" vertical="center"/>
    </xf>
    <xf numFmtId="0" fontId="9" fillId="0" borderId="10" xfId="1" applyFont="1" applyBorder="1" applyAlignment="1">
      <alignment horizontal="center" wrapText="1"/>
    </xf>
    <xf numFmtId="0" fontId="9" fillId="0" borderId="23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right" vertical="center"/>
    </xf>
    <xf numFmtId="168" fontId="9" fillId="0" borderId="12" xfId="1" applyNumberFormat="1" applyFont="1" applyBorder="1" applyAlignment="1">
      <alignment horizontal="right" vertical="center"/>
    </xf>
    <xf numFmtId="165" fontId="9" fillId="0" borderId="13" xfId="1" applyNumberFormat="1" applyFont="1" applyBorder="1" applyAlignment="1">
      <alignment horizontal="right" vertical="center"/>
    </xf>
    <xf numFmtId="0" fontId="9" fillId="0" borderId="30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right" vertical="center"/>
    </xf>
    <xf numFmtId="168" fontId="9" fillId="0" borderId="16" xfId="1" applyNumberFormat="1" applyFont="1" applyBorder="1" applyAlignment="1">
      <alignment horizontal="right" vertical="center"/>
    </xf>
    <xf numFmtId="165" fontId="9" fillId="0" borderId="17" xfId="1" applyNumberFormat="1" applyFont="1" applyBorder="1" applyAlignment="1">
      <alignment horizontal="right" vertical="center"/>
    </xf>
    <xf numFmtId="0" fontId="9" fillId="0" borderId="32" xfId="1" applyFont="1" applyBorder="1" applyAlignment="1">
      <alignment horizontal="left" vertical="top" wrapText="1"/>
    </xf>
    <xf numFmtId="0" fontId="9" fillId="0" borderId="33" xfId="1" applyFont="1" applyBorder="1" applyAlignment="1">
      <alignment horizontal="right" vertical="center"/>
    </xf>
    <xf numFmtId="166" fontId="9" fillId="0" borderId="34" xfId="1" applyNumberFormat="1" applyFont="1" applyBorder="1" applyAlignment="1">
      <alignment horizontal="right" vertical="center"/>
    </xf>
    <xf numFmtId="168" fontId="9" fillId="0" borderId="34" xfId="1" applyNumberFormat="1" applyFont="1" applyBorder="1" applyAlignment="1">
      <alignment horizontal="right" vertical="center"/>
    </xf>
    <xf numFmtId="165" fontId="9" fillId="0" borderId="34" xfId="1" applyNumberFormat="1" applyFont="1" applyBorder="1" applyAlignment="1">
      <alignment horizontal="right" vertical="center"/>
    </xf>
    <xf numFmtId="165" fontId="9" fillId="0" borderId="35" xfId="1" applyNumberFormat="1" applyFont="1" applyBorder="1" applyAlignment="1">
      <alignment horizontal="right" vertical="center"/>
    </xf>
    <xf numFmtId="166" fontId="9" fillId="0" borderId="15" xfId="1" applyNumberFormat="1" applyFont="1" applyBorder="1" applyAlignment="1">
      <alignment horizontal="right" vertical="center"/>
    </xf>
    <xf numFmtId="166" fontId="9" fillId="0" borderId="33" xfId="1" applyNumberFormat="1" applyFont="1" applyBorder="1" applyAlignment="1">
      <alignment horizontal="right" vertical="center"/>
    </xf>
    <xf numFmtId="169" fontId="9" fillId="0" borderId="16" xfId="1" applyNumberFormat="1" applyFont="1" applyBorder="1" applyAlignment="1">
      <alignment horizontal="right" vertical="center"/>
    </xf>
    <xf numFmtId="169" fontId="9" fillId="0" borderId="34" xfId="1" applyNumberFormat="1" applyFont="1" applyBorder="1" applyAlignment="1">
      <alignment horizontal="right" vertical="center"/>
    </xf>
    <xf numFmtId="0" fontId="9" fillId="0" borderId="26" xfId="1" applyFont="1" applyBorder="1" applyAlignment="1">
      <alignment horizontal="left" vertical="top" wrapText="1"/>
    </xf>
    <xf numFmtId="166" fontId="9" fillId="0" borderId="18" xfId="1" applyNumberFormat="1" applyFont="1" applyBorder="1" applyAlignment="1">
      <alignment horizontal="right" vertical="center"/>
    </xf>
    <xf numFmtId="169" fontId="9" fillId="0" borderId="19" xfId="1" applyNumberFormat="1" applyFont="1" applyBorder="1" applyAlignment="1">
      <alignment horizontal="right" vertical="center"/>
    </xf>
    <xf numFmtId="165" fontId="9" fillId="0" borderId="20" xfId="1" applyNumberFormat="1" applyFont="1" applyBorder="1" applyAlignment="1">
      <alignment horizontal="right" vertical="center"/>
    </xf>
    <xf numFmtId="0" fontId="9" fillId="5" borderId="0" xfId="2" applyFont="1" applyFill="1"/>
    <xf numFmtId="0" fontId="7" fillId="0" borderId="0" xfId="2"/>
    <xf numFmtId="0" fontId="9" fillId="0" borderId="9" xfId="2" applyFont="1" applyBorder="1" applyAlignment="1">
      <alignment horizontal="center" wrapText="1"/>
    </xf>
    <xf numFmtId="0" fontId="9" fillId="0" borderId="3" xfId="2" applyFont="1" applyBorder="1" applyAlignment="1">
      <alignment horizontal="left" vertical="top" wrapText="1"/>
    </xf>
    <xf numFmtId="164" fontId="9" fillId="0" borderId="11" xfId="2" applyNumberFormat="1" applyFont="1" applyBorder="1" applyAlignment="1">
      <alignment horizontal="right" vertical="center"/>
    </xf>
    <xf numFmtId="165" fontId="9" fillId="0" borderId="12" xfId="2" applyNumberFormat="1" applyFont="1" applyBorder="1" applyAlignment="1">
      <alignment horizontal="right" vertical="center"/>
    </xf>
    <xf numFmtId="166" fontId="9" fillId="0" borderId="12" xfId="2" applyNumberFormat="1" applyFont="1" applyBorder="1" applyAlignment="1">
      <alignment horizontal="right" vertical="center"/>
    </xf>
    <xf numFmtId="167" fontId="9" fillId="0" borderId="12" xfId="2" applyNumberFormat="1" applyFont="1" applyBorder="1" applyAlignment="1">
      <alignment horizontal="right" vertical="center"/>
    </xf>
    <xf numFmtId="167" fontId="9" fillId="0" borderId="13" xfId="2" applyNumberFormat="1" applyFont="1" applyBorder="1" applyAlignment="1">
      <alignment horizontal="right" vertical="center"/>
    </xf>
    <xf numFmtId="0" fontId="9" fillId="0" borderId="14" xfId="2" applyFont="1" applyBorder="1" applyAlignment="1">
      <alignment horizontal="left" vertical="top" wrapText="1"/>
    </xf>
    <xf numFmtId="164" fontId="9" fillId="0" borderId="15" xfId="2" applyNumberFormat="1" applyFont="1" applyBorder="1" applyAlignment="1">
      <alignment horizontal="right" vertical="center"/>
    </xf>
    <xf numFmtId="165" fontId="9" fillId="0" borderId="16" xfId="2" applyNumberFormat="1" applyFont="1" applyBorder="1" applyAlignment="1">
      <alignment horizontal="right" vertical="center"/>
    </xf>
    <xf numFmtId="166" fontId="9" fillId="0" borderId="16" xfId="2" applyNumberFormat="1" applyFont="1" applyBorder="1" applyAlignment="1">
      <alignment horizontal="right" vertical="center"/>
    </xf>
    <xf numFmtId="167" fontId="9" fillId="0" borderId="16" xfId="2" applyNumberFormat="1" applyFont="1" applyBorder="1" applyAlignment="1">
      <alignment horizontal="right" vertical="center"/>
    </xf>
    <xf numFmtId="167" fontId="9" fillId="0" borderId="17" xfId="2" applyNumberFormat="1" applyFont="1" applyBorder="1" applyAlignment="1">
      <alignment horizontal="right" vertical="center"/>
    </xf>
    <xf numFmtId="0" fontId="9" fillId="0" borderId="7" xfId="2" applyFont="1" applyBorder="1" applyAlignment="1">
      <alignment horizontal="left" vertical="top" wrapText="1"/>
    </xf>
    <xf numFmtId="164" fontId="9" fillId="0" borderId="18" xfId="2" applyNumberFormat="1" applyFont="1" applyBorder="1" applyAlignment="1">
      <alignment horizontal="right" vertical="center"/>
    </xf>
    <xf numFmtId="165" fontId="9" fillId="0" borderId="19" xfId="2" applyNumberFormat="1" applyFont="1" applyBorder="1" applyAlignment="1">
      <alignment horizontal="right" vertical="center"/>
    </xf>
    <xf numFmtId="166" fontId="9" fillId="0" borderId="19" xfId="2" applyNumberFormat="1" applyFont="1" applyBorder="1" applyAlignment="1">
      <alignment horizontal="right" vertical="center"/>
    </xf>
    <xf numFmtId="167" fontId="9" fillId="0" borderId="19" xfId="2" applyNumberFormat="1" applyFont="1" applyBorder="1" applyAlignment="1">
      <alignment horizontal="right" vertical="center"/>
    </xf>
    <xf numFmtId="167" fontId="9" fillId="0" borderId="20" xfId="2" applyNumberFormat="1" applyFont="1" applyBorder="1" applyAlignment="1">
      <alignment horizontal="right" vertical="center"/>
    </xf>
    <xf numFmtId="0" fontId="9" fillId="0" borderId="10" xfId="2" applyFont="1" applyBorder="1" applyAlignment="1">
      <alignment horizontal="center" wrapText="1"/>
    </xf>
    <xf numFmtId="0" fontId="9" fillId="0" borderId="23" xfId="2" applyFont="1" applyBorder="1" applyAlignment="1">
      <alignment horizontal="left" vertical="top" wrapText="1"/>
    </xf>
    <xf numFmtId="0" fontId="9" fillId="0" borderId="11" xfId="2" applyFont="1" applyBorder="1" applyAlignment="1">
      <alignment horizontal="right" vertical="center"/>
    </xf>
    <xf numFmtId="168" fontId="9" fillId="0" borderId="12" xfId="2" applyNumberFormat="1" applyFont="1" applyBorder="1" applyAlignment="1">
      <alignment horizontal="right" vertical="center"/>
    </xf>
    <xf numFmtId="165" fontId="9" fillId="0" borderId="13" xfId="2" applyNumberFormat="1" applyFont="1" applyBorder="1" applyAlignment="1">
      <alignment horizontal="right" vertical="center"/>
    </xf>
    <xf numFmtId="0" fontId="9" fillId="0" borderId="30" xfId="2" applyFont="1" applyBorder="1" applyAlignment="1">
      <alignment horizontal="left" vertical="top" wrapText="1"/>
    </xf>
    <xf numFmtId="166" fontId="9" fillId="0" borderId="15" xfId="2" applyNumberFormat="1" applyFont="1" applyBorder="1" applyAlignment="1">
      <alignment horizontal="right" vertical="center"/>
    </xf>
    <xf numFmtId="168" fontId="9" fillId="0" borderId="16" xfId="2" applyNumberFormat="1" applyFont="1" applyBorder="1" applyAlignment="1">
      <alignment horizontal="right" vertical="center"/>
    </xf>
    <xf numFmtId="165" fontId="9" fillId="0" borderId="17" xfId="2" applyNumberFormat="1" applyFont="1" applyBorder="1" applyAlignment="1">
      <alignment horizontal="right" vertical="center"/>
    </xf>
    <xf numFmtId="0" fontId="9" fillId="0" borderId="32" xfId="2" applyFont="1" applyBorder="1" applyAlignment="1">
      <alignment horizontal="left" vertical="top" wrapText="1"/>
    </xf>
    <xf numFmtId="170" fontId="9" fillId="0" borderId="33" xfId="2" applyNumberFormat="1" applyFont="1" applyBorder="1" applyAlignment="1">
      <alignment horizontal="right" vertical="center"/>
    </xf>
    <xf numFmtId="166" fontId="9" fillId="0" borderId="34" xfId="2" applyNumberFormat="1" applyFont="1" applyBorder="1" applyAlignment="1">
      <alignment horizontal="right" vertical="center"/>
    </xf>
    <xf numFmtId="168" fontId="9" fillId="0" borderId="34" xfId="2" applyNumberFormat="1" applyFont="1" applyBorder="1" applyAlignment="1">
      <alignment horizontal="right" vertical="center"/>
    </xf>
    <xf numFmtId="165" fontId="9" fillId="0" borderId="34" xfId="2" applyNumberFormat="1" applyFont="1" applyBorder="1" applyAlignment="1">
      <alignment horizontal="right" vertical="center"/>
    </xf>
    <xf numFmtId="165" fontId="9" fillId="0" borderId="35" xfId="2" applyNumberFormat="1" applyFont="1" applyBorder="1" applyAlignment="1">
      <alignment horizontal="right" vertical="center"/>
    </xf>
    <xf numFmtId="0" fontId="9" fillId="0" borderId="15" xfId="2" applyFont="1" applyBorder="1" applyAlignment="1">
      <alignment horizontal="right" vertical="center"/>
    </xf>
    <xf numFmtId="0" fontId="9" fillId="0" borderId="33" xfId="2" applyFont="1" applyBorder="1" applyAlignment="1">
      <alignment horizontal="right" vertical="center"/>
    </xf>
    <xf numFmtId="166" fontId="9" fillId="0" borderId="33" xfId="2" applyNumberFormat="1" applyFont="1" applyBorder="1" applyAlignment="1">
      <alignment horizontal="right" vertical="center"/>
    </xf>
    <xf numFmtId="170" fontId="9" fillId="0" borderId="15" xfId="2" applyNumberFormat="1" applyFont="1" applyBorder="1" applyAlignment="1">
      <alignment horizontal="right" vertical="center"/>
    </xf>
    <xf numFmtId="169" fontId="9" fillId="0" borderId="16" xfId="2" applyNumberFormat="1" applyFont="1" applyBorder="1" applyAlignment="1">
      <alignment horizontal="right" vertical="center"/>
    </xf>
    <xf numFmtId="169" fontId="9" fillId="0" borderId="34" xfId="2" applyNumberFormat="1" applyFont="1" applyBorder="1" applyAlignment="1">
      <alignment horizontal="right" vertical="center"/>
    </xf>
    <xf numFmtId="0" fontId="9" fillId="0" borderId="26" xfId="2" applyFont="1" applyBorder="1" applyAlignment="1">
      <alignment horizontal="left" vertical="top" wrapText="1"/>
    </xf>
    <xf numFmtId="166" fontId="9" fillId="0" borderId="18" xfId="2" applyNumberFormat="1" applyFont="1" applyBorder="1" applyAlignment="1">
      <alignment horizontal="right" vertical="center"/>
    </xf>
    <xf numFmtId="168" fontId="9" fillId="0" borderId="19" xfId="2" applyNumberFormat="1" applyFont="1" applyBorder="1" applyAlignment="1">
      <alignment horizontal="right" vertical="center"/>
    </xf>
    <xf numFmtId="165" fontId="9" fillId="0" borderId="20" xfId="2" applyNumberFormat="1" applyFont="1" applyBorder="1" applyAlignment="1">
      <alignment horizontal="right" vertical="center"/>
    </xf>
    <xf numFmtId="168" fontId="9" fillId="2" borderId="12" xfId="1" applyNumberFormat="1" applyFont="1" applyFill="1" applyBorder="1" applyAlignment="1">
      <alignment horizontal="right" vertical="center"/>
    </xf>
    <xf numFmtId="168" fontId="9" fillId="2" borderId="16" xfId="1" applyNumberFormat="1" applyFont="1" applyFill="1" applyBorder="1" applyAlignment="1">
      <alignment horizontal="right" vertical="center"/>
    </xf>
    <xf numFmtId="168" fontId="9" fillId="2" borderId="34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readingOrder="1"/>
    </xf>
    <xf numFmtId="168" fontId="9" fillId="0" borderId="12" xfId="3" applyNumberFormat="1" applyFont="1" applyBorder="1" applyAlignment="1">
      <alignment horizontal="right" vertical="center"/>
    </xf>
    <xf numFmtId="168" fontId="9" fillId="2" borderId="16" xfId="3" applyNumberFormat="1" applyFont="1" applyFill="1" applyBorder="1" applyAlignment="1">
      <alignment horizontal="right" vertical="center"/>
    </xf>
    <xf numFmtId="166" fontId="13" fillId="0" borderId="12" xfId="4" applyNumberFormat="1" applyFont="1" applyBorder="1" applyAlignment="1">
      <alignment horizontal="right" vertical="center"/>
    </xf>
    <xf numFmtId="166" fontId="13" fillId="0" borderId="16" xfId="4" applyNumberFormat="1" applyFont="1" applyBorder="1" applyAlignment="1">
      <alignment horizontal="right" vertical="center"/>
    </xf>
    <xf numFmtId="166" fontId="13" fillId="0" borderId="12" xfId="5" applyNumberFormat="1" applyFont="1" applyBorder="1" applyAlignment="1">
      <alignment horizontal="right" vertical="center"/>
    </xf>
    <xf numFmtId="166" fontId="13" fillId="0" borderId="16" xfId="5" applyNumberFormat="1" applyFont="1" applyBorder="1" applyAlignment="1">
      <alignment horizontal="right" vertical="center"/>
    </xf>
    <xf numFmtId="168" fontId="13" fillId="0" borderId="12" xfId="5" applyNumberFormat="1" applyFont="1" applyBorder="1" applyAlignment="1">
      <alignment horizontal="right" vertical="center"/>
    </xf>
    <xf numFmtId="168" fontId="13" fillId="0" borderId="16" xfId="5" applyNumberFormat="1" applyFont="1" applyBorder="1" applyAlignment="1">
      <alignment horizontal="right" vertical="center"/>
    </xf>
    <xf numFmtId="168" fontId="13" fillId="2" borderId="16" xfId="5" applyNumberFormat="1" applyFont="1" applyFill="1" applyBorder="1" applyAlignment="1">
      <alignment horizontal="right" vertical="center"/>
    </xf>
    <xf numFmtId="0" fontId="13" fillId="5" borderId="0" xfId="4" applyFont="1" applyFill="1"/>
    <xf numFmtId="0" fontId="12" fillId="0" borderId="0" xfId="4"/>
    <xf numFmtId="0" fontId="13" fillId="0" borderId="9" xfId="4" applyFont="1" applyBorder="1" applyAlignment="1">
      <alignment horizontal="center" wrapText="1"/>
    </xf>
    <xf numFmtId="0" fontId="13" fillId="0" borderId="3" xfId="4" applyFont="1" applyBorder="1" applyAlignment="1">
      <alignment horizontal="left" vertical="top" wrapText="1"/>
    </xf>
    <xf numFmtId="164" fontId="13" fillId="0" borderId="11" xfId="4" applyNumberFormat="1" applyFont="1" applyBorder="1" applyAlignment="1">
      <alignment horizontal="right" vertical="center"/>
    </xf>
    <xf numFmtId="165" fontId="13" fillId="0" borderId="12" xfId="4" applyNumberFormat="1" applyFont="1" applyBorder="1" applyAlignment="1">
      <alignment horizontal="right" vertical="center"/>
    </xf>
    <xf numFmtId="167" fontId="13" fillId="0" borderId="12" xfId="4" applyNumberFormat="1" applyFont="1" applyBorder="1" applyAlignment="1">
      <alignment horizontal="right" vertical="center"/>
    </xf>
    <xf numFmtId="167" fontId="13" fillId="0" borderId="13" xfId="4" applyNumberFormat="1" applyFont="1" applyBorder="1" applyAlignment="1">
      <alignment horizontal="right" vertical="center"/>
    </xf>
    <xf numFmtId="0" fontId="13" fillId="0" borderId="14" xfId="4" applyFont="1" applyBorder="1" applyAlignment="1">
      <alignment horizontal="left" vertical="top" wrapText="1"/>
    </xf>
    <xf numFmtId="164" fontId="13" fillId="0" borderId="15" xfId="4" applyNumberFormat="1" applyFont="1" applyBorder="1" applyAlignment="1">
      <alignment horizontal="right" vertical="center"/>
    </xf>
    <xf numFmtId="165" fontId="13" fillId="0" borderId="16" xfId="4" applyNumberFormat="1" applyFont="1" applyBorder="1" applyAlignment="1">
      <alignment horizontal="right" vertical="center"/>
    </xf>
    <xf numFmtId="167" fontId="13" fillId="0" borderId="16" xfId="4" applyNumberFormat="1" applyFont="1" applyBorder="1" applyAlignment="1">
      <alignment horizontal="right" vertical="center"/>
    </xf>
    <xf numFmtId="167" fontId="13" fillId="0" borderId="17" xfId="4" applyNumberFormat="1" applyFont="1" applyBorder="1" applyAlignment="1">
      <alignment horizontal="right" vertical="center"/>
    </xf>
    <xf numFmtId="0" fontId="13" fillId="0" borderId="7" xfId="4" applyFont="1" applyBorder="1" applyAlignment="1">
      <alignment horizontal="left" vertical="top" wrapText="1"/>
    </xf>
    <xf numFmtId="164" fontId="13" fillId="0" borderId="18" xfId="4" applyNumberFormat="1" applyFont="1" applyBorder="1" applyAlignment="1">
      <alignment horizontal="right" vertical="center"/>
    </xf>
    <xf numFmtId="165" fontId="13" fillId="0" borderId="19" xfId="4" applyNumberFormat="1" applyFont="1" applyBorder="1" applyAlignment="1">
      <alignment horizontal="right" vertical="center"/>
    </xf>
    <xf numFmtId="166" fontId="13" fillId="0" borderId="19" xfId="4" applyNumberFormat="1" applyFont="1" applyBorder="1" applyAlignment="1">
      <alignment horizontal="right" vertical="center"/>
    </xf>
    <xf numFmtId="167" fontId="13" fillId="0" borderId="19" xfId="4" applyNumberFormat="1" applyFont="1" applyBorder="1" applyAlignment="1">
      <alignment horizontal="right" vertical="center"/>
    </xf>
    <xf numFmtId="167" fontId="13" fillId="0" borderId="20" xfId="4" applyNumberFormat="1" applyFont="1" applyBorder="1" applyAlignment="1">
      <alignment horizontal="right" vertical="center"/>
    </xf>
    <xf numFmtId="0" fontId="13" fillId="0" borderId="10" xfId="4" applyFont="1" applyBorder="1" applyAlignment="1">
      <alignment horizontal="center" wrapText="1"/>
    </xf>
    <xf numFmtId="0" fontId="13" fillId="0" borderId="23" xfId="4" applyFont="1" applyBorder="1" applyAlignment="1">
      <alignment horizontal="left" vertical="top" wrapText="1"/>
    </xf>
    <xf numFmtId="166" fontId="13" fillId="0" borderId="11" xfId="4" applyNumberFormat="1" applyFont="1" applyBorder="1" applyAlignment="1">
      <alignment horizontal="right" vertical="center"/>
    </xf>
    <xf numFmtId="168" fontId="13" fillId="0" borderId="12" xfId="4" applyNumberFormat="1" applyFont="1" applyBorder="1" applyAlignment="1">
      <alignment horizontal="right" vertical="center"/>
    </xf>
    <xf numFmtId="165" fontId="13" fillId="0" borderId="13" xfId="4" applyNumberFormat="1" applyFont="1" applyBorder="1" applyAlignment="1">
      <alignment horizontal="right" vertical="center"/>
    </xf>
    <xf numFmtId="0" fontId="13" fillId="0" borderId="30" xfId="4" applyFont="1" applyBorder="1" applyAlignment="1">
      <alignment horizontal="left" vertical="top" wrapText="1"/>
    </xf>
    <xf numFmtId="0" fontId="13" fillId="0" borderId="15" xfId="4" applyFont="1" applyBorder="1" applyAlignment="1">
      <alignment horizontal="right" vertical="center"/>
    </xf>
    <xf numFmtId="168" fontId="13" fillId="0" borderId="16" xfId="4" applyNumberFormat="1" applyFont="1" applyBorder="1" applyAlignment="1">
      <alignment horizontal="right" vertical="center"/>
    </xf>
    <xf numFmtId="165" fontId="13" fillId="0" borderId="17" xfId="4" applyNumberFormat="1" applyFont="1" applyBorder="1" applyAlignment="1">
      <alignment horizontal="right" vertical="center"/>
    </xf>
    <xf numFmtId="0" fontId="13" fillId="0" borderId="32" xfId="4" applyFont="1" applyBorder="1" applyAlignment="1">
      <alignment horizontal="left" vertical="top" wrapText="1"/>
    </xf>
    <xf numFmtId="0" fontId="13" fillId="0" borderId="33" xfId="4" applyFont="1" applyBorder="1" applyAlignment="1">
      <alignment horizontal="right" vertical="center"/>
    </xf>
    <xf numFmtId="166" fontId="13" fillId="0" borderId="34" xfId="4" applyNumberFormat="1" applyFont="1" applyBorder="1" applyAlignment="1">
      <alignment horizontal="right" vertical="center"/>
    </xf>
    <xf numFmtId="168" fontId="13" fillId="0" borderId="34" xfId="4" applyNumberFormat="1" applyFont="1" applyBorder="1" applyAlignment="1">
      <alignment horizontal="right" vertical="center"/>
    </xf>
    <xf numFmtId="165" fontId="13" fillId="0" borderId="34" xfId="4" applyNumberFormat="1" applyFont="1" applyBorder="1" applyAlignment="1">
      <alignment horizontal="right" vertical="center"/>
    </xf>
    <xf numFmtId="165" fontId="13" fillId="0" borderId="35" xfId="4" applyNumberFormat="1" applyFont="1" applyBorder="1" applyAlignment="1">
      <alignment horizontal="right" vertical="center"/>
    </xf>
    <xf numFmtId="166" fontId="13" fillId="0" borderId="15" xfId="4" applyNumberFormat="1" applyFont="1" applyBorder="1" applyAlignment="1">
      <alignment horizontal="right" vertical="center"/>
    </xf>
    <xf numFmtId="166" fontId="13" fillId="0" borderId="33" xfId="4" applyNumberFormat="1" applyFont="1" applyBorder="1" applyAlignment="1">
      <alignment horizontal="right" vertical="center"/>
    </xf>
    <xf numFmtId="170" fontId="13" fillId="0" borderId="33" xfId="4" applyNumberFormat="1" applyFont="1" applyBorder="1" applyAlignment="1">
      <alignment horizontal="right" vertical="center"/>
    </xf>
    <xf numFmtId="169" fontId="13" fillId="0" borderId="16" xfId="4" applyNumberFormat="1" applyFont="1" applyBorder="1" applyAlignment="1">
      <alignment horizontal="right" vertical="center"/>
    </xf>
    <xf numFmtId="169" fontId="13" fillId="0" borderId="34" xfId="4" applyNumberFormat="1" applyFont="1" applyBorder="1" applyAlignment="1">
      <alignment horizontal="right" vertical="center"/>
    </xf>
    <xf numFmtId="0" fontId="13" fillId="0" borderId="26" xfId="4" applyFont="1" applyBorder="1" applyAlignment="1">
      <alignment horizontal="left" vertical="top" wrapText="1"/>
    </xf>
    <xf numFmtId="170" fontId="13" fillId="0" borderId="18" xfId="4" applyNumberFormat="1" applyFont="1" applyBorder="1" applyAlignment="1">
      <alignment horizontal="right" vertical="center"/>
    </xf>
    <xf numFmtId="169" fontId="13" fillId="0" borderId="19" xfId="4" applyNumberFormat="1" applyFont="1" applyBorder="1" applyAlignment="1">
      <alignment horizontal="right" vertical="center"/>
    </xf>
    <xf numFmtId="165" fontId="13" fillId="0" borderId="20" xfId="4" applyNumberFormat="1" applyFont="1" applyBorder="1" applyAlignment="1">
      <alignment horizontal="right" vertical="center"/>
    </xf>
    <xf numFmtId="0" fontId="13" fillId="5" borderId="0" xfId="5" applyFont="1" applyFill="1"/>
    <xf numFmtId="0" fontId="12" fillId="0" borderId="0" xfId="5"/>
    <xf numFmtId="0" fontId="13" fillId="0" borderId="9" xfId="5" applyFont="1" applyBorder="1" applyAlignment="1">
      <alignment horizontal="center" wrapText="1"/>
    </xf>
    <xf numFmtId="0" fontId="13" fillId="0" borderId="3" xfId="5" applyFont="1" applyBorder="1" applyAlignment="1">
      <alignment horizontal="left" vertical="top" wrapText="1"/>
    </xf>
    <xf numFmtId="164" fontId="13" fillId="0" borderId="11" xfId="5" applyNumberFormat="1" applyFont="1" applyBorder="1" applyAlignment="1">
      <alignment horizontal="right" vertical="center"/>
    </xf>
    <xf numFmtId="165" fontId="13" fillId="0" borderId="12" xfId="5" applyNumberFormat="1" applyFont="1" applyBorder="1" applyAlignment="1">
      <alignment horizontal="right" vertical="center"/>
    </xf>
    <xf numFmtId="167" fontId="13" fillId="0" borderId="12" xfId="5" applyNumberFormat="1" applyFont="1" applyBorder="1" applyAlignment="1">
      <alignment horizontal="right" vertical="center"/>
    </xf>
    <xf numFmtId="167" fontId="13" fillId="0" borderId="13" xfId="5" applyNumberFormat="1" applyFont="1" applyBorder="1" applyAlignment="1">
      <alignment horizontal="right" vertical="center"/>
    </xf>
    <xf numFmtId="0" fontId="13" fillId="0" borderId="14" xfId="5" applyFont="1" applyBorder="1" applyAlignment="1">
      <alignment horizontal="left" vertical="top" wrapText="1"/>
    </xf>
    <xf numFmtId="164" fontId="13" fillId="0" borderId="15" xfId="5" applyNumberFormat="1" applyFont="1" applyBorder="1" applyAlignment="1">
      <alignment horizontal="right" vertical="center"/>
    </xf>
    <xf numFmtId="165" fontId="13" fillId="0" borderId="16" xfId="5" applyNumberFormat="1" applyFont="1" applyBorder="1" applyAlignment="1">
      <alignment horizontal="right" vertical="center"/>
    </xf>
    <xf numFmtId="167" fontId="13" fillId="0" borderId="16" xfId="5" applyNumberFormat="1" applyFont="1" applyBorder="1" applyAlignment="1">
      <alignment horizontal="right" vertical="center"/>
    </xf>
    <xf numFmtId="167" fontId="13" fillId="0" borderId="17" xfId="5" applyNumberFormat="1" applyFont="1" applyBorder="1" applyAlignment="1">
      <alignment horizontal="right" vertical="center"/>
    </xf>
    <xf numFmtId="0" fontId="13" fillId="0" borderId="7" xfId="5" applyFont="1" applyBorder="1" applyAlignment="1">
      <alignment horizontal="left" vertical="top" wrapText="1"/>
    </xf>
    <xf numFmtId="164" fontId="13" fillId="0" borderId="18" xfId="5" applyNumberFormat="1" applyFont="1" applyBorder="1" applyAlignment="1">
      <alignment horizontal="right" vertical="center"/>
    </xf>
    <xf numFmtId="165" fontId="13" fillId="0" borderId="19" xfId="5" applyNumberFormat="1" applyFont="1" applyBorder="1" applyAlignment="1">
      <alignment horizontal="right" vertical="center"/>
    </xf>
    <xf numFmtId="166" fontId="13" fillId="0" borderId="19" xfId="5" applyNumberFormat="1" applyFont="1" applyBorder="1" applyAlignment="1">
      <alignment horizontal="right" vertical="center"/>
    </xf>
    <xf numFmtId="167" fontId="13" fillId="0" borderId="19" xfId="5" applyNumberFormat="1" applyFont="1" applyBorder="1" applyAlignment="1">
      <alignment horizontal="right" vertical="center"/>
    </xf>
    <xf numFmtId="167" fontId="13" fillId="0" borderId="20" xfId="5" applyNumberFormat="1" applyFont="1" applyBorder="1" applyAlignment="1">
      <alignment horizontal="right" vertical="center"/>
    </xf>
    <xf numFmtId="0" fontId="13" fillId="0" borderId="10" xfId="5" applyFont="1" applyBorder="1" applyAlignment="1">
      <alignment horizontal="center" wrapText="1"/>
    </xf>
    <xf numFmtId="0" fontId="13" fillId="0" borderId="23" xfId="5" applyFont="1" applyBorder="1" applyAlignment="1">
      <alignment horizontal="left" vertical="top" wrapText="1"/>
    </xf>
    <xf numFmtId="166" fontId="13" fillId="0" borderId="11" xfId="5" applyNumberFormat="1" applyFont="1" applyBorder="1" applyAlignment="1">
      <alignment horizontal="right" vertical="center"/>
    </xf>
    <xf numFmtId="165" fontId="13" fillId="0" borderId="13" xfId="5" applyNumberFormat="1" applyFont="1" applyBorder="1" applyAlignment="1">
      <alignment horizontal="right" vertical="center"/>
    </xf>
    <xf numFmtId="0" fontId="13" fillId="0" borderId="30" xfId="5" applyFont="1" applyBorder="1" applyAlignment="1">
      <alignment horizontal="left" vertical="top" wrapText="1"/>
    </xf>
    <xf numFmtId="0" fontId="13" fillId="0" borderId="15" xfId="5" applyFont="1" applyBorder="1" applyAlignment="1">
      <alignment horizontal="right" vertical="center"/>
    </xf>
    <xf numFmtId="165" fontId="13" fillId="0" borderId="17" xfId="5" applyNumberFormat="1" applyFont="1" applyBorder="1" applyAlignment="1">
      <alignment horizontal="right" vertical="center"/>
    </xf>
    <xf numFmtId="0" fontId="13" fillId="0" borderId="32" xfId="5" applyFont="1" applyBorder="1" applyAlignment="1">
      <alignment horizontal="left" vertical="top" wrapText="1"/>
    </xf>
    <xf numFmtId="0" fontId="13" fillId="0" borderId="33" xfId="5" applyFont="1" applyBorder="1" applyAlignment="1">
      <alignment horizontal="right" vertical="center"/>
    </xf>
    <xf numFmtId="166" fontId="13" fillId="0" borderId="34" xfId="5" applyNumberFormat="1" applyFont="1" applyBorder="1" applyAlignment="1">
      <alignment horizontal="right" vertical="center"/>
    </xf>
    <xf numFmtId="168" fontId="13" fillId="0" borderId="34" xfId="5" applyNumberFormat="1" applyFont="1" applyBorder="1" applyAlignment="1">
      <alignment horizontal="right" vertical="center"/>
    </xf>
    <xf numFmtId="165" fontId="13" fillId="0" borderId="34" xfId="5" applyNumberFormat="1" applyFont="1" applyBorder="1" applyAlignment="1">
      <alignment horizontal="right" vertical="center"/>
    </xf>
    <xf numFmtId="165" fontId="13" fillId="0" borderId="35" xfId="5" applyNumberFormat="1" applyFont="1" applyBorder="1" applyAlignment="1">
      <alignment horizontal="right" vertical="center"/>
    </xf>
    <xf numFmtId="166" fontId="13" fillId="0" borderId="15" xfId="5" applyNumberFormat="1" applyFont="1" applyBorder="1" applyAlignment="1">
      <alignment horizontal="right" vertical="center"/>
    </xf>
    <xf numFmtId="166" fontId="13" fillId="0" borderId="33" xfId="5" applyNumberFormat="1" applyFont="1" applyBorder="1" applyAlignment="1">
      <alignment horizontal="right" vertical="center"/>
    </xf>
    <xf numFmtId="169" fontId="13" fillId="0" borderId="16" xfId="5" applyNumberFormat="1" applyFont="1" applyBorder="1" applyAlignment="1">
      <alignment horizontal="right" vertical="center"/>
    </xf>
    <xf numFmtId="169" fontId="13" fillId="0" borderId="34" xfId="5" applyNumberFormat="1" applyFont="1" applyBorder="1" applyAlignment="1">
      <alignment horizontal="right" vertical="center"/>
    </xf>
    <xf numFmtId="0" fontId="13" fillId="0" borderId="26" xfId="5" applyFont="1" applyBorder="1" applyAlignment="1">
      <alignment horizontal="left" vertical="top" wrapText="1"/>
    </xf>
    <xf numFmtId="166" fontId="13" fillId="0" borderId="18" xfId="5" applyNumberFormat="1" applyFont="1" applyBorder="1" applyAlignment="1">
      <alignment horizontal="right" vertical="center"/>
    </xf>
    <xf numFmtId="169" fontId="13" fillId="0" borderId="19" xfId="5" applyNumberFormat="1" applyFont="1" applyBorder="1" applyAlignment="1">
      <alignment horizontal="right" vertical="center"/>
    </xf>
    <xf numFmtId="165" fontId="13" fillId="0" borderId="20" xfId="5" applyNumberFormat="1" applyFont="1" applyBorder="1" applyAlignment="1">
      <alignment horizontal="right" vertical="center"/>
    </xf>
    <xf numFmtId="165" fontId="13" fillId="0" borderId="0" xfId="4" applyNumberFormat="1" applyFont="1" applyBorder="1" applyAlignment="1">
      <alignment horizontal="right" vertical="center"/>
    </xf>
    <xf numFmtId="166" fontId="13" fillId="0" borderId="0" xfId="4" applyNumberFormat="1" applyFont="1" applyBorder="1" applyAlignment="1">
      <alignment horizontal="right" vertical="center"/>
    </xf>
    <xf numFmtId="168" fontId="13" fillId="0" borderId="12" xfId="5" applyNumberFormat="1" applyFont="1" applyFill="1" applyBorder="1" applyAlignment="1">
      <alignment horizontal="right" vertical="center"/>
    </xf>
    <xf numFmtId="165" fontId="13" fillId="0" borderId="0" xfId="5" applyNumberFormat="1" applyFont="1" applyBorder="1" applyAlignment="1">
      <alignment horizontal="right" vertical="center"/>
    </xf>
    <xf numFmtId="166" fontId="13" fillId="0" borderId="0" xfId="5" applyNumberFormat="1" applyFont="1" applyBorder="1" applyAlignment="1">
      <alignment horizontal="right" vertical="center"/>
    </xf>
    <xf numFmtId="0" fontId="13" fillId="5" borderId="0" xfId="6" applyFont="1" applyFill="1"/>
    <xf numFmtId="0" fontId="12" fillId="0" borderId="0" xfId="6"/>
    <xf numFmtId="0" fontId="13" fillId="0" borderId="3" xfId="6" applyFont="1" applyBorder="1" applyAlignment="1">
      <alignment horizontal="left" vertical="top" wrapText="1"/>
    </xf>
    <xf numFmtId="164" fontId="13" fillId="0" borderId="11" xfId="6" applyNumberFormat="1" applyFont="1" applyBorder="1" applyAlignment="1">
      <alignment horizontal="right" vertical="center"/>
    </xf>
    <xf numFmtId="165" fontId="13" fillId="0" borderId="12" xfId="6" applyNumberFormat="1" applyFont="1" applyBorder="1" applyAlignment="1">
      <alignment horizontal="right" vertical="center"/>
    </xf>
    <xf numFmtId="166" fontId="13" fillId="0" borderId="12" xfId="6" applyNumberFormat="1" applyFont="1" applyBorder="1" applyAlignment="1">
      <alignment horizontal="right" vertical="center"/>
    </xf>
    <xf numFmtId="167" fontId="13" fillId="0" borderId="12" xfId="6" applyNumberFormat="1" applyFont="1" applyBorder="1" applyAlignment="1">
      <alignment horizontal="right" vertical="center"/>
    </xf>
    <xf numFmtId="167" fontId="13" fillId="0" borderId="13" xfId="6" applyNumberFormat="1" applyFont="1" applyBorder="1" applyAlignment="1">
      <alignment horizontal="right" vertical="center"/>
    </xf>
    <xf numFmtId="0" fontId="13" fillId="0" borderId="14" xfId="6" applyFont="1" applyBorder="1" applyAlignment="1">
      <alignment horizontal="left" vertical="top" wrapText="1"/>
    </xf>
    <xf numFmtId="164" fontId="13" fillId="0" borderId="15" xfId="6" applyNumberFormat="1" applyFont="1" applyBorder="1" applyAlignment="1">
      <alignment horizontal="right" vertical="center"/>
    </xf>
    <xf numFmtId="165" fontId="13" fillId="0" borderId="16" xfId="6" applyNumberFormat="1" applyFont="1" applyBorder="1" applyAlignment="1">
      <alignment horizontal="right" vertical="center"/>
    </xf>
    <xf numFmtId="166" fontId="13" fillId="0" borderId="16" xfId="6" applyNumberFormat="1" applyFont="1" applyBorder="1" applyAlignment="1">
      <alignment horizontal="right" vertical="center"/>
    </xf>
    <xf numFmtId="170" fontId="13" fillId="0" borderId="16" xfId="6" applyNumberFormat="1" applyFont="1" applyBorder="1" applyAlignment="1">
      <alignment horizontal="right" vertical="center"/>
    </xf>
    <xf numFmtId="167" fontId="13" fillId="0" borderId="16" xfId="6" applyNumberFormat="1" applyFont="1" applyBorder="1" applyAlignment="1">
      <alignment horizontal="right" vertical="center"/>
    </xf>
    <xf numFmtId="167" fontId="13" fillId="0" borderId="17" xfId="6" applyNumberFormat="1" applyFont="1" applyBorder="1" applyAlignment="1">
      <alignment horizontal="right" vertical="center"/>
    </xf>
    <xf numFmtId="0" fontId="13" fillId="0" borderId="7" xfId="6" applyFont="1" applyBorder="1" applyAlignment="1">
      <alignment horizontal="left" vertical="top" wrapText="1"/>
    </xf>
    <xf numFmtId="164" fontId="13" fillId="0" borderId="18" xfId="6" applyNumberFormat="1" applyFont="1" applyBorder="1" applyAlignment="1">
      <alignment horizontal="right" vertical="center"/>
    </xf>
    <xf numFmtId="165" fontId="13" fillId="0" borderId="19" xfId="6" applyNumberFormat="1" applyFont="1" applyBorder="1" applyAlignment="1">
      <alignment horizontal="right" vertical="center"/>
    </xf>
    <xf numFmtId="166" fontId="13" fillId="0" borderId="19" xfId="6" applyNumberFormat="1" applyFont="1" applyBorder="1" applyAlignment="1">
      <alignment horizontal="right" vertical="center"/>
    </xf>
    <xf numFmtId="167" fontId="13" fillId="0" borderId="19" xfId="6" applyNumberFormat="1" applyFont="1" applyBorder="1" applyAlignment="1">
      <alignment horizontal="right" vertical="center"/>
    </xf>
    <xf numFmtId="167" fontId="13" fillId="0" borderId="20" xfId="6" applyNumberFormat="1" applyFont="1" applyBorder="1" applyAlignment="1">
      <alignment horizontal="right" vertical="center"/>
    </xf>
    <xf numFmtId="0" fontId="13" fillId="0" borderId="23" xfId="6" applyFont="1" applyBorder="1" applyAlignment="1">
      <alignment horizontal="left" vertical="top" wrapText="1"/>
    </xf>
    <xf numFmtId="168" fontId="13" fillId="0" borderId="12" xfId="6" applyNumberFormat="1" applyFont="1" applyBorder="1" applyAlignment="1">
      <alignment horizontal="right" vertical="center"/>
    </xf>
    <xf numFmtId="165" fontId="13" fillId="0" borderId="13" xfId="6" applyNumberFormat="1" applyFont="1" applyBorder="1" applyAlignment="1">
      <alignment horizontal="right" vertical="center"/>
    </xf>
    <xf numFmtId="0" fontId="13" fillId="0" borderId="30" xfId="6" applyFont="1" applyBorder="1" applyAlignment="1">
      <alignment horizontal="left" vertical="top" wrapText="1"/>
    </xf>
    <xf numFmtId="166" fontId="13" fillId="0" borderId="15" xfId="6" applyNumberFormat="1" applyFont="1" applyBorder="1" applyAlignment="1">
      <alignment horizontal="right" vertical="center"/>
    </xf>
    <xf numFmtId="168" fontId="13" fillId="0" borderId="16" xfId="6" applyNumberFormat="1" applyFont="1" applyBorder="1" applyAlignment="1">
      <alignment horizontal="right" vertical="center"/>
    </xf>
    <xf numFmtId="165" fontId="13" fillId="0" borderId="17" xfId="6" applyNumberFormat="1" applyFont="1" applyBorder="1" applyAlignment="1">
      <alignment horizontal="right" vertical="center"/>
    </xf>
    <xf numFmtId="0" fontId="13" fillId="0" borderId="32" xfId="6" applyFont="1" applyBorder="1" applyAlignment="1">
      <alignment horizontal="left" vertical="top" wrapText="1"/>
    </xf>
    <xf numFmtId="166" fontId="13" fillId="0" borderId="33" xfId="6" applyNumberFormat="1" applyFont="1" applyBorder="1" applyAlignment="1">
      <alignment horizontal="right" vertical="center"/>
    </xf>
    <xf numFmtId="166" fontId="13" fillId="0" borderId="34" xfId="6" applyNumberFormat="1" applyFont="1" applyBorder="1" applyAlignment="1">
      <alignment horizontal="right" vertical="center"/>
    </xf>
    <xf numFmtId="168" fontId="13" fillId="0" borderId="34" xfId="6" applyNumberFormat="1" applyFont="1" applyBorder="1" applyAlignment="1">
      <alignment horizontal="right" vertical="center"/>
    </xf>
    <xf numFmtId="165" fontId="13" fillId="0" borderId="34" xfId="6" applyNumberFormat="1" applyFont="1" applyBorder="1" applyAlignment="1">
      <alignment horizontal="right" vertical="center"/>
    </xf>
    <xf numFmtId="165" fontId="13" fillId="0" borderId="35" xfId="6" applyNumberFormat="1" applyFont="1" applyBorder="1" applyAlignment="1">
      <alignment horizontal="right" vertical="center"/>
    </xf>
    <xf numFmtId="170" fontId="13" fillId="0" borderId="33" xfId="6" applyNumberFormat="1" applyFont="1" applyBorder="1" applyAlignment="1">
      <alignment horizontal="right" vertical="center"/>
    </xf>
    <xf numFmtId="170" fontId="13" fillId="0" borderId="15" xfId="6" applyNumberFormat="1" applyFont="1" applyBorder="1" applyAlignment="1">
      <alignment horizontal="right" vertical="center"/>
    </xf>
    <xf numFmtId="169" fontId="13" fillId="0" borderId="16" xfId="6" applyNumberFormat="1" applyFont="1" applyBorder="1" applyAlignment="1">
      <alignment horizontal="right" vertical="center"/>
    </xf>
    <xf numFmtId="169" fontId="13" fillId="0" borderId="34" xfId="6" applyNumberFormat="1" applyFont="1" applyBorder="1" applyAlignment="1">
      <alignment horizontal="right" vertical="center"/>
    </xf>
    <xf numFmtId="0" fontId="13" fillId="0" borderId="26" xfId="6" applyFont="1" applyBorder="1" applyAlignment="1">
      <alignment horizontal="left" vertical="top" wrapText="1"/>
    </xf>
    <xf numFmtId="166" fontId="13" fillId="0" borderId="18" xfId="6" applyNumberFormat="1" applyFont="1" applyBorder="1" applyAlignment="1">
      <alignment horizontal="right" vertical="center"/>
    </xf>
    <xf numFmtId="165" fontId="13" fillId="0" borderId="20" xfId="6" applyNumberFormat="1" applyFont="1" applyBorder="1" applyAlignment="1">
      <alignment horizontal="right" vertical="center"/>
    </xf>
    <xf numFmtId="0" fontId="9" fillId="5" borderId="0" xfId="9" applyFont="1" applyFill="1"/>
    <xf numFmtId="0" fontId="7" fillId="0" borderId="0" xfId="9"/>
    <xf numFmtId="0" fontId="9" fillId="0" borderId="9" xfId="9" applyFont="1" applyBorder="1" applyAlignment="1">
      <alignment horizontal="center" wrapText="1"/>
    </xf>
    <xf numFmtId="0" fontId="9" fillId="0" borderId="3" xfId="9" applyFont="1" applyBorder="1" applyAlignment="1">
      <alignment horizontal="left" vertical="top" wrapText="1"/>
    </xf>
    <xf numFmtId="164" fontId="9" fillId="0" borderId="11" xfId="9" applyNumberFormat="1" applyFont="1" applyBorder="1" applyAlignment="1">
      <alignment horizontal="right" vertical="center"/>
    </xf>
    <xf numFmtId="171" fontId="9" fillId="0" borderId="12" xfId="9" applyNumberFormat="1" applyFont="1" applyBorder="1" applyAlignment="1">
      <alignment horizontal="right" vertical="center"/>
    </xf>
    <xf numFmtId="170" fontId="9" fillId="0" borderId="12" xfId="9" applyNumberFormat="1" applyFont="1" applyBorder="1" applyAlignment="1">
      <alignment horizontal="right" vertical="center"/>
    </xf>
    <xf numFmtId="172" fontId="9" fillId="0" borderId="12" xfId="9" applyNumberFormat="1" applyFont="1" applyBorder="1" applyAlignment="1">
      <alignment horizontal="right" vertical="center"/>
    </xf>
    <xf numFmtId="172" fontId="9" fillId="0" borderId="13" xfId="9" applyNumberFormat="1" applyFont="1" applyBorder="1" applyAlignment="1">
      <alignment horizontal="right" vertical="center"/>
    </xf>
    <xf numFmtId="0" fontId="9" fillId="0" borderId="14" xfId="9" applyFont="1" applyBorder="1" applyAlignment="1">
      <alignment horizontal="left" vertical="top" wrapText="1"/>
    </xf>
    <xf numFmtId="164" fontId="9" fillId="0" borderId="15" xfId="9" applyNumberFormat="1" applyFont="1" applyBorder="1" applyAlignment="1">
      <alignment horizontal="right" vertical="center"/>
    </xf>
    <xf numFmtId="171" fontId="9" fillId="0" borderId="16" xfId="9" applyNumberFormat="1" applyFont="1" applyBorder="1" applyAlignment="1">
      <alignment horizontal="right" vertical="center"/>
    </xf>
    <xf numFmtId="170" fontId="9" fillId="0" borderId="16" xfId="9" applyNumberFormat="1" applyFont="1" applyBorder="1" applyAlignment="1">
      <alignment horizontal="right" vertical="center"/>
    </xf>
    <xf numFmtId="172" fontId="9" fillId="0" borderId="16" xfId="9" applyNumberFormat="1" applyFont="1" applyBorder="1" applyAlignment="1">
      <alignment horizontal="right" vertical="center"/>
    </xf>
    <xf numFmtId="172" fontId="9" fillId="0" borderId="17" xfId="9" applyNumberFormat="1" applyFont="1" applyBorder="1" applyAlignment="1">
      <alignment horizontal="right" vertical="center"/>
    </xf>
    <xf numFmtId="0" fontId="9" fillId="0" borderId="7" xfId="9" applyFont="1" applyBorder="1" applyAlignment="1">
      <alignment horizontal="left" vertical="top" wrapText="1"/>
    </xf>
    <xf numFmtId="164" fontId="9" fillId="0" borderId="18" xfId="9" applyNumberFormat="1" applyFont="1" applyBorder="1" applyAlignment="1">
      <alignment horizontal="right" vertical="center"/>
    </xf>
    <xf numFmtId="171" fontId="9" fillId="0" borderId="19" xfId="9" applyNumberFormat="1" applyFont="1" applyBorder="1" applyAlignment="1">
      <alignment horizontal="right" vertical="center"/>
    </xf>
    <xf numFmtId="170" fontId="9" fillId="0" borderId="19" xfId="9" applyNumberFormat="1" applyFont="1" applyBorder="1" applyAlignment="1">
      <alignment horizontal="right" vertical="center"/>
    </xf>
    <xf numFmtId="172" fontId="9" fillId="0" borderId="19" xfId="9" applyNumberFormat="1" applyFont="1" applyBorder="1" applyAlignment="1">
      <alignment horizontal="right" vertical="center"/>
    </xf>
    <xf numFmtId="172" fontId="9" fillId="0" borderId="20" xfId="9" applyNumberFormat="1" applyFont="1" applyBorder="1" applyAlignment="1">
      <alignment horizontal="right" vertical="center"/>
    </xf>
    <xf numFmtId="0" fontId="9" fillId="0" borderId="10" xfId="9" applyFont="1" applyBorder="1" applyAlignment="1">
      <alignment horizontal="center" wrapText="1"/>
    </xf>
    <xf numFmtId="0" fontId="9" fillId="0" borderId="23" xfId="9" applyFont="1" applyBorder="1" applyAlignment="1">
      <alignment horizontal="left" vertical="top" wrapText="1"/>
    </xf>
    <xf numFmtId="170" fontId="9" fillId="0" borderId="11" xfId="9" applyNumberFormat="1" applyFont="1" applyBorder="1" applyAlignment="1">
      <alignment horizontal="right" vertical="center"/>
    </xf>
    <xf numFmtId="168" fontId="9" fillId="0" borderId="12" xfId="9" applyNumberFormat="1" applyFont="1" applyBorder="1" applyAlignment="1">
      <alignment horizontal="right" vertical="center"/>
    </xf>
    <xf numFmtId="171" fontId="9" fillId="0" borderId="13" xfId="9" applyNumberFormat="1" applyFont="1" applyBorder="1" applyAlignment="1">
      <alignment horizontal="right" vertical="center"/>
    </xf>
    <xf numFmtId="0" fontId="9" fillId="0" borderId="30" xfId="9" applyFont="1" applyBorder="1" applyAlignment="1">
      <alignment horizontal="left" vertical="top" wrapText="1"/>
    </xf>
    <xf numFmtId="170" fontId="9" fillId="0" borderId="15" xfId="9" applyNumberFormat="1" applyFont="1" applyBorder="1" applyAlignment="1">
      <alignment horizontal="right" vertical="center"/>
    </xf>
    <xf numFmtId="168" fontId="9" fillId="0" borderId="16" xfId="9" applyNumberFormat="1" applyFont="1" applyBorder="1" applyAlignment="1">
      <alignment horizontal="right" vertical="center"/>
    </xf>
    <xf numFmtId="171" fontId="9" fillId="0" borderId="17" xfId="9" applyNumberFormat="1" applyFont="1" applyBorder="1" applyAlignment="1">
      <alignment horizontal="right" vertical="center"/>
    </xf>
    <xf numFmtId="0" fontId="9" fillId="0" borderId="32" xfId="9" applyFont="1" applyBorder="1" applyAlignment="1">
      <alignment horizontal="left" vertical="top" wrapText="1"/>
    </xf>
    <xf numFmtId="170" fontId="9" fillId="0" borderId="33" xfId="9" applyNumberFormat="1" applyFont="1" applyBorder="1" applyAlignment="1">
      <alignment horizontal="right" vertical="center"/>
    </xf>
    <xf numFmtId="170" fontId="9" fillId="0" borderId="34" xfId="9" applyNumberFormat="1" applyFont="1" applyBorder="1" applyAlignment="1">
      <alignment horizontal="right" vertical="center"/>
    </xf>
    <xf numFmtId="168" fontId="9" fillId="0" borderId="34" xfId="9" applyNumberFormat="1" applyFont="1" applyBorder="1" applyAlignment="1">
      <alignment horizontal="right" vertical="center"/>
    </xf>
    <xf numFmtId="171" fontId="9" fillId="0" borderId="34" xfId="9" applyNumberFormat="1" applyFont="1" applyBorder="1" applyAlignment="1">
      <alignment horizontal="right" vertical="center"/>
    </xf>
    <xf numFmtId="171" fontId="9" fillId="0" borderId="35" xfId="9" applyNumberFormat="1" applyFont="1" applyBorder="1" applyAlignment="1">
      <alignment horizontal="right" vertical="center"/>
    </xf>
    <xf numFmtId="166" fontId="9" fillId="0" borderId="15" xfId="9" applyNumberFormat="1" applyFont="1" applyBorder="1" applyAlignment="1">
      <alignment horizontal="right" vertical="center"/>
    </xf>
    <xf numFmtId="169" fontId="9" fillId="0" borderId="16" xfId="9" applyNumberFormat="1" applyFont="1" applyBorder="1" applyAlignment="1">
      <alignment horizontal="right" vertical="center"/>
    </xf>
    <xf numFmtId="169" fontId="9" fillId="0" borderId="34" xfId="9" applyNumberFormat="1" applyFont="1" applyBorder="1" applyAlignment="1">
      <alignment horizontal="right" vertical="center"/>
    </xf>
    <xf numFmtId="0" fontId="9" fillId="0" borderId="26" xfId="9" applyFont="1" applyBorder="1" applyAlignment="1">
      <alignment horizontal="left" vertical="top" wrapText="1"/>
    </xf>
    <xf numFmtId="170" fontId="9" fillId="0" borderId="18" xfId="9" applyNumberFormat="1" applyFont="1" applyBorder="1" applyAlignment="1">
      <alignment horizontal="right" vertical="center"/>
    </xf>
    <xf numFmtId="169" fontId="9" fillId="0" borderId="19" xfId="9" applyNumberFormat="1" applyFont="1" applyBorder="1" applyAlignment="1">
      <alignment horizontal="right" vertical="center"/>
    </xf>
    <xf numFmtId="171" fontId="9" fillId="0" borderId="20" xfId="9" applyNumberFormat="1" applyFont="1" applyBorder="1" applyAlignment="1">
      <alignment horizontal="right" vertical="center"/>
    </xf>
    <xf numFmtId="0" fontId="9" fillId="5" borderId="0" xfId="10" applyFont="1" applyFill="1"/>
    <xf numFmtId="0" fontId="7" fillId="0" borderId="0" xfId="10"/>
    <xf numFmtId="0" fontId="9" fillId="0" borderId="9" xfId="10" applyFont="1" applyBorder="1" applyAlignment="1">
      <alignment horizontal="center" wrapText="1"/>
    </xf>
    <xf numFmtId="0" fontId="9" fillId="0" borderId="3" xfId="10" applyFont="1" applyBorder="1" applyAlignment="1">
      <alignment horizontal="left" vertical="top" wrapText="1"/>
    </xf>
    <xf numFmtId="164" fontId="9" fillId="0" borderId="11" xfId="10" applyNumberFormat="1" applyFont="1" applyBorder="1" applyAlignment="1">
      <alignment horizontal="right" vertical="center"/>
    </xf>
    <xf numFmtId="171" fontId="9" fillId="0" borderId="12" xfId="10" applyNumberFormat="1" applyFont="1" applyBorder="1" applyAlignment="1">
      <alignment horizontal="right" vertical="center"/>
    </xf>
    <xf numFmtId="170" fontId="9" fillId="0" borderId="12" xfId="10" applyNumberFormat="1" applyFont="1" applyBorder="1" applyAlignment="1">
      <alignment horizontal="right" vertical="center"/>
    </xf>
    <xf numFmtId="172" fontId="9" fillId="0" borderId="12" xfId="10" applyNumberFormat="1" applyFont="1" applyBorder="1" applyAlignment="1">
      <alignment horizontal="right" vertical="center"/>
    </xf>
    <xf numFmtId="172" fontId="9" fillId="0" borderId="13" xfId="10" applyNumberFormat="1" applyFont="1" applyBorder="1" applyAlignment="1">
      <alignment horizontal="right" vertical="center"/>
    </xf>
    <xf numFmtId="0" fontId="9" fillId="0" borderId="14" xfId="10" applyFont="1" applyBorder="1" applyAlignment="1">
      <alignment horizontal="left" vertical="top" wrapText="1"/>
    </xf>
    <xf numFmtId="164" fontId="9" fillId="0" borderId="15" xfId="10" applyNumberFormat="1" applyFont="1" applyBorder="1" applyAlignment="1">
      <alignment horizontal="right" vertical="center"/>
    </xf>
    <xf numFmtId="171" fontId="9" fillId="0" borderId="16" xfId="10" applyNumberFormat="1" applyFont="1" applyBorder="1" applyAlignment="1">
      <alignment horizontal="right" vertical="center"/>
    </xf>
    <xf numFmtId="170" fontId="9" fillId="0" borderId="16" xfId="10" applyNumberFormat="1" applyFont="1" applyBorder="1" applyAlignment="1">
      <alignment horizontal="right" vertical="center"/>
    </xf>
    <xf numFmtId="172" fontId="9" fillId="0" borderId="16" xfId="10" applyNumberFormat="1" applyFont="1" applyBorder="1" applyAlignment="1">
      <alignment horizontal="right" vertical="center"/>
    </xf>
    <xf numFmtId="172" fontId="9" fillId="0" borderId="17" xfId="10" applyNumberFormat="1" applyFont="1" applyBorder="1" applyAlignment="1">
      <alignment horizontal="right" vertical="center"/>
    </xf>
    <xf numFmtId="0" fontId="9" fillId="0" borderId="7" xfId="10" applyFont="1" applyBorder="1" applyAlignment="1">
      <alignment horizontal="left" vertical="top" wrapText="1"/>
    </xf>
    <xf numFmtId="164" fontId="9" fillId="0" borderId="18" xfId="10" applyNumberFormat="1" applyFont="1" applyBorder="1" applyAlignment="1">
      <alignment horizontal="right" vertical="center"/>
    </xf>
    <xf numFmtId="171" fontId="9" fillId="0" borderId="19" xfId="10" applyNumberFormat="1" applyFont="1" applyBorder="1" applyAlignment="1">
      <alignment horizontal="right" vertical="center"/>
    </xf>
    <xf numFmtId="170" fontId="9" fillId="0" borderId="19" xfId="10" applyNumberFormat="1" applyFont="1" applyBorder="1" applyAlignment="1">
      <alignment horizontal="right" vertical="center"/>
    </xf>
    <xf numFmtId="172" fontId="9" fillId="0" borderId="19" xfId="10" applyNumberFormat="1" applyFont="1" applyBorder="1" applyAlignment="1">
      <alignment horizontal="right" vertical="center"/>
    </xf>
    <xf numFmtId="172" fontId="9" fillId="0" borderId="20" xfId="10" applyNumberFormat="1" applyFont="1" applyBorder="1" applyAlignment="1">
      <alignment horizontal="right" vertical="center"/>
    </xf>
    <xf numFmtId="0" fontId="9" fillId="0" borderId="10" xfId="10" applyFont="1" applyBorder="1" applyAlignment="1">
      <alignment horizontal="center" wrapText="1"/>
    </xf>
    <xf numFmtId="0" fontId="9" fillId="0" borderId="23" xfId="10" applyFont="1" applyBorder="1" applyAlignment="1">
      <alignment horizontal="left" vertical="top" wrapText="1"/>
    </xf>
    <xf numFmtId="170" fontId="9" fillId="0" borderId="11" xfId="10" applyNumberFormat="1" applyFont="1" applyBorder="1" applyAlignment="1">
      <alignment horizontal="right" vertical="center"/>
    </xf>
    <xf numFmtId="168" fontId="9" fillId="0" borderId="12" xfId="10" applyNumberFormat="1" applyFont="1" applyBorder="1" applyAlignment="1">
      <alignment horizontal="right" vertical="center"/>
    </xf>
    <xf numFmtId="171" fontId="9" fillId="0" borderId="13" xfId="10" applyNumberFormat="1" applyFont="1" applyBorder="1" applyAlignment="1">
      <alignment horizontal="right" vertical="center"/>
    </xf>
    <xf numFmtId="0" fontId="9" fillId="0" borderId="30" xfId="10" applyFont="1" applyBorder="1" applyAlignment="1">
      <alignment horizontal="left" vertical="top" wrapText="1"/>
    </xf>
    <xf numFmtId="170" fontId="9" fillId="0" borderId="15" xfId="10" applyNumberFormat="1" applyFont="1" applyBorder="1" applyAlignment="1">
      <alignment horizontal="right" vertical="center"/>
    </xf>
    <xf numFmtId="168" fontId="9" fillId="0" borderId="16" xfId="10" applyNumberFormat="1" applyFont="1" applyBorder="1" applyAlignment="1">
      <alignment horizontal="right" vertical="center"/>
    </xf>
    <xf numFmtId="171" fontId="9" fillId="0" borderId="17" xfId="10" applyNumberFormat="1" applyFont="1" applyBorder="1" applyAlignment="1">
      <alignment horizontal="right" vertical="center"/>
    </xf>
    <xf numFmtId="0" fontId="9" fillId="0" borderId="32" xfId="10" applyFont="1" applyBorder="1" applyAlignment="1">
      <alignment horizontal="left" vertical="top" wrapText="1"/>
    </xf>
    <xf numFmtId="170" fontId="9" fillId="0" borderId="33" xfId="10" applyNumberFormat="1" applyFont="1" applyBorder="1" applyAlignment="1">
      <alignment horizontal="right" vertical="center"/>
    </xf>
    <xf numFmtId="170" fontId="9" fillId="0" borderId="34" xfId="10" applyNumberFormat="1" applyFont="1" applyBorder="1" applyAlignment="1">
      <alignment horizontal="right" vertical="center"/>
    </xf>
    <xf numFmtId="168" fontId="9" fillId="0" borderId="34" xfId="10" applyNumberFormat="1" applyFont="1" applyBorder="1" applyAlignment="1">
      <alignment horizontal="right" vertical="center"/>
    </xf>
    <xf numFmtId="171" fontId="9" fillId="0" borderId="34" xfId="10" applyNumberFormat="1" applyFont="1" applyBorder="1" applyAlignment="1">
      <alignment horizontal="right" vertical="center"/>
    </xf>
    <xf numFmtId="171" fontId="9" fillId="0" borderId="35" xfId="10" applyNumberFormat="1" applyFont="1" applyBorder="1" applyAlignment="1">
      <alignment horizontal="right" vertical="center"/>
    </xf>
    <xf numFmtId="166" fontId="9" fillId="0" borderId="15" xfId="10" applyNumberFormat="1" applyFont="1" applyBorder="1" applyAlignment="1">
      <alignment horizontal="right" vertical="center"/>
    </xf>
    <xf numFmtId="169" fontId="9" fillId="0" borderId="16" xfId="10" applyNumberFormat="1" applyFont="1" applyBorder="1" applyAlignment="1">
      <alignment horizontal="right" vertical="center"/>
    </xf>
    <xf numFmtId="166" fontId="9" fillId="0" borderId="33" xfId="10" applyNumberFormat="1" applyFont="1" applyBorder="1" applyAlignment="1">
      <alignment horizontal="right" vertical="center"/>
    </xf>
    <xf numFmtId="169" fontId="9" fillId="0" borderId="34" xfId="10" applyNumberFormat="1" applyFont="1" applyBorder="1" applyAlignment="1">
      <alignment horizontal="right" vertical="center"/>
    </xf>
    <xf numFmtId="0" fontId="9" fillId="0" borderId="26" xfId="10" applyFont="1" applyBorder="1" applyAlignment="1">
      <alignment horizontal="left" vertical="top" wrapText="1"/>
    </xf>
    <xf numFmtId="166" fontId="9" fillId="0" borderId="18" xfId="10" applyNumberFormat="1" applyFont="1" applyBorder="1" applyAlignment="1">
      <alignment horizontal="right" vertical="center"/>
    </xf>
    <xf numFmtId="169" fontId="9" fillId="0" borderId="19" xfId="10" applyNumberFormat="1" applyFont="1" applyBorder="1" applyAlignment="1">
      <alignment horizontal="right" vertical="center"/>
    </xf>
    <xf numFmtId="171" fontId="9" fillId="0" borderId="20" xfId="10" applyNumberFormat="1" applyFont="1" applyBorder="1" applyAlignment="1">
      <alignment horizontal="right" vertical="center"/>
    </xf>
    <xf numFmtId="0" fontId="13" fillId="0" borderId="9" xfId="6" applyFont="1" applyBorder="1" applyAlignment="1">
      <alignment horizontal="center" wrapText="1"/>
    </xf>
    <xf numFmtId="0" fontId="13" fillId="0" borderId="10" xfId="6" applyFont="1" applyBorder="1" applyAlignment="1">
      <alignment horizontal="center" wrapText="1"/>
    </xf>
    <xf numFmtId="0" fontId="0" fillId="0" borderId="0" xfId="0" applyFill="1" applyBorder="1"/>
    <xf numFmtId="0" fontId="13" fillId="0" borderId="0" xfId="6" applyFont="1" applyFill="1" applyBorder="1"/>
    <xf numFmtId="0" fontId="12" fillId="0" borderId="0" xfId="6" applyFill="1" applyBorder="1"/>
    <xf numFmtId="0" fontId="9" fillId="0" borderId="0" xfId="8" applyFont="1" applyFill="1" applyBorder="1"/>
    <xf numFmtId="0" fontId="7" fillId="0" borderId="0" xfId="8" applyFill="1" applyBorder="1"/>
    <xf numFmtId="0" fontId="13" fillId="0" borderId="0" xfId="6" applyFont="1" applyFill="1" applyBorder="1" applyAlignment="1">
      <alignment horizontal="left" vertical="top" wrapText="1"/>
    </xf>
    <xf numFmtId="0" fontId="9" fillId="0" borderId="0" xfId="8" applyFont="1" applyFill="1" applyBorder="1" applyAlignment="1">
      <alignment horizontal="center" wrapText="1"/>
    </xf>
    <xf numFmtId="0" fontId="9" fillId="0" borderId="0" xfId="8" applyFont="1" applyFill="1" applyBorder="1" applyAlignment="1">
      <alignment horizontal="left" vertical="top" wrapText="1"/>
    </xf>
    <xf numFmtId="164" fontId="9" fillId="0" borderId="0" xfId="8" applyNumberFormat="1" applyFont="1" applyFill="1" applyBorder="1" applyAlignment="1">
      <alignment horizontal="right" vertical="center"/>
    </xf>
    <xf numFmtId="165" fontId="9" fillId="0" borderId="0" xfId="8" applyNumberFormat="1" applyFont="1" applyFill="1" applyBorder="1" applyAlignment="1">
      <alignment horizontal="right" vertical="center"/>
    </xf>
    <xf numFmtId="166" fontId="9" fillId="0" borderId="0" xfId="8" applyNumberFormat="1" applyFont="1" applyFill="1" applyBorder="1" applyAlignment="1">
      <alignment horizontal="right" vertical="center"/>
    </xf>
    <xf numFmtId="167" fontId="9" fillId="0" borderId="0" xfId="8" applyNumberFormat="1" applyFont="1" applyFill="1" applyBorder="1" applyAlignment="1">
      <alignment horizontal="right" vertical="center"/>
    </xf>
    <xf numFmtId="170" fontId="9" fillId="0" borderId="0" xfId="8" applyNumberFormat="1" applyFont="1" applyFill="1" applyBorder="1" applyAlignment="1">
      <alignment horizontal="right" vertical="center"/>
    </xf>
    <xf numFmtId="0" fontId="9" fillId="0" borderId="0" xfId="8" applyFont="1" applyFill="1" applyBorder="1" applyAlignment="1">
      <alignment horizontal="right" vertical="center"/>
    </xf>
    <xf numFmtId="168" fontId="9" fillId="0" borderId="0" xfId="8" applyNumberFormat="1" applyFont="1" applyFill="1" applyBorder="1" applyAlignment="1">
      <alignment horizontal="right" vertical="center"/>
    </xf>
    <xf numFmtId="169" fontId="9" fillId="0" borderId="0" xfId="8" applyNumberFormat="1" applyFont="1" applyFill="1" applyBorder="1" applyAlignment="1">
      <alignment horizontal="right" vertical="center"/>
    </xf>
    <xf numFmtId="170" fontId="13" fillId="0" borderId="19" xfId="6" applyNumberFormat="1" applyFont="1" applyBorder="1" applyAlignment="1">
      <alignment horizontal="right" vertical="center"/>
    </xf>
    <xf numFmtId="0" fontId="13" fillId="0" borderId="11" xfId="6" applyFont="1" applyBorder="1" applyAlignment="1">
      <alignment horizontal="right" vertical="center"/>
    </xf>
    <xf numFmtId="0" fontId="13" fillId="0" borderId="15" xfId="6" applyFont="1" applyBorder="1" applyAlignment="1">
      <alignment horizontal="right" vertical="center"/>
    </xf>
    <xf numFmtId="0" fontId="13" fillId="0" borderId="33" xfId="6" applyFont="1" applyBorder="1" applyAlignment="1">
      <alignment horizontal="right" vertical="center"/>
    </xf>
    <xf numFmtId="169" fontId="13" fillId="0" borderId="19" xfId="6" applyNumberFormat="1" applyFont="1" applyBorder="1" applyAlignment="1">
      <alignment horizontal="right" vertical="center"/>
    </xf>
    <xf numFmtId="169" fontId="13" fillId="0" borderId="12" xfId="6" applyNumberFormat="1" applyFont="1" applyBorder="1" applyAlignment="1">
      <alignment horizontal="right" vertical="center"/>
    </xf>
    <xf numFmtId="168" fontId="13" fillId="2" borderId="12" xfId="6" applyNumberFormat="1" applyFont="1" applyFill="1" applyBorder="1" applyAlignment="1">
      <alignment horizontal="right" vertical="center"/>
    </xf>
    <xf numFmtId="168" fontId="13" fillId="2" borderId="16" xfId="6" applyNumberFormat="1" applyFont="1" applyFill="1" applyBorder="1" applyAlignment="1">
      <alignment horizontal="right" vertical="center"/>
    </xf>
    <xf numFmtId="168" fontId="13" fillId="2" borderId="34" xfId="6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7" fillId="0" borderId="0" xfId="7" applyFill="1" applyBorder="1"/>
    <xf numFmtId="0" fontId="9" fillId="0" borderId="0" xfId="7" applyFont="1" applyFill="1" applyBorder="1" applyAlignment="1">
      <alignment horizontal="left" vertical="top" wrapText="1"/>
    </xf>
    <xf numFmtId="164" fontId="9" fillId="0" borderId="0" xfId="7" applyNumberFormat="1" applyFont="1" applyFill="1" applyBorder="1" applyAlignment="1">
      <alignment horizontal="right" vertical="center"/>
    </xf>
    <xf numFmtId="171" fontId="9" fillId="0" borderId="0" xfId="7" applyNumberFormat="1" applyFont="1" applyFill="1" applyBorder="1" applyAlignment="1">
      <alignment horizontal="right" vertical="center"/>
    </xf>
    <xf numFmtId="170" fontId="9" fillId="0" borderId="0" xfId="7" applyNumberFormat="1" applyFont="1" applyFill="1" applyBorder="1" applyAlignment="1">
      <alignment horizontal="right" vertical="center"/>
    </xf>
    <xf numFmtId="172" fontId="9" fillId="0" borderId="0" xfId="7" applyNumberFormat="1" applyFont="1" applyFill="1" applyBorder="1" applyAlignment="1">
      <alignment horizontal="right" vertical="center"/>
    </xf>
    <xf numFmtId="167" fontId="9" fillId="0" borderId="0" xfId="7" applyNumberFormat="1" applyFont="1" applyFill="1" applyBorder="1" applyAlignment="1">
      <alignment horizontal="right" vertical="center"/>
    </xf>
    <xf numFmtId="0" fontId="13" fillId="5" borderId="0" xfId="11" applyFont="1" applyFill="1"/>
    <xf numFmtId="0" fontId="12" fillId="0" borderId="0" xfId="11"/>
    <xf numFmtId="0" fontId="13" fillId="0" borderId="9" xfId="11" applyFont="1" applyBorder="1" applyAlignment="1">
      <alignment horizontal="center" wrapText="1"/>
    </xf>
    <xf numFmtId="0" fontId="13" fillId="0" borderId="3" xfId="11" applyFont="1" applyBorder="1" applyAlignment="1">
      <alignment horizontal="left" vertical="top" wrapText="1"/>
    </xf>
    <xf numFmtId="164" fontId="13" fillId="0" borderId="11" xfId="11" applyNumberFormat="1" applyFont="1" applyBorder="1" applyAlignment="1">
      <alignment horizontal="right" vertical="center"/>
    </xf>
    <xf numFmtId="165" fontId="13" fillId="0" borderId="12" xfId="11" applyNumberFormat="1" applyFont="1" applyBorder="1" applyAlignment="1">
      <alignment horizontal="right" vertical="center"/>
    </xf>
    <xf numFmtId="166" fontId="13" fillId="0" borderId="12" xfId="11" applyNumberFormat="1" applyFont="1" applyBorder="1" applyAlignment="1">
      <alignment horizontal="right" vertical="center"/>
    </xf>
    <xf numFmtId="170" fontId="13" fillId="0" borderId="12" xfId="11" applyNumberFormat="1" applyFont="1" applyBorder="1" applyAlignment="1">
      <alignment horizontal="right" vertical="center"/>
    </xf>
    <xf numFmtId="167" fontId="13" fillId="0" borderId="12" xfId="11" applyNumberFormat="1" applyFont="1" applyBorder="1" applyAlignment="1">
      <alignment horizontal="right" vertical="center"/>
    </xf>
    <xf numFmtId="167" fontId="13" fillId="0" borderId="13" xfId="11" applyNumberFormat="1" applyFont="1" applyBorder="1" applyAlignment="1">
      <alignment horizontal="right" vertical="center"/>
    </xf>
    <xf numFmtId="0" fontId="13" fillId="0" borderId="14" xfId="11" applyFont="1" applyBorder="1" applyAlignment="1">
      <alignment horizontal="left" vertical="top" wrapText="1"/>
    </xf>
    <xf numFmtId="164" fontId="13" fillId="0" borderId="15" xfId="11" applyNumberFormat="1" applyFont="1" applyBorder="1" applyAlignment="1">
      <alignment horizontal="right" vertical="center"/>
    </xf>
    <xf numFmtId="165" fontId="13" fillId="0" borderId="16" xfId="11" applyNumberFormat="1" applyFont="1" applyBorder="1" applyAlignment="1">
      <alignment horizontal="right" vertical="center"/>
    </xf>
    <xf numFmtId="166" fontId="13" fillId="0" borderId="16" xfId="11" applyNumberFormat="1" applyFont="1" applyBorder="1" applyAlignment="1">
      <alignment horizontal="right" vertical="center"/>
    </xf>
    <xf numFmtId="170" fontId="13" fillId="0" borderId="16" xfId="11" applyNumberFormat="1" applyFont="1" applyBorder="1" applyAlignment="1">
      <alignment horizontal="right" vertical="center"/>
    </xf>
    <xf numFmtId="167" fontId="13" fillId="0" borderId="16" xfId="11" applyNumberFormat="1" applyFont="1" applyBorder="1" applyAlignment="1">
      <alignment horizontal="right" vertical="center"/>
    </xf>
    <xf numFmtId="167" fontId="13" fillId="0" borderId="17" xfId="11" applyNumberFormat="1" applyFont="1" applyBorder="1" applyAlignment="1">
      <alignment horizontal="right" vertical="center"/>
    </xf>
    <xf numFmtId="0" fontId="13" fillId="0" borderId="7" xfId="11" applyFont="1" applyBorder="1" applyAlignment="1">
      <alignment horizontal="left" vertical="top" wrapText="1"/>
    </xf>
    <xf numFmtId="164" fontId="13" fillId="0" borderId="18" xfId="11" applyNumberFormat="1" applyFont="1" applyBorder="1" applyAlignment="1">
      <alignment horizontal="right" vertical="center"/>
    </xf>
    <xf numFmtId="165" fontId="13" fillId="0" borderId="19" xfId="11" applyNumberFormat="1" applyFont="1" applyBorder="1" applyAlignment="1">
      <alignment horizontal="right" vertical="center"/>
    </xf>
    <xf numFmtId="166" fontId="13" fillId="0" borderId="19" xfId="11" applyNumberFormat="1" applyFont="1" applyBorder="1" applyAlignment="1">
      <alignment horizontal="right" vertical="center"/>
    </xf>
    <xf numFmtId="167" fontId="13" fillId="0" borderId="19" xfId="11" applyNumberFormat="1" applyFont="1" applyBorder="1" applyAlignment="1">
      <alignment horizontal="right" vertical="center"/>
    </xf>
    <xf numFmtId="167" fontId="13" fillId="0" borderId="20" xfId="11" applyNumberFormat="1" applyFont="1" applyBorder="1" applyAlignment="1">
      <alignment horizontal="right" vertical="center"/>
    </xf>
    <xf numFmtId="169" fontId="13" fillId="0" borderId="16" xfId="11" applyNumberFormat="1" applyFont="1" applyBorder="1" applyAlignment="1">
      <alignment horizontal="right" vertical="center"/>
    </xf>
    <xf numFmtId="0" fontId="13" fillId="0" borderId="10" xfId="11" applyFont="1" applyBorder="1" applyAlignment="1">
      <alignment horizontal="center" wrapText="1"/>
    </xf>
    <xf numFmtId="0" fontId="13" fillId="0" borderId="23" xfId="11" applyFont="1" applyBorder="1" applyAlignment="1">
      <alignment horizontal="left" vertical="top" wrapText="1"/>
    </xf>
    <xf numFmtId="0" fontId="13" fillId="0" borderId="11" xfId="11" applyFont="1" applyBorder="1" applyAlignment="1">
      <alignment horizontal="right" vertical="center"/>
    </xf>
    <xf numFmtId="168" fontId="13" fillId="0" borderId="12" xfId="11" applyNumberFormat="1" applyFont="1" applyBorder="1" applyAlignment="1">
      <alignment horizontal="right" vertical="center"/>
    </xf>
    <xf numFmtId="165" fontId="13" fillId="0" borderId="13" xfId="11" applyNumberFormat="1" applyFont="1" applyBorder="1" applyAlignment="1">
      <alignment horizontal="right" vertical="center"/>
    </xf>
    <xf numFmtId="0" fontId="13" fillId="0" borderId="30" xfId="11" applyFont="1" applyBorder="1" applyAlignment="1">
      <alignment horizontal="left" vertical="top" wrapText="1"/>
    </xf>
    <xf numFmtId="166" fontId="13" fillId="0" borderId="15" xfId="11" applyNumberFormat="1" applyFont="1" applyBorder="1" applyAlignment="1">
      <alignment horizontal="right" vertical="center"/>
    </xf>
    <xf numFmtId="168" fontId="13" fillId="0" borderId="16" xfId="11" applyNumberFormat="1" applyFont="1" applyBorder="1" applyAlignment="1">
      <alignment horizontal="right" vertical="center"/>
    </xf>
    <xf numFmtId="165" fontId="13" fillId="0" borderId="17" xfId="11" applyNumberFormat="1" applyFont="1" applyBorder="1" applyAlignment="1">
      <alignment horizontal="right" vertical="center"/>
    </xf>
    <xf numFmtId="170" fontId="13" fillId="0" borderId="15" xfId="11" applyNumberFormat="1" applyFont="1" applyBorder="1" applyAlignment="1">
      <alignment horizontal="right" vertical="center"/>
    </xf>
    <xf numFmtId="0" fontId="13" fillId="0" borderId="32" xfId="11" applyFont="1" applyBorder="1" applyAlignment="1">
      <alignment horizontal="left" vertical="top" wrapText="1"/>
    </xf>
    <xf numFmtId="0" fontId="13" fillId="0" borderId="33" xfId="11" applyFont="1" applyBorder="1" applyAlignment="1">
      <alignment horizontal="right" vertical="center"/>
    </xf>
    <xf numFmtId="166" fontId="13" fillId="0" borderId="34" xfId="11" applyNumberFormat="1" applyFont="1" applyBorder="1" applyAlignment="1">
      <alignment horizontal="right" vertical="center"/>
    </xf>
    <xf numFmtId="168" fontId="13" fillId="0" borderId="34" xfId="11" applyNumberFormat="1" applyFont="1" applyBorder="1" applyAlignment="1">
      <alignment horizontal="right" vertical="center"/>
    </xf>
    <xf numFmtId="165" fontId="13" fillId="0" borderId="34" xfId="11" applyNumberFormat="1" applyFont="1" applyBorder="1" applyAlignment="1">
      <alignment horizontal="right" vertical="center"/>
    </xf>
    <xf numFmtId="165" fontId="13" fillId="0" borderId="35" xfId="11" applyNumberFormat="1" applyFont="1" applyBorder="1" applyAlignment="1">
      <alignment horizontal="right" vertical="center"/>
    </xf>
    <xf numFmtId="0" fontId="13" fillId="0" borderId="15" xfId="11" applyFont="1" applyBorder="1" applyAlignment="1">
      <alignment horizontal="right" vertical="center"/>
    </xf>
    <xf numFmtId="171" fontId="13" fillId="0" borderId="16" xfId="11" applyNumberFormat="1" applyFont="1" applyBorder="1" applyAlignment="1">
      <alignment horizontal="right" vertical="center"/>
    </xf>
    <xf numFmtId="171" fontId="13" fillId="0" borderId="17" xfId="11" applyNumberFormat="1" applyFont="1" applyBorder="1" applyAlignment="1">
      <alignment horizontal="right" vertical="center"/>
    </xf>
    <xf numFmtId="0" fontId="13" fillId="0" borderId="26" xfId="11" applyFont="1" applyBorder="1" applyAlignment="1">
      <alignment horizontal="left" vertical="top" wrapText="1"/>
    </xf>
    <xf numFmtId="0" fontId="13" fillId="0" borderId="18" xfId="11" applyFont="1" applyBorder="1" applyAlignment="1">
      <alignment horizontal="right" vertical="center"/>
    </xf>
    <xf numFmtId="168" fontId="13" fillId="0" borderId="19" xfId="11" applyNumberFormat="1" applyFont="1" applyBorder="1" applyAlignment="1">
      <alignment horizontal="right" vertical="center"/>
    </xf>
    <xf numFmtId="165" fontId="13" fillId="0" borderId="20" xfId="11" applyNumberFormat="1" applyFont="1" applyBorder="1" applyAlignment="1">
      <alignment horizontal="right" vertical="center"/>
    </xf>
    <xf numFmtId="168" fontId="13" fillId="2" borderId="12" xfId="11" applyNumberFormat="1" applyFont="1" applyFill="1" applyBorder="1" applyAlignment="1">
      <alignment horizontal="right" vertical="center"/>
    </xf>
    <xf numFmtId="168" fontId="13" fillId="2" borderId="34" xfId="11" applyNumberFormat="1" applyFont="1" applyFill="1" applyBorder="1" applyAlignment="1">
      <alignment horizontal="right" vertical="center"/>
    </xf>
    <xf numFmtId="173" fontId="0" fillId="0" borderId="0" xfId="0" applyNumberFormat="1"/>
    <xf numFmtId="0" fontId="14" fillId="0" borderId="0" xfId="0" applyFont="1"/>
    <xf numFmtId="0" fontId="15" fillId="0" borderId="0" xfId="0" applyFont="1"/>
    <xf numFmtId="168" fontId="16" fillId="0" borderId="12" xfId="9" applyNumberFormat="1" applyFont="1" applyBorder="1" applyAlignment="1">
      <alignment horizontal="right" vertical="center"/>
    </xf>
    <xf numFmtId="171" fontId="16" fillId="0" borderId="12" xfId="10" applyNumberFormat="1" applyFont="1" applyBorder="1" applyAlignment="1">
      <alignment horizontal="right" vertical="center"/>
    </xf>
    <xf numFmtId="170" fontId="16" fillId="0" borderId="12" xfId="10" applyNumberFormat="1" applyFont="1" applyBorder="1" applyAlignment="1">
      <alignment horizontal="right" vertical="center"/>
    </xf>
    <xf numFmtId="168" fontId="16" fillId="0" borderId="16" xfId="9" applyNumberFormat="1" applyFont="1" applyBorder="1" applyAlignment="1">
      <alignment horizontal="right" vertical="center"/>
    </xf>
    <xf numFmtId="171" fontId="16" fillId="0" borderId="16" xfId="10" applyNumberFormat="1" applyFont="1" applyBorder="1" applyAlignment="1">
      <alignment horizontal="right" vertical="center"/>
    </xf>
    <xf numFmtId="170" fontId="16" fillId="0" borderId="16" xfId="10" applyNumberFormat="1" applyFont="1" applyBorder="1" applyAlignment="1">
      <alignment horizontal="right" vertical="center"/>
    </xf>
    <xf numFmtId="168" fontId="16" fillId="0" borderId="12" xfId="10" applyNumberFormat="1" applyFont="1" applyBorder="1" applyAlignment="1">
      <alignment horizontal="right" vertical="center"/>
    </xf>
    <xf numFmtId="168" fontId="16" fillId="0" borderId="16" xfId="10" applyNumberFormat="1" applyFont="1" applyBorder="1" applyAlignment="1">
      <alignment horizontal="right" vertical="center"/>
    </xf>
    <xf numFmtId="168" fontId="16" fillId="0" borderId="34" xfId="9" applyNumberFormat="1" applyFont="1" applyBorder="1" applyAlignment="1">
      <alignment horizontal="right" vertical="center"/>
    </xf>
    <xf numFmtId="168" fontId="16" fillId="0" borderId="34" xfId="10" applyNumberFormat="1" applyFont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0" fontId="17" fillId="2" borderId="0" xfId="0" applyFont="1" applyFill="1"/>
    <xf numFmtId="168" fontId="19" fillId="2" borderId="16" xfId="1" applyNumberFormat="1" applyFont="1" applyFill="1" applyBorder="1" applyAlignment="1">
      <alignment horizontal="right" vertical="center"/>
    </xf>
    <xf numFmtId="168" fontId="19" fillId="2" borderId="34" xfId="1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/>
    <xf numFmtId="166" fontId="22" fillId="0" borderId="12" xfId="4" applyNumberFormat="1" applyFont="1" applyBorder="1" applyAlignment="1">
      <alignment horizontal="right" vertical="center"/>
    </xf>
    <xf numFmtId="166" fontId="22" fillId="0" borderId="12" xfId="5" applyNumberFormat="1" applyFont="1" applyBorder="1" applyAlignment="1">
      <alignment horizontal="right" vertical="center"/>
    </xf>
    <xf numFmtId="2" fontId="20" fillId="0" borderId="0" xfId="0" applyNumberFormat="1" applyFont="1"/>
    <xf numFmtId="166" fontId="22" fillId="0" borderId="16" xfId="4" applyNumberFormat="1" applyFont="1" applyBorder="1" applyAlignment="1">
      <alignment horizontal="right" vertical="center"/>
    </xf>
    <xf numFmtId="168" fontId="22" fillId="0" borderId="12" xfId="3" applyNumberFormat="1" applyFont="1" applyBorder="1" applyAlignment="1">
      <alignment horizontal="right" vertical="center"/>
    </xf>
    <xf numFmtId="166" fontId="22" fillId="0" borderId="16" xfId="5" applyNumberFormat="1" applyFont="1" applyBorder="1" applyAlignment="1">
      <alignment horizontal="right" vertical="center"/>
    </xf>
    <xf numFmtId="168" fontId="22" fillId="0" borderId="12" xfId="5" applyNumberFormat="1" applyFont="1" applyFill="1" applyBorder="1" applyAlignment="1">
      <alignment horizontal="right" vertical="center"/>
    </xf>
    <xf numFmtId="168" fontId="22" fillId="2" borderId="16" xfId="3" applyNumberFormat="1" applyFont="1" applyFill="1" applyBorder="1" applyAlignment="1">
      <alignment horizontal="right" vertical="center"/>
    </xf>
    <xf numFmtId="168" fontId="22" fillId="2" borderId="16" xfId="5" applyNumberFormat="1" applyFont="1" applyFill="1" applyBorder="1" applyAlignment="1">
      <alignment horizontal="right" vertical="center"/>
    </xf>
    <xf numFmtId="0" fontId="23" fillId="0" borderId="0" xfId="0" applyFont="1"/>
    <xf numFmtId="0" fontId="0" fillId="0" borderId="0" xfId="0" applyFont="1"/>
    <xf numFmtId="0" fontId="9" fillId="0" borderId="0" xfId="2" applyFont="1" applyBorder="1" applyAlignment="1">
      <alignment horizontal="left" vertical="top" wrapText="1"/>
    </xf>
    <xf numFmtId="0" fontId="9" fillId="0" borderId="36" xfId="2" applyFont="1" applyBorder="1" applyAlignment="1">
      <alignment horizontal="left" vertical="top" wrapText="1"/>
    </xf>
    <xf numFmtId="0" fontId="9" fillId="0" borderId="29" xfId="2" applyFont="1" applyBorder="1" applyAlignment="1">
      <alignment horizontal="left" vertical="top" wrapText="1"/>
    </xf>
    <xf numFmtId="0" fontId="9" fillId="0" borderId="24" xfId="2" applyFont="1" applyBorder="1" applyAlignment="1">
      <alignment horizontal="left" vertical="top" wrapText="1"/>
    </xf>
    <xf numFmtId="0" fontId="9" fillId="0" borderId="31" xfId="2" applyFont="1" applyBorder="1" applyAlignment="1">
      <alignment horizontal="left" vertical="top" wrapText="1"/>
    </xf>
    <xf numFmtId="0" fontId="9" fillId="0" borderId="25" xfId="2" applyFont="1" applyBorder="1" applyAlignment="1">
      <alignment horizontal="left" vertical="top" wrapText="1"/>
    </xf>
    <xf numFmtId="0" fontId="9" fillId="0" borderId="27" xfId="2" applyFont="1" applyBorder="1" applyAlignment="1">
      <alignment horizontal="left" vertical="top" wrapText="1"/>
    </xf>
    <xf numFmtId="0" fontId="9" fillId="0" borderId="28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left" wrapText="1"/>
    </xf>
    <xf numFmtId="0" fontId="9" fillId="0" borderId="22" xfId="2" applyFont="1" applyBorder="1" applyAlignment="1">
      <alignment horizontal="left" wrapText="1"/>
    </xf>
    <xf numFmtId="0" fontId="9" fillId="0" borderId="23" xfId="2" applyFont="1" applyBorder="1" applyAlignment="1">
      <alignment horizontal="left" wrapText="1"/>
    </xf>
    <xf numFmtId="0" fontId="9" fillId="0" borderId="24" xfId="2" applyFont="1" applyBorder="1" applyAlignment="1">
      <alignment horizontal="left" wrapText="1"/>
    </xf>
    <xf numFmtId="0" fontId="9" fillId="0" borderId="25" xfId="2" applyFont="1" applyBorder="1" applyAlignment="1">
      <alignment horizontal="left" wrapText="1"/>
    </xf>
    <xf numFmtId="0" fontId="9" fillId="0" borderId="26" xfId="2" applyFont="1" applyBorder="1" applyAlignment="1">
      <alignment horizontal="left" wrapText="1"/>
    </xf>
    <xf numFmtId="0" fontId="9" fillId="0" borderId="4" xfId="2" applyFont="1" applyBorder="1" applyAlignment="1">
      <alignment horizontal="center" wrapText="1"/>
    </xf>
    <xf numFmtId="0" fontId="9" fillId="0" borderId="8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6" xfId="2" applyFont="1" applyBorder="1" applyAlignment="1">
      <alignment horizontal="center" wrapText="1"/>
    </xf>
    <xf numFmtId="0" fontId="9" fillId="0" borderId="3" xfId="2" applyFont="1" applyBorder="1" applyAlignment="1">
      <alignment horizontal="left" wrapText="1"/>
    </xf>
    <xf numFmtId="0" fontId="9" fillId="0" borderId="7" xfId="2" applyFont="1" applyBorder="1" applyAlignment="1">
      <alignment horizontal="left" wrapText="1"/>
    </xf>
    <xf numFmtId="0" fontId="9" fillId="0" borderId="10" xfId="2" applyFont="1" applyBorder="1" applyAlignment="1">
      <alignment horizontal="center" wrapText="1"/>
    </xf>
    <xf numFmtId="0" fontId="9" fillId="0" borderId="0" xfId="1" applyFont="1" applyBorder="1" applyAlignment="1">
      <alignment horizontal="left" vertical="top" wrapText="1"/>
    </xf>
    <xf numFmtId="0" fontId="9" fillId="0" borderId="36" xfId="1" applyFont="1" applyBorder="1" applyAlignment="1">
      <alignment horizontal="left" vertical="top" wrapText="1"/>
    </xf>
    <xf numFmtId="0" fontId="9" fillId="0" borderId="29" xfId="1" applyFont="1" applyBorder="1" applyAlignment="1">
      <alignment horizontal="left" vertical="top" wrapText="1"/>
    </xf>
    <xf numFmtId="0" fontId="9" fillId="0" borderId="24" xfId="1" applyFont="1" applyBorder="1" applyAlignment="1">
      <alignment horizontal="left" vertical="top" wrapText="1"/>
    </xf>
    <xf numFmtId="0" fontId="9" fillId="0" borderId="31" xfId="1" applyFont="1" applyBorder="1" applyAlignment="1">
      <alignment horizontal="left" vertical="top" wrapText="1"/>
    </xf>
    <xf numFmtId="0" fontId="9" fillId="0" borderId="25" xfId="1" applyFont="1" applyBorder="1" applyAlignment="1">
      <alignment horizontal="left" vertical="top" wrapText="1"/>
    </xf>
    <xf numFmtId="0" fontId="9" fillId="0" borderId="27" xfId="1" applyFont="1" applyBorder="1" applyAlignment="1">
      <alignment horizontal="left" vertical="top" wrapText="1"/>
    </xf>
    <xf numFmtId="0" fontId="9" fillId="0" borderId="28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left" wrapText="1"/>
    </xf>
    <xf numFmtId="0" fontId="9" fillId="0" borderId="22" xfId="1" applyFont="1" applyBorder="1" applyAlignment="1">
      <alignment horizontal="left" wrapText="1"/>
    </xf>
    <xf numFmtId="0" fontId="9" fillId="0" borderId="23" xfId="1" applyFont="1" applyBorder="1" applyAlignment="1">
      <alignment horizontal="left" wrapText="1"/>
    </xf>
    <xf numFmtId="0" fontId="9" fillId="0" borderId="24" xfId="1" applyFont="1" applyBorder="1" applyAlignment="1">
      <alignment horizontal="left" wrapText="1"/>
    </xf>
    <xf numFmtId="0" fontId="9" fillId="0" borderId="25" xfId="1" applyFont="1" applyBorder="1" applyAlignment="1">
      <alignment horizontal="left" wrapText="1"/>
    </xf>
    <xf numFmtId="0" fontId="9" fillId="0" borderId="26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8" xfId="1" applyFont="1" applyBorder="1" applyAlignment="1">
      <alignment horizontal="center" wrapText="1"/>
    </xf>
    <xf numFmtId="0" fontId="9" fillId="0" borderId="5" xfId="1" applyFont="1" applyBorder="1" applyAlignment="1">
      <alignment horizontal="center" wrapText="1"/>
    </xf>
    <xf numFmtId="0" fontId="9" fillId="0" borderId="9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3" xfId="1" applyFont="1" applyBorder="1" applyAlignment="1">
      <alignment horizontal="left" wrapText="1"/>
    </xf>
    <xf numFmtId="0" fontId="9" fillId="0" borderId="7" xfId="1" applyFont="1" applyBorder="1" applyAlignment="1">
      <alignment horizontal="left" wrapText="1"/>
    </xf>
    <xf numFmtId="0" fontId="9" fillId="0" borderId="10" xfId="1" applyFont="1" applyBorder="1" applyAlignment="1">
      <alignment horizontal="center" wrapText="1"/>
    </xf>
    <xf numFmtId="0" fontId="13" fillId="0" borderId="0" xfId="4" applyFont="1" applyBorder="1" applyAlignment="1">
      <alignment horizontal="left" vertical="top" wrapText="1"/>
    </xf>
    <xf numFmtId="0" fontId="13" fillId="0" borderId="36" xfId="4" applyFont="1" applyBorder="1" applyAlignment="1">
      <alignment horizontal="left" vertical="top" wrapText="1"/>
    </xf>
    <xf numFmtId="0" fontId="13" fillId="0" borderId="29" xfId="4" applyFont="1" applyBorder="1" applyAlignment="1">
      <alignment horizontal="left" vertical="top" wrapText="1"/>
    </xf>
    <xf numFmtId="0" fontId="13" fillId="0" borderId="24" xfId="4" applyFont="1" applyBorder="1" applyAlignment="1">
      <alignment horizontal="left" vertical="top" wrapText="1"/>
    </xf>
    <xf numFmtId="0" fontId="13" fillId="0" borderId="31" xfId="4" applyFont="1" applyBorder="1" applyAlignment="1">
      <alignment horizontal="left" vertical="top" wrapText="1"/>
    </xf>
    <xf numFmtId="0" fontId="13" fillId="0" borderId="25" xfId="4" applyFont="1" applyBorder="1" applyAlignment="1">
      <alignment horizontal="left" vertical="top" wrapText="1"/>
    </xf>
    <xf numFmtId="0" fontId="13" fillId="0" borderId="27" xfId="4" applyFont="1" applyBorder="1" applyAlignment="1">
      <alignment horizontal="left" vertical="top" wrapText="1"/>
    </xf>
    <xf numFmtId="0" fontId="13" fillId="0" borderId="28" xfId="4" applyFont="1" applyBorder="1" applyAlignment="1">
      <alignment horizontal="left" vertical="top" wrapText="1"/>
    </xf>
    <xf numFmtId="0" fontId="8" fillId="0" borderId="0" xfId="4" applyFont="1" applyBorder="1" applyAlignment="1">
      <alignment horizontal="center" vertical="center" wrapText="1"/>
    </xf>
    <xf numFmtId="0" fontId="13" fillId="0" borderId="5" xfId="4" applyFont="1" applyBorder="1" applyAlignment="1">
      <alignment horizontal="center" wrapText="1"/>
    </xf>
    <xf numFmtId="0" fontId="13" fillId="0" borderId="9" xfId="4" applyFont="1" applyBorder="1" applyAlignment="1">
      <alignment horizontal="center" wrapText="1"/>
    </xf>
    <xf numFmtId="0" fontId="13" fillId="0" borderId="6" xfId="4" applyFont="1" applyBorder="1" applyAlignment="1">
      <alignment horizontal="center" wrapText="1"/>
    </xf>
    <xf numFmtId="0" fontId="13" fillId="0" borderId="10" xfId="4" applyFont="1" applyBorder="1" applyAlignment="1">
      <alignment horizontal="center" wrapText="1"/>
    </xf>
    <xf numFmtId="0" fontId="13" fillId="0" borderId="21" xfId="4" applyFont="1" applyBorder="1" applyAlignment="1">
      <alignment horizontal="left" wrapText="1"/>
    </xf>
    <xf numFmtId="0" fontId="13" fillId="0" borderId="22" xfId="4" applyFont="1" applyBorder="1" applyAlignment="1">
      <alignment horizontal="left" wrapText="1"/>
    </xf>
    <xf numFmtId="0" fontId="13" fillId="0" borderId="23" xfId="4" applyFont="1" applyBorder="1" applyAlignment="1">
      <alignment horizontal="left" wrapText="1"/>
    </xf>
    <xf numFmtId="0" fontId="13" fillId="0" borderId="24" xfId="4" applyFont="1" applyBorder="1" applyAlignment="1">
      <alignment horizontal="left" wrapText="1"/>
    </xf>
    <xf numFmtId="0" fontId="13" fillId="0" borderId="25" xfId="4" applyFont="1" applyBorder="1" applyAlignment="1">
      <alignment horizontal="left" wrapText="1"/>
    </xf>
    <xf numFmtId="0" fontId="13" fillId="0" borderId="26" xfId="4" applyFont="1" applyBorder="1" applyAlignment="1">
      <alignment horizontal="left" wrapText="1"/>
    </xf>
    <xf numFmtId="0" fontId="13" fillId="0" borderId="4" xfId="4" applyFont="1" applyBorder="1" applyAlignment="1">
      <alignment horizontal="center" wrapText="1"/>
    </xf>
    <xf numFmtId="0" fontId="13" fillId="0" borderId="8" xfId="4" applyFont="1" applyBorder="1" applyAlignment="1">
      <alignment horizontal="center" wrapText="1"/>
    </xf>
    <xf numFmtId="0" fontId="13" fillId="0" borderId="3" xfId="4" applyFont="1" applyBorder="1" applyAlignment="1">
      <alignment horizontal="left" wrapText="1"/>
    </xf>
    <xf numFmtId="0" fontId="13" fillId="0" borderId="7" xfId="4" applyFont="1" applyBorder="1" applyAlignment="1">
      <alignment horizontal="left" wrapText="1"/>
    </xf>
    <xf numFmtId="0" fontId="13" fillId="0" borderId="31" xfId="5" applyFont="1" applyBorder="1" applyAlignment="1">
      <alignment horizontal="left" vertical="top" wrapText="1"/>
    </xf>
    <xf numFmtId="0" fontId="13" fillId="0" borderId="0" xfId="5" applyFont="1" applyBorder="1" applyAlignment="1">
      <alignment horizontal="left" vertical="top" wrapText="1"/>
    </xf>
    <xf numFmtId="0" fontId="13" fillId="0" borderId="25" xfId="5" applyFont="1" applyBorder="1" applyAlignment="1">
      <alignment horizontal="left" vertical="top" wrapText="1"/>
    </xf>
    <xf numFmtId="0" fontId="8" fillId="0" borderId="0" xfId="5" applyFont="1" applyBorder="1" applyAlignment="1">
      <alignment horizontal="center" vertical="center" wrapText="1"/>
    </xf>
    <xf numFmtId="0" fontId="13" fillId="0" borderId="21" xfId="5" applyFont="1" applyBorder="1" applyAlignment="1">
      <alignment horizontal="left" wrapText="1"/>
    </xf>
    <xf numFmtId="0" fontId="13" fillId="0" borderId="22" xfId="5" applyFont="1" applyBorder="1" applyAlignment="1">
      <alignment horizontal="left" wrapText="1"/>
    </xf>
    <xf numFmtId="0" fontId="13" fillId="0" borderId="23" xfId="5" applyFont="1" applyBorder="1" applyAlignment="1">
      <alignment horizontal="left" wrapText="1"/>
    </xf>
    <xf numFmtId="0" fontId="13" fillId="0" borderId="24" xfId="5" applyFont="1" applyBorder="1" applyAlignment="1">
      <alignment horizontal="left" wrapText="1"/>
    </xf>
    <xf numFmtId="0" fontId="13" fillId="0" borderId="25" xfId="5" applyFont="1" applyBorder="1" applyAlignment="1">
      <alignment horizontal="left" wrapText="1"/>
    </xf>
    <xf numFmtId="0" fontId="13" fillId="0" borderId="26" xfId="5" applyFont="1" applyBorder="1" applyAlignment="1">
      <alignment horizontal="left" wrapText="1"/>
    </xf>
    <xf numFmtId="0" fontId="13" fillId="0" borderId="4" xfId="5" applyFont="1" applyBorder="1" applyAlignment="1">
      <alignment horizontal="center" wrapText="1"/>
    </xf>
    <xf numFmtId="0" fontId="13" fillId="0" borderId="8" xfId="5" applyFont="1" applyBorder="1" applyAlignment="1">
      <alignment horizontal="center" wrapText="1"/>
    </xf>
    <xf numFmtId="0" fontId="13" fillId="0" borderId="5" xfId="5" applyFont="1" applyBorder="1" applyAlignment="1">
      <alignment horizontal="center" wrapText="1"/>
    </xf>
    <xf numFmtId="0" fontId="13" fillId="0" borderId="9" xfId="5" applyFont="1" applyBorder="1" applyAlignment="1">
      <alignment horizontal="center" wrapText="1"/>
    </xf>
    <xf numFmtId="0" fontId="13" fillId="0" borderId="6" xfId="5" applyFont="1" applyBorder="1" applyAlignment="1">
      <alignment horizontal="center" wrapText="1"/>
    </xf>
    <xf numFmtId="0" fontId="13" fillId="0" borderId="27" xfId="5" applyFont="1" applyBorder="1" applyAlignment="1">
      <alignment horizontal="left" vertical="top" wrapText="1"/>
    </xf>
    <xf numFmtId="0" fontId="13" fillId="0" borderId="29" xfId="5" applyFont="1" applyBorder="1" applyAlignment="1">
      <alignment horizontal="left" vertical="top" wrapText="1"/>
    </xf>
    <xf numFmtId="0" fontId="13" fillId="0" borderId="36" xfId="5" applyFont="1" applyBorder="1" applyAlignment="1">
      <alignment horizontal="left" vertical="top" wrapText="1"/>
    </xf>
    <xf numFmtId="0" fontId="13" fillId="0" borderId="28" xfId="5" applyFont="1" applyBorder="1" applyAlignment="1">
      <alignment horizontal="left" vertical="top" wrapText="1"/>
    </xf>
    <xf numFmtId="0" fontId="13" fillId="0" borderId="24" xfId="5" applyFont="1" applyBorder="1" applyAlignment="1">
      <alignment horizontal="left" vertical="top" wrapText="1"/>
    </xf>
    <xf numFmtId="0" fontId="13" fillId="0" borderId="3" xfId="5" applyFont="1" applyBorder="1" applyAlignment="1">
      <alignment horizontal="left" wrapText="1"/>
    </xf>
    <xf numFmtId="0" fontId="13" fillId="0" borderId="7" xfId="5" applyFont="1" applyBorder="1" applyAlignment="1">
      <alignment horizontal="left" wrapText="1"/>
    </xf>
    <xf numFmtId="0" fontId="13" fillId="0" borderId="10" xfId="5" applyFont="1" applyBorder="1" applyAlignment="1">
      <alignment horizontal="center" wrapText="1"/>
    </xf>
    <xf numFmtId="0" fontId="13" fillId="0" borderId="0" xfId="6" applyFont="1" applyBorder="1" applyAlignment="1">
      <alignment horizontal="left" vertical="top" wrapText="1"/>
    </xf>
    <xf numFmtId="0" fontId="8" fillId="0" borderId="0" xfId="6" applyFont="1" applyBorder="1" applyAlignment="1">
      <alignment horizontal="center" vertical="center" wrapText="1"/>
    </xf>
    <xf numFmtId="0" fontId="13" fillId="0" borderId="21" xfId="6" applyFont="1" applyBorder="1" applyAlignment="1">
      <alignment horizontal="left" wrapText="1"/>
    </xf>
    <xf numFmtId="0" fontId="13" fillId="0" borderId="22" xfId="6" applyFont="1" applyBorder="1" applyAlignment="1">
      <alignment horizontal="left" wrapText="1"/>
    </xf>
    <xf numFmtId="0" fontId="13" fillId="0" borderId="23" xfId="6" applyFont="1" applyBorder="1" applyAlignment="1">
      <alignment horizontal="left" wrapText="1"/>
    </xf>
    <xf numFmtId="0" fontId="13" fillId="0" borderId="24" xfId="6" applyFont="1" applyBorder="1" applyAlignment="1">
      <alignment horizontal="left" wrapText="1"/>
    </xf>
    <xf numFmtId="0" fontId="13" fillId="0" borderId="25" xfId="6" applyFont="1" applyBorder="1" applyAlignment="1">
      <alignment horizontal="left" wrapText="1"/>
    </xf>
    <xf numFmtId="0" fontId="13" fillId="0" borderId="26" xfId="6" applyFont="1" applyBorder="1" applyAlignment="1">
      <alignment horizontal="left" wrapText="1"/>
    </xf>
    <xf numFmtId="0" fontId="13" fillId="0" borderId="4" xfId="6" applyFont="1" applyBorder="1" applyAlignment="1">
      <alignment horizontal="center" wrapText="1"/>
    </xf>
    <xf numFmtId="0" fontId="13" fillId="0" borderId="8" xfId="6" applyFont="1" applyBorder="1" applyAlignment="1">
      <alignment horizontal="center" wrapText="1"/>
    </xf>
    <xf numFmtId="0" fontId="13" fillId="0" borderId="5" xfId="6" applyFont="1" applyBorder="1" applyAlignment="1">
      <alignment horizontal="center" wrapText="1"/>
    </xf>
    <xf numFmtId="0" fontId="13" fillId="0" borderId="9" xfId="6" applyFont="1" applyBorder="1" applyAlignment="1">
      <alignment horizontal="center" wrapText="1"/>
    </xf>
    <xf numFmtId="0" fontId="13" fillId="0" borderId="6" xfId="6" applyFont="1" applyBorder="1" applyAlignment="1">
      <alignment horizontal="center" wrapText="1"/>
    </xf>
    <xf numFmtId="0" fontId="13" fillId="0" borderId="27" xfId="6" applyFont="1" applyBorder="1" applyAlignment="1">
      <alignment horizontal="left" vertical="top" wrapText="1"/>
    </xf>
    <xf numFmtId="0" fontId="13" fillId="0" borderId="29" xfId="6" applyFont="1" applyBorder="1" applyAlignment="1">
      <alignment horizontal="left" vertical="top" wrapText="1"/>
    </xf>
    <xf numFmtId="0" fontId="13" fillId="0" borderId="36" xfId="6" applyFont="1" applyBorder="1" applyAlignment="1">
      <alignment horizontal="left" vertical="top" wrapText="1"/>
    </xf>
    <xf numFmtId="0" fontId="13" fillId="0" borderId="28" xfId="6" applyFont="1" applyBorder="1" applyAlignment="1">
      <alignment horizontal="left" vertical="top" wrapText="1"/>
    </xf>
    <xf numFmtId="0" fontId="13" fillId="0" borderId="31" xfId="6" applyFont="1" applyBorder="1" applyAlignment="1">
      <alignment horizontal="left" vertical="top" wrapText="1"/>
    </xf>
    <xf numFmtId="0" fontId="13" fillId="0" borderId="24" xfId="6" applyFont="1" applyBorder="1" applyAlignment="1">
      <alignment horizontal="left" vertical="top" wrapText="1"/>
    </xf>
    <xf numFmtId="0" fontId="13" fillId="0" borderId="25" xfId="6" applyFont="1" applyBorder="1" applyAlignment="1">
      <alignment horizontal="left" vertical="top" wrapText="1"/>
    </xf>
    <xf numFmtId="0" fontId="13" fillId="0" borderId="3" xfId="6" applyFont="1" applyBorder="1" applyAlignment="1">
      <alignment horizontal="left" wrapText="1"/>
    </xf>
    <xf numFmtId="0" fontId="13" fillId="0" borderId="7" xfId="6" applyFont="1" applyBorder="1" applyAlignment="1">
      <alignment horizontal="left" wrapText="1"/>
    </xf>
    <xf numFmtId="0" fontId="13" fillId="0" borderId="10" xfId="6" applyFont="1" applyBorder="1" applyAlignment="1">
      <alignment horizontal="center" wrapText="1"/>
    </xf>
    <xf numFmtId="0" fontId="8" fillId="0" borderId="0" xfId="6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left" wrapText="1"/>
    </xf>
    <xf numFmtId="0" fontId="8" fillId="0" borderId="0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horizontal="center" wrapText="1"/>
    </xf>
    <xf numFmtId="0" fontId="9" fillId="0" borderId="0" xfId="8" applyFont="1" applyFill="1" applyBorder="1" applyAlignment="1">
      <alignment horizontal="left" wrapText="1"/>
    </xf>
    <xf numFmtId="0" fontId="9" fillId="0" borderId="0" xfId="8" applyFont="1" applyFill="1" applyBorder="1" applyAlignment="1">
      <alignment horizontal="left" vertical="top" wrapText="1"/>
    </xf>
    <xf numFmtId="0" fontId="8" fillId="0" borderId="0" xfId="11" applyFont="1" applyBorder="1" applyAlignment="1">
      <alignment horizontal="center" vertical="center" wrapText="1"/>
    </xf>
    <xf numFmtId="0" fontId="13" fillId="0" borderId="3" xfId="11" applyFont="1" applyBorder="1" applyAlignment="1">
      <alignment horizontal="left" wrapText="1"/>
    </xf>
    <xf numFmtId="0" fontId="13" fillId="0" borderId="7" xfId="11" applyFont="1" applyBorder="1" applyAlignment="1">
      <alignment horizontal="left" wrapText="1"/>
    </xf>
    <xf numFmtId="0" fontId="13" fillId="0" borderId="4" xfId="11" applyFont="1" applyBorder="1" applyAlignment="1">
      <alignment horizontal="center" wrapText="1"/>
    </xf>
    <xf numFmtId="0" fontId="13" fillId="0" borderId="8" xfId="11" applyFont="1" applyBorder="1" applyAlignment="1">
      <alignment horizontal="center" wrapText="1"/>
    </xf>
    <xf numFmtId="0" fontId="13" fillId="0" borderId="5" xfId="11" applyFont="1" applyBorder="1" applyAlignment="1">
      <alignment horizontal="center" wrapText="1"/>
    </xf>
    <xf numFmtId="0" fontId="13" fillId="0" borderId="9" xfId="11" applyFont="1" applyBorder="1" applyAlignment="1">
      <alignment horizontal="center" wrapText="1"/>
    </xf>
    <xf numFmtId="0" fontId="13" fillId="0" borderId="6" xfId="11" applyFont="1" applyBorder="1" applyAlignment="1">
      <alignment horizontal="center" wrapText="1"/>
    </xf>
    <xf numFmtId="0" fontId="13" fillId="0" borderId="10" xfId="11" applyFont="1" applyBorder="1" applyAlignment="1">
      <alignment horizontal="center" wrapText="1"/>
    </xf>
    <xf numFmtId="0" fontId="13" fillId="0" borderId="27" xfId="11" applyFont="1" applyBorder="1" applyAlignment="1">
      <alignment horizontal="left" vertical="top" wrapText="1"/>
    </xf>
    <xf numFmtId="0" fontId="13" fillId="0" borderId="29" xfId="11" applyFont="1" applyBorder="1" applyAlignment="1">
      <alignment horizontal="left" vertical="top" wrapText="1"/>
    </xf>
    <xf numFmtId="0" fontId="13" fillId="0" borderId="36" xfId="11" applyFont="1" applyBorder="1" applyAlignment="1">
      <alignment horizontal="left" vertical="top" wrapText="1"/>
    </xf>
    <xf numFmtId="0" fontId="13" fillId="0" borderId="28" xfId="11" applyFont="1" applyBorder="1" applyAlignment="1">
      <alignment horizontal="left" vertical="top" wrapText="1"/>
    </xf>
    <xf numFmtId="0" fontId="13" fillId="0" borderId="0" xfId="11" applyFont="1" applyBorder="1" applyAlignment="1">
      <alignment horizontal="left" vertical="top" wrapText="1"/>
    </xf>
    <xf numFmtId="0" fontId="13" fillId="0" borderId="31" xfId="11" applyFont="1" applyBorder="1" applyAlignment="1">
      <alignment horizontal="left" vertical="top" wrapText="1"/>
    </xf>
    <xf numFmtId="0" fontId="13" fillId="0" borderId="21" xfId="11" applyFont="1" applyBorder="1" applyAlignment="1">
      <alignment horizontal="left" wrapText="1"/>
    </xf>
    <xf numFmtId="0" fontId="13" fillId="0" borderId="22" xfId="11" applyFont="1" applyBorder="1" applyAlignment="1">
      <alignment horizontal="left" wrapText="1"/>
    </xf>
    <xf numFmtId="0" fontId="13" fillId="0" borderId="23" xfId="11" applyFont="1" applyBorder="1" applyAlignment="1">
      <alignment horizontal="left" wrapText="1"/>
    </xf>
    <xf numFmtId="0" fontId="13" fillId="0" borderId="24" xfId="11" applyFont="1" applyBorder="1" applyAlignment="1">
      <alignment horizontal="left" wrapText="1"/>
    </xf>
    <xf numFmtId="0" fontId="13" fillId="0" borderId="25" xfId="11" applyFont="1" applyBorder="1" applyAlignment="1">
      <alignment horizontal="left" wrapText="1"/>
    </xf>
    <xf numFmtId="0" fontId="13" fillId="0" borderId="26" xfId="11" applyFont="1" applyBorder="1" applyAlignment="1">
      <alignment horizontal="left" wrapText="1"/>
    </xf>
    <xf numFmtId="0" fontId="13" fillId="0" borderId="24" xfId="11" applyFont="1" applyBorder="1" applyAlignment="1">
      <alignment horizontal="left" vertical="top" wrapText="1"/>
    </xf>
    <xf numFmtId="0" fontId="9" fillId="0" borderId="0" xfId="7" applyFont="1" applyFill="1" applyBorder="1" applyAlignment="1">
      <alignment horizontal="left" vertical="top" wrapText="1"/>
    </xf>
    <xf numFmtId="0" fontId="13" fillId="0" borderId="25" xfId="11" applyFont="1" applyBorder="1" applyAlignment="1">
      <alignment horizontal="left" vertical="top" wrapText="1"/>
    </xf>
    <xf numFmtId="0" fontId="8" fillId="0" borderId="0" xfId="9" applyFont="1" applyBorder="1" applyAlignment="1">
      <alignment horizontal="center" vertical="center" wrapText="1"/>
    </xf>
    <xf numFmtId="0" fontId="9" fillId="0" borderId="3" xfId="9" applyFont="1" applyBorder="1" applyAlignment="1">
      <alignment horizontal="left" wrapText="1"/>
    </xf>
    <xf numFmtId="0" fontId="9" fillId="0" borderId="7" xfId="9" applyFont="1" applyBorder="1" applyAlignment="1">
      <alignment horizontal="left" wrapText="1"/>
    </xf>
    <xf numFmtId="0" fontId="9" fillId="0" borderId="4" xfId="9" applyFont="1" applyBorder="1" applyAlignment="1">
      <alignment horizontal="center" wrapText="1"/>
    </xf>
    <xf numFmtId="0" fontId="9" fillId="0" borderId="8" xfId="9" applyFont="1" applyBorder="1" applyAlignment="1">
      <alignment horizontal="center" wrapText="1"/>
    </xf>
    <xf numFmtId="0" fontId="9" fillId="0" borderId="5" xfId="9" applyFont="1" applyBorder="1" applyAlignment="1">
      <alignment horizontal="center" wrapText="1"/>
    </xf>
    <xf numFmtId="0" fontId="9" fillId="0" borderId="9" xfId="9" applyFont="1" applyBorder="1" applyAlignment="1">
      <alignment horizontal="center" wrapText="1"/>
    </xf>
    <xf numFmtId="0" fontId="9" fillId="0" borderId="6" xfId="9" applyFont="1" applyBorder="1" applyAlignment="1">
      <alignment horizontal="center" wrapText="1"/>
    </xf>
    <xf numFmtId="0" fontId="9" fillId="0" borderId="10" xfId="9" applyFont="1" applyBorder="1" applyAlignment="1">
      <alignment horizontal="center" wrapText="1"/>
    </xf>
    <xf numFmtId="0" fontId="9" fillId="0" borderId="21" xfId="9" applyFont="1" applyBorder="1" applyAlignment="1">
      <alignment horizontal="left" wrapText="1"/>
    </xf>
    <xf numFmtId="0" fontId="9" fillId="0" borderId="22" xfId="9" applyFont="1" applyBorder="1" applyAlignment="1">
      <alignment horizontal="left" wrapText="1"/>
    </xf>
    <xf numFmtId="0" fontId="9" fillId="0" borderId="23" xfId="9" applyFont="1" applyBorder="1" applyAlignment="1">
      <alignment horizontal="left" wrapText="1"/>
    </xf>
    <xf numFmtId="0" fontId="9" fillId="0" borderId="24" xfId="9" applyFont="1" applyBorder="1" applyAlignment="1">
      <alignment horizontal="left" wrapText="1"/>
    </xf>
    <xf numFmtId="0" fontId="9" fillId="0" borderId="25" xfId="9" applyFont="1" applyBorder="1" applyAlignment="1">
      <alignment horizontal="left" wrapText="1"/>
    </xf>
    <xf numFmtId="0" fontId="9" fillId="0" borderId="26" xfId="9" applyFont="1" applyBorder="1" applyAlignment="1">
      <alignment horizontal="left" wrapText="1"/>
    </xf>
    <xf numFmtId="0" fontId="9" fillId="0" borderId="27" xfId="9" applyFont="1" applyBorder="1" applyAlignment="1">
      <alignment horizontal="left" vertical="top" wrapText="1"/>
    </xf>
    <xf numFmtId="0" fontId="9" fillId="0" borderId="29" xfId="9" applyFont="1" applyBorder="1" applyAlignment="1">
      <alignment horizontal="left" vertical="top" wrapText="1"/>
    </xf>
    <xf numFmtId="0" fontId="9" fillId="0" borderId="36" xfId="9" applyFont="1" applyBorder="1" applyAlignment="1">
      <alignment horizontal="left" vertical="top" wrapText="1"/>
    </xf>
    <xf numFmtId="0" fontId="9" fillId="0" borderId="28" xfId="9" applyFont="1" applyBorder="1" applyAlignment="1">
      <alignment horizontal="left" vertical="top" wrapText="1"/>
    </xf>
    <xf numFmtId="0" fontId="9" fillId="0" borderId="0" xfId="9" applyFont="1" applyBorder="1" applyAlignment="1">
      <alignment horizontal="left" vertical="top" wrapText="1"/>
    </xf>
    <xf numFmtId="0" fontId="9" fillId="0" borderId="31" xfId="9" applyFont="1" applyBorder="1" applyAlignment="1">
      <alignment horizontal="left" vertical="top" wrapText="1"/>
    </xf>
    <xf numFmtId="0" fontId="9" fillId="0" borderId="24" xfId="9" applyFont="1" applyBorder="1" applyAlignment="1">
      <alignment horizontal="left" vertical="top" wrapText="1"/>
    </xf>
    <xf numFmtId="0" fontId="9" fillId="0" borderId="25" xfId="9" applyFont="1" applyBorder="1" applyAlignment="1">
      <alignment horizontal="left" vertical="top" wrapText="1"/>
    </xf>
    <xf numFmtId="0" fontId="8" fillId="0" borderId="0" xfId="10" applyFont="1" applyBorder="1" applyAlignment="1">
      <alignment horizontal="center" vertical="center" wrapText="1"/>
    </xf>
    <xf numFmtId="0" fontId="9" fillId="0" borderId="6" xfId="10" applyFont="1" applyBorder="1" applyAlignment="1">
      <alignment horizontal="center" wrapText="1"/>
    </xf>
    <xf numFmtId="0" fontId="9" fillId="0" borderId="10" xfId="10" applyFont="1" applyBorder="1" applyAlignment="1">
      <alignment horizontal="center" wrapText="1"/>
    </xf>
    <xf numFmtId="0" fontId="9" fillId="0" borderId="21" xfId="10" applyFont="1" applyBorder="1" applyAlignment="1">
      <alignment horizontal="left" wrapText="1"/>
    </xf>
    <xf numFmtId="0" fontId="9" fillId="0" borderId="22" xfId="10" applyFont="1" applyBorder="1" applyAlignment="1">
      <alignment horizontal="left" wrapText="1"/>
    </xf>
    <xf numFmtId="0" fontId="9" fillId="0" borderId="23" xfId="10" applyFont="1" applyBorder="1" applyAlignment="1">
      <alignment horizontal="left" wrapText="1"/>
    </xf>
    <xf numFmtId="0" fontId="9" fillId="0" borderId="24" xfId="10" applyFont="1" applyBorder="1" applyAlignment="1">
      <alignment horizontal="left" wrapText="1"/>
    </xf>
    <xf numFmtId="0" fontId="9" fillId="0" borderId="25" xfId="10" applyFont="1" applyBorder="1" applyAlignment="1">
      <alignment horizontal="left" wrapText="1"/>
    </xf>
    <xf numFmtId="0" fontId="9" fillId="0" borderId="26" xfId="10" applyFont="1" applyBorder="1" applyAlignment="1">
      <alignment horizontal="left" wrapText="1"/>
    </xf>
    <xf numFmtId="0" fontId="9" fillId="0" borderId="3" xfId="10" applyFont="1" applyBorder="1" applyAlignment="1">
      <alignment horizontal="left" wrapText="1"/>
    </xf>
    <xf numFmtId="0" fontId="9" fillId="0" borderId="7" xfId="10" applyFont="1" applyBorder="1" applyAlignment="1">
      <alignment horizontal="left" wrapText="1"/>
    </xf>
    <xf numFmtId="0" fontId="9" fillId="0" borderId="4" xfId="10" applyFont="1" applyBorder="1" applyAlignment="1">
      <alignment horizontal="center" wrapText="1"/>
    </xf>
    <xf numFmtId="0" fontId="9" fillId="0" borderId="8" xfId="10" applyFont="1" applyBorder="1" applyAlignment="1">
      <alignment horizontal="center" wrapText="1"/>
    </xf>
    <xf numFmtId="0" fontId="9" fillId="0" borderId="5" xfId="10" applyFont="1" applyBorder="1" applyAlignment="1">
      <alignment horizontal="center" wrapText="1"/>
    </xf>
    <xf numFmtId="0" fontId="9" fillId="0" borderId="9" xfId="10" applyFont="1" applyBorder="1" applyAlignment="1">
      <alignment horizontal="center" wrapText="1"/>
    </xf>
    <xf numFmtId="0" fontId="9" fillId="0" borderId="36" xfId="10" applyFont="1" applyBorder="1" applyAlignment="1">
      <alignment horizontal="left" vertical="top" wrapText="1"/>
    </xf>
    <xf numFmtId="0" fontId="9" fillId="0" borderId="29" xfId="10" applyFont="1" applyBorder="1" applyAlignment="1">
      <alignment horizontal="left" vertical="top" wrapText="1"/>
    </xf>
    <xf numFmtId="0" fontId="9" fillId="0" borderId="24" xfId="10" applyFont="1" applyBorder="1" applyAlignment="1">
      <alignment horizontal="left" vertical="top" wrapText="1"/>
    </xf>
    <xf numFmtId="0" fontId="9" fillId="0" borderId="31" xfId="10" applyFont="1" applyBorder="1" applyAlignment="1">
      <alignment horizontal="left" vertical="top" wrapText="1"/>
    </xf>
    <xf numFmtId="0" fontId="9" fillId="0" borderId="0" xfId="10" applyFont="1" applyBorder="1" applyAlignment="1">
      <alignment horizontal="left" vertical="top" wrapText="1"/>
    </xf>
    <xf numFmtId="0" fontId="9" fillId="0" borderId="27" xfId="10" applyFont="1" applyBorder="1" applyAlignment="1">
      <alignment horizontal="left" vertical="top" wrapText="1"/>
    </xf>
    <xf numFmtId="0" fontId="9" fillId="0" borderId="28" xfId="10" applyFont="1" applyBorder="1" applyAlignment="1">
      <alignment horizontal="left" vertical="top" wrapText="1"/>
    </xf>
    <xf numFmtId="0" fontId="9" fillId="0" borderId="25" xfId="10" applyFont="1" applyBorder="1" applyAlignment="1">
      <alignment horizontal="left" vertical="top" wrapText="1"/>
    </xf>
  </cellXfs>
  <cellStyles count="12">
    <cellStyle name="Normal" xfId="0" builtinId="0"/>
    <cellStyle name="Normal_BW W" xfId="1"/>
    <cellStyle name="Normal_BW WO" xfId="2"/>
    <cellStyle name="Normal_ER WA" xfId="5"/>
    <cellStyle name="Normal_ER WO" xfId="3"/>
    <cellStyle name="Normal_ER WO_1" xfId="4"/>
    <cellStyle name="Normal_LH WA" xfId="10"/>
    <cellStyle name="Normal_LH WO" xfId="9"/>
    <cellStyle name="Normal_Pgr WO" xfId="6"/>
    <cellStyle name="Normal_Pgr WO_1" xfId="8"/>
    <cellStyle name="Normal_Prg WA" xfId="7"/>
    <cellStyle name="Normal_Prg WA_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sz="1200" b="1">
                <a:effectLst/>
              </a:rPr>
              <a:t>Weight gain/loss of pre-treated rat without administration of estrogen antagonist</a:t>
            </a:r>
            <a:endParaRPr lang="en-MY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'BW WO'!$K$19:$K$23</c:f>
                <c:numCache>
                  <c:formatCode>General</c:formatCode>
                  <c:ptCount val="5"/>
                  <c:pt idx="0">
                    <c:v>10.112433079025926</c:v>
                  </c:pt>
                  <c:pt idx="1">
                    <c:v>7.074851549286703</c:v>
                  </c:pt>
                  <c:pt idx="2">
                    <c:v>3.7820336240352677</c:v>
                  </c:pt>
                  <c:pt idx="3">
                    <c:v>3.3254008947961617</c:v>
                  </c:pt>
                  <c:pt idx="4">
                    <c:v>1.4220165649918108</c:v>
                  </c:pt>
                </c:numCache>
              </c:numRef>
            </c:plus>
            <c:minus>
              <c:numRef>
                <c:f>'BW WO'!$K$19:$K$23</c:f>
                <c:numCache>
                  <c:formatCode>General</c:formatCode>
                  <c:ptCount val="5"/>
                  <c:pt idx="0">
                    <c:v>10.112433079025926</c:v>
                  </c:pt>
                  <c:pt idx="1">
                    <c:v>7.074851549286703</c:v>
                  </c:pt>
                  <c:pt idx="2">
                    <c:v>3.7820336240352677</c:v>
                  </c:pt>
                  <c:pt idx="3">
                    <c:v>3.3254008947961617</c:v>
                  </c:pt>
                  <c:pt idx="4">
                    <c:v>1.4220165649918108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'BW WO'!$F$19:$F$23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'BW WO'!$I$19:$I$23</c:f>
              <c:numCache>
                <c:formatCode>General</c:formatCode>
                <c:ptCount val="5"/>
                <c:pt idx="0">
                  <c:v>57.001666666666665</c:v>
                </c:pt>
                <c:pt idx="1">
                  <c:v>24.053333333333313</c:v>
                </c:pt>
                <c:pt idx="2">
                  <c:v>25.79</c:v>
                </c:pt>
                <c:pt idx="3">
                  <c:v>40.48333333333332</c:v>
                </c:pt>
                <c:pt idx="4">
                  <c:v>57.626666666666665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6F-4071-8DF1-24978B302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99840"/>
        <c:axId val="137404416"/>
      </c:barChart>
      <c:catAx>
        <c:axId val="13729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Treatment Dose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37404416"/>
        <c:crosses val="autoZero"/>
        <c:auto val="1"/>
        <c:lblAlgn val="ctr"/>
        <c:lblOffset val="100"/>
        <c:noMultiLvlLbl val="0"/>
      </c:catAx>
      <c:valAx>
        <c:axId val="137404416"/>
        <c:scaling>
          <c:orientation val="minMax"/>
          <c:max val="8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Weight gain/loss in (g)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3729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Y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'LH WO'!$O$5</c:f>
              <c:strCache>
                <c:ptCount val="1"/>
                <c:pt idx="0">
                  <c:v>LH (IU/L)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'LH WO'!$Q$6:$Q$10</c:f>
                <c:numCache>
                  <c:formatCode>General</c:formatCode>
                  <c:ptCount val="5"/>
                  <c:pt idx="0">
                    <c:v>3.4156502553198673E-2</c:v>
                  </c:pt>
                  <c:pt idx="1">
                    <c:v>2.1081851067789197E-2</c:v>
                  </c:pt>
                  <c:pt idx="2">
                    <c:v>1.666666666666667E-2</c:v>
                  </c:pt>
                  <c:pt idx="3">
                    <c:v>2.1081851067789197E-2</c:v>
                  </c:pt>
                  <c:pt idx="4">
                    <c:v>2.1942709178604386E-18</c:v>
                  </c:pt>
                </c:numCache>
              </c:numRef>
            </c:plus>
            <c:minus>
              <c:numRef>
                <c:f>'LH WO'!$Q$6:$Q$10</c:f>
                <c:numCache>
                  <c:formatCode>General</c:formatCode>
                  <c:ptCount val="5"/>
                  <c:pt idx="0">
                    <c:v>3.4156502553198673E-2</c:v>
                  </c:pt>
                  <c:pt idx="1">
                    <c:v>2.1081851067789197E-2</c:v>
                  </c:pt>
                  <c:pt idx="2">
                    <c:v>1.666666666666667E-2</c:v>
                  </c:pt>
                  <c:pt idx="3">
                    <c:v>2.1081851067789197E-2</c:v>
                  </c:pt>
                  <c:pt idx="4">
                    <c:v>2.1942709178604386E-18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'LH WO'!$N$6:$N$10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'LH WO'!$O$6:$O$10</c:f>
              <c:numCache>
                <c:formatCode>####.000</c:formatCode>
                <c:ptCount val="5"/>
                <c:pt idx="0">
                  <c:v>0.15</c:v>
                </c:pt>
                <c:pt idx="1">
                  <c:v>0.13333333333333333</c:v>
                </c:pt>
                <c:pt idx="2">
                  <c:v>0.11666666666666665</c:v>
                </c:pt>
                <c:pt idx="3">
                  <c:v>0.13333333333333333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C2-46B7-BF7E-AE28E450E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067776"/>
        <c:axId val="141069312"/>
      </c:barChart>
      <c:catAx>
        <c:axId val="14106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069312"/>
        <c:crosses val="autoZero"/>
        <c:auto val="1"/>
        <c:lblAlgn val="ctr"/>
        <c:lblOffset val="100"/>
        <c:noMultiLvlLbl val="0"/>
      </c:catAx>
      <c:valAx>
        <c:axId val="141069312"/>
        <c:scaling>
          <c:orientation val="minMax"/>
          <c:max val="0.18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06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Y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'LH WA'!$P$6</c:f>
              <c:strCache>
                <c:ptCount val="1"/>
                <c:pt idx="0">
                  <c:v>LH (IU/L)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'LH WA'!$R$7:$R$11</c:f>
                <c:numCache>
                  <c:formatCode>General</c:formatCode>
                  <c:ptCount val="5"/>
                  <c:pt idx="0">
                    <c:v>0.11377365443917341</c:v>
                  </c:pt>
                  <c:pt idx="1">
                    <c:v>3.4156502553198659E-2</c:v>
                  </c:pt>
                  <c:pt idx="2">
                    <c:v>2.1942709178604386E-18</c:v>
                  </c:pt>
                  <c:pt idx="3">
                    <c:v>2.1942709178604386E-18</c:v>
                  </c:pt>
                  <c:pt idx="4">
                    <c:v>2.1942709178604386E-18</c:v>
                  </c:pt>
                </c:numCache>
              </c:numRef>
            </c:plus>
            <c:minus>
              <c:numRef>
                <c:f>'LH WA'!$R$7:$R$11</c:f>
                <c:numCache>
                  <c:formatCode>General</c:formatCode>
                  <c:ptCount val="5"/>
                  <c:pt idx="0">
                    <c:v>0.11377365443917341</c:v>
                  </c:pt>
                  <c:pt idx="1">
                    <c:v>3.4156502553198659E-2</c:v>
                  </c:pt>
                  <c:pt idx="2">
                    <c:v>2.1942709178604386E-18</c:v>
                  </c:pt>
                  <c:pt idx="3">
                    <c:v>2.1942709178604386E-18</c:v>
                  </c:pt>
                  <c:pt idx="4">
                    <c:v>2.1942709178604386E-18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'LH WA'!$O$7:$O$11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'LH WA'!$P$7:$P$11</c:f>
              <c:numCache>
                <c:formatCode>####.0000</c:formatCode>
                <c:ptCount val="5"/>
                <c:pt idx="0">
                  <c:v>0.28333333333333333</c:v>
                </c:pt>
                <c:pt idx="1">
                  <c:v>0.15000000000000002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0-43A9-9B3A-A618C4961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864960"/>
        <c:axId val="141866496"/>
      </c:barChart>
      <c:catAx>
        <c:axId val="14186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866496"/>
        <c:crosses val="autoZero"/>
        <c:auto val="1"/>
        <c:lblAlgn val="ctr"/>
        <c:lblOffset val="100"/>
        <c:noMultiLvlLbl val="0"/>
      </c:catAx>
      <c:valAx>
        <c:axId val="14186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86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sz="1200" b="1">
                <a:effectLst/>
              </a:rPr>
              <a:t>Lutenizing hormone</a:t>
            </a:r>
            <a:r>
              <a:rPr lang="en-MY" sz="1200" b="1" baseline="0">
                <a:effectLst/>
              </a:rPr>
              <a:t> </a:t>
            </a:r>
            <a:r>
              <a:rPr lang="en-MY" sz="1200" b="1">
                <a:effectLst/>
              </a:rPr>
              <a:t>for rat treated with and Without estrogen antagonist</a:t>
            </a:r>
            <a:endParaRPr lang="en-MY" sz="1200">
              <a:effectLst/>
            </a:endParaRPr>
          </a:p>
        </c:rich>
      </c:tx>
      <c:layout>
        <c:manualLayout>
          <c:xMode val="edge"/>
          <c:yMode val="edge"/>
          <c:x val="0.13238888888888889"/>
          <c:y val="9.259259259259258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'LH Combined'!$E$5</c:f>
              <c:strCache>
                <c:ptCount val="1"/>
                <c:pt idx="0">
                  <c:v>LH WO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'LH Combined'!$G$6:$G$10</c:f>
                <c:numCache>
                  <c:formatCode>General</c:formatCode>
                  <c:ptCount val="5"/>
                  <c:pt idx="0">
                    <c:v>3.4156502553198673E-2</c:v>
                  </c:pt>
                  <c:pt idx="1">
                    <c:v>2.1081851067789197E-2</c:v>
                  </c:pt>
                  <c:pt idx="2">
                    <c:v>1.666666666666667E-2</c:v>
                  </c:pt>
                  <c:pt idx="3">
                    <c:v>2.1081851067789197E-2</c:v>
                  </c:pt>
                  <c:pt idx="4">
                    <c:v>2.1942709178604386E-18</c:v>
                  </c:pt>
                </c:numCache>
              </c:numRef>
            </c:plus>
            <c:minus>
              <c:numRef>
                <c:f>'LH Combined'!$G$6:$G$10</c:f>
                <c:numCache>
                  <c:formatCode>General</c:formatCode>
                  <c:ptCount val="5"/>
                  <c:pt idx="0">
                    <c:v>3.4156502553198673E-2</c:v>
                  </c:pt>
                  <c:pt idx="1">
                    <c:v>2.1081851067789197E-2</c:v>
                  </c:pt>
                  <c:pt idx="2">
                    <c:v>1.666666666666667E-2</c:v>
                  </c:pt>
                  <c:pt idx="3">
                    <c:v>2.1081851067789197E-2</c:v>
                  </c:pt>
                  <c:pt idx="4">
                    <c:v>2.1942709178604386E-18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'LH Combined'!$D$6:$D$10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'LH Combined'!$E$6:$E$10</c:f>
              <c:numCache>
                <c:formatCode>####.000</c:formatCode>
                <c:ptCount val="5"/>
                <c:pt idx="0">
                  <c:v>0.15</c:v>
                </c:pt>
                <c:pt idx="1">
                  <c:v>0.13333333333333333</c:v>
                </c:pt>
                <c:pt idx="2">
                  <c:v>0.11666666666666665</c:v>
                </c:pt>
                <c:pt idx="3">
                  <c:v>0.13333333333333333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0-4C24-9614-7CD57A046793}"/>
            </c:ext>
          </c:extLst>
        </c:ser>
        <c:ser>
          <c:idx val="1"/>
          <c:order val="1"/>
          <c:tx>
            <c:strRef>
              <c:f>'LH Combined'!$K$5</c:f>
              <c:strCache>
                <c:ptCount val="1"/>
                <c:pt idx="0">
                  <c:v>LH WA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'LH Combined'!$M$6:$M$10</c:f>
                <c:numCache>
                  <c:formatCode>General</c:formatCode>
                  <c:ptCount val="5"/>
                  <c:pt idx="0">
                    <c:v>0.11377365443917341</c:v>
                  </c:pt>
                  <c:pt idx="1">
                    <c:v>3.4156502553198659E-2</c:v>
                  </c:pt>
                  <c:pt idx="2">
                    <c:v>2.1942709178604386E-18</c:v>
                  </c:pt>
                  <c:pt idx="3">
                    <c:v>2.1942709178604386E-18</c:v>
                  </c:pt>
                  <c:pt idx="4">
                    <c:v>2.1942709178604386E-18</c:v>
                  </c:pt>
                </c:numCache>
              </c:numRef>
            </c:plus>
            <c:minus>
              <c:numRef>
                <c:f>'LH Combined'!$M$6:$M$10</c:f>
                <c:numCache>
                  <c:formatCode>General</c:formatCode>
                  <c:ptCount val="5"/>
                  <c:pt idx="0">
                    <c:v>0.11377365443917341</c:v>
                  </c:pt>
                  <c:pt idx="1">
                    <c:v>3.4156502553198659E-2</c:v>
                  </c:pt>
                  <c:pt idx="2">
                    <c:v>2.1942709178604386E-18</c:v>
                  </c:pt>
                  <c:pt idx="3">
                    <c:v>2.1942709178604386E-18</c:v>
                  </c:pt>
                  <c:pt idx="4">
                    <c:v>2.1942709178604386E-18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'LH Combined'!$D$6:$D$10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'LH Combined'!$K$6:$K$10</c:f>
              <c:numCache>
                <c:formatCode>####.0000</c:formatCode>
                <c:ptCount val="5"/>
                <c:pt idx="0">
                  <c:v>0.28333333333333333</c:v>
                </c:pt>
                <c:pt idx="1">
                  <c:v>0.15000000000000002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50-4C24-9614-7CD57A046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979648"/>
        <c:axId val="141981568"/>
      </c:barChart>
      <c:catAx>
        <c:axId val="141979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Treatment Dose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981568"/>
        <c:crosses val="autoZero"/>
        <c:auto val="1"/>
        <c:lblAlgn val="ctr"/>
        <c:lblOffset val="100"/>
        <c:noMultiLvlLbl val="0"/>
      </c:catAx>
      <c:valAx>
        <c:axId val="141981568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Concentration  IU/L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###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97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Y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sz="1200" b="1">
                <a:effectLst/>
              </a:rPr>
              <a:t>Weight gain/loss of pre-treated rat with  estrogen antagonist</a:t>
            </a:r>
            <a:r>
              <a:rPr lang="en-MY" sz="1200">
                <a:effectLst/>
              </a:rPr>
              <a:t> </a:t>
            </a:r>
          </a:p>
        </c:rich>
      </c:tx>
      <c:layout>
        <c:manualLayout>
          <c:xMode val="edge"/>
          <c:yMode val="edge"/>
          <c:x val="0.17969444444444443"/>
          <c:y val="9.163802978235968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'BW WA'!$J$18:$J$22</c:f>
                <c:numCache>
                  <c:formatCode>General</c:formatCode>
                  <c:ptCount val="5"/>
                  <c:pt idx="0">
                    <c:v>4.1878464367473871</c:v>
                  </c:pt>
                  <c:pt idx="1">
                    <c:v>3.5592777825470909</c:v>
                  </c:pt>
                  <c:pt idx="2">
                    <c:v>4.019600933757812</c:v>
                  </c:pt>
                  <c:pt idx="3">
                    <c:v>5.6942747074973878</c:v>
                  </c:pt>
                  <c:pt idx="4">
                    <c:v>5.7021181249699762</c:v>
                  </c:pt>
                </c:numCache>
              </c:numRef>
            </c:plus>
            <c:minus>
              <c:numRef>
                <c:f>'BW WA'!$J$18:$J$22</c:f>
                <c:numCache>
                  <c:formatCode>General</c:formatCode>
                  <c:ptCount val="5"/>
                  <c:pt idx="0">
                    <c:v>4.1878464367473871</c:v>
                  </c:pt>
                  <c:pt idx="1">
                    <c:v>3.5592777825470909</c:v>
                  </c:pt>
                  <c:pt idx="2">
                    <c:v>4.019600933757812</c:v>
                  </c:pt>
                  <c:pt idx="3">
                    <c:v>5.6942747074973878</c:v>
                  </c:pt>
                  <c:pt idx="4">
                    <c:v>5.7021181249699762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'BW WA'!$E$18:$E$22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'BW WA'!$H$18:$H$22</c:f>
              <c:numCache>
                <c:formatCode>General</c:formatCode>
                <c:ptCount val="5"/>
                <c:pt idx="0">
                  <c:v>54.116666666666646</c:v>
                </c:pt>
                <c:pt idx="1">
                  <c:v>25.735000000000014</c:v>
                </c:pt>
                <c:pt idx="2">
                  <c:v>20.444999999999993</c:v>
                </c:pt>
                <c:pt idx="3">
                  <c:v>17.113333333333344</c:v>
                </c:pt>
                <c:pt idx="4">
                  <c:v>9.0733333333332951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16-4B00-85DE-7BEF20A17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93984"/>
        <c:axId val="139149312"/>
      </c:barChart>
      <c:catAx>
        <c:axId val="130393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Treatment Dose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39149312"/>
        <c:crosses val="autoZero"/>
        <c:auto val="1"/>
        <c:lblAlgn val="ctr"/>
        <c:lblOffset val="100"/>
        <c:noMultiLvlLbl val="0"/>
      </c:catAx>
      <c:valAx>
        <c:axId val="139149312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Weight gain/loss in</a:t>
                </a:r>
                <a:r>
                  <a:rPr lang="en-MY" b="1" baseline="0"/>
                  <a:t> (g)</a:t>
                </a:r>
                <a:endParaRPr lang="en-MY" b="1"/>
              </a:p>
            </c:rich>
          </c:tx>
          <c:layout>
            <c:manualLayout>
              <c:xMode val="edge"/>
              <c:yMode val="edge"/>
              <c:x val="2.1872894630686136E-2"/>
              <c:y val="0.238091486601233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30393984"/>
        <c:crosses val="autoZero"/>
        <c:crossBetween val="between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sz="1200" b="1">
                <a:effectLst/>
              </a:rPr>
              <a:t>Weight gain</a:t>
            </a:r>
            <a:r>
              <a:rPr lang="en-MY" sz="1200" b="1" baseline="0">
                <a:effectLst/>
              </a:rPr>
              <a:t> or </a:t>
            </a:r>
            <a:r>
              <a:rPr lang="en-MY" sz="1200" b="1">
                <a:effectLst/>
              </a:rPr>
              <a:t>loss of treated  rat </a:t>
            </a:r>
            <a:r>
              <a:rPr lang="en-MY" sz="1200" b="1" i="0" u="none" strike="noStrike" baseline="0">
                <a:effectLst/>
              </a:rPr>
              <a:t>with and </a:t>
            </a:r>
            <a:r>
              <a:rPr lang="en-MY" sz="1200" b="1">
                <a:effectLst/>
              </a:rPr>
              <a:t>without estrogen antagonist</a:t>
            </a:r>
            <a:endParaRPr lang="en-MY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'BW Combined'!$E$3</c:f>
              <c:strCache>
                <c:ptCount val="1"/>
                <c:pt idx="0">
                  <c:v>Weight WO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'BW Combined'!$G$4:$G$8</c:f>
                <c:numCache>
                  <c:formatCode>General</c:formatCode>
                  <c:ptCount val="5"/>
                  <c:pt idx="0">
                    <c:v>10.112433079025926</c:v>
                  </c:pt>
                  <c:pt idx="1">
                    <c:v>7.074851549286703</c:v>
                  </c:pt>
                  <c:pt idx="2">
                    <c:v>3.7820336240352677</c:v>
                  </c:pt>
                  <c:pt idx="3">
                    <c:v>3.3254008947961617</c:v>
                  </c:pt>
                  <c:pt idx="4">
                    <c:v>1.4220165649918108</c:v>
                  </c:pt>
                </c:numCache>
              </c:numRef>
            </c:plus>
            <c:minus>
              <c:numRef>
                <c:f>'BW Combined'!$G$4:$G$8</c:f>
                <c:numCache>
                  <c:formatCode>General</c:formatCode>
                  <c:ptCount val="5"/>
                  <c:pt idx="0">
                    <c:v>10.112433079025926</c:v>
                  </c:pt>
                  <c:pt idx="1">
                    <c:v>7.074851549286703</c:v>
                  </c:pt>
                  <c:pt idx="2">
                    <c:v>3.7820336240352677</c:v>
                  </c:pt>
                  <c:pt idx="3">
                    <c:v>3.3254008947961617</c:v>
                  </c:pt>
                  <c:pt idx="4">
                    <c:v>1.4220165649918108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'BW Combined'!$D$4:$D$8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'BW Combined'!$E$4:$E$8</c:f>
              <c:numCache>
                <c:formatCode>General</c:formatCode>
                <c:ptCount val="5"/>
                <c:pt idx="0">
                  <c:v>57.001666666666665</c:v>
                </c:pt>
                <c:pt idx="1">
                  <c:v>24.053333333333313</c:v>
                </c:pt>
                <c:pt idx="2">
                  <c:v>25.795000000000002</c:v>
                </c:pt>
                <c:pt idx="3">
                  <c:v>40.48333333333332</c:v>
                </c:pt>
                <c:pt idx="4">
                  <c:v>57.626666666666665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16-4D15-AC86-A0D332FBE5D0}"/>
            </c:ext>
          </c:extLst>
        </c:ser>
        <c:ser>
          <c:idx val="1"/>
          <c:order val="1"/>
          <c:tx>
            <c:strRef>
              <c:f>'BW Combined'!$K$3</c:f>
              <c:strCache>
                <c:ptCount val="1"/>
                <c:pt idx="0">
                  <c:v>Weight WA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'BW Combined'!$M$4:$M$8</c:f>
                <c:numCache>
                  <c:formatCode>General</c:formatCode>
                  <c:ptCount val="5"/>
                  <c:pt idx="0">
                    <c:v>4.1878464367473871</c:v>
                  </c:pt>
                  <c:pt idx="1">
                    <c:v>3.5592777825470909</c:v>
                  </c:pt>
                  <c:pt idx="2">
                    <c:v>4.019600933757812</c:v>
                  </c:pt>
                  <c:pt idx="3">
                    <c:v>5.6942747074973878</c:v>
                  </c:pt>
                  <c:pt idx="4">
                    <c:v>5.7021181249699762</c:v>
                  </c:pt>
                </c:numCache>
              </c:numRef>
            </c:plus>
            <c:minus>
              <c:numRef>
                <c:f>'BW Combined'!$M$4:$M$8</c:f>
                <c:numCache>
                  <c:formatCode>General</c:formatCode>
                  <c:ptCount val="5"/>
                  <c:pt idx="0">
                    <c:v>4.1878464367473871</c:v>
                  </c:pt>
                  <c:pt idx="1">
                    <c:v>3.5592777825470909</c:v>
                  </c:pt>
                  <c:pt idx="2">
                    <c:v>4.019600933757812</c:v>
                  </c:pt>
                  <c:pt idx="3">
                    <c:v>5.6942747074973878</c:v>
                  </c:pt>
                  <c:pt idx="4">
                    <c:v>5.7021181249699762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'BW Combined'!$D$4:$D$8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'BW Combined'!$K$4:$K$8</c:f>
              <c:numCache>
                <c:formatCode>General</c:formatCode>
                <c:ptCount val="5"/>
                <c:pt idx="0">
                  <c:v>54.116666666666646</c:v>
                </c:pt>
                <c:pt idx="1">
                  <c:v>25.735000000000014</c:v>
                </c:pt>
                <c:pt idx="2">
                  <c:v>20.444999999999993</c:v>
                </c:pt>
                <c:pt idx="3">
                  <c:v>17.113333333333344</c:v>
                </c:pt>
                <c:pt idx="4">
                  <c:v>9.0733333333332951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16-4D15-AC86-A0D332FBE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46304"/>
        <c:axId val="139752576"/>
      </c:barChart>
      <c:catAx>
        <c:axId val="13974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Treatment Dose</a:t>
                </a:r>
              </a:p>
            </c:rich>
          </c:tx>
          <c:layout>
            <c:manualLayout>
              <c:xMode val="edge"/>
              <c:yMode val="edge"/>
              <c:x val="0.41007115987757842"/>
              <c:y val="0.81631267438275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39752576"/>
        <c:crosses val="autoZero"/>
        <c:auto val="1"/>
        <c:lblAlgn val="ctr"/>
        <c:lblOffset val="100"/>
        <c:noMultiLvlLbl val="0"/>
      </c:catAx>
      <c:valAx>
        <c:axId val="1397525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Weight gain/loss in (g)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364943557743768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3974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Y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Hormonal assay</a:t>
            </a:r>
            <a:r>
              <a:rPr lang="en-US" sz="1200" baseline="0"/>
              <a:t> for rat without  the administration of estrogen antagonist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'ER WO'!$G$35</c:f>
              <c:strCache>
                <c:ptCount val="1"/>
                <c:pt idx="0">
                  <c:v>Estrogen</c:v>
                </c:pt>
              </c:strCache>
            </c:strRef>
          </c:tx>
          <c:invertIfNegative val="0"/>
          <c:cat>
            <c:strRef>
              <c:f>'ER WO'!$F$36:$F$40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'ER WO'!$G$36:$G$40</c:f>
              <c:numCache>
                <c:formatCode>0.00</c:formatCode>
                <c:ptCount val="5"/>
                <c:pt idx="0" formatCode="General">
                  <c:v>57.5</c:v>
                </c:pt>
                <c:pt idx="1">
                  <c:v>60.3333333333333</c:v>
                </c:pt>
                <c:pt idx="2" formatCode="General">
                  <c:v>94</c:v>
                </c:pt>
                <c:pt idx="3">
                  <c:v>106.33333333333333</c:v>
                </c:pt>
                <c:pt idx="4">
                  <c:v>106.833333333333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71744"/>
        <c:axId val="139873280"/>
      </c:barChart>
      <c:catAx>
        <c:axId val="139871744"/>
        <c:scaling>
          <c:orientation val="minMax"/>
        </c:scaling>
        <c:delete val="0"/>
        <c:axPos val="b"/>
        <c:majorTickMark val="out"/>
        <c:minorTickMark val="cross"/>
        <c:tickLblPos val="nextTo"/>
        <c:crossAx val="139873280"/>
        <c:crosses val="autoZero"/>
        <c:auto val="1"/>
        <c:lblAlgn val="ctr"/>
        <c:lblOffset val="140"/>
        <c:noMultiLvlLbl val="0"/>
      </c:catAx>
      <c:valAx>
        <c:axId val="139873280"/>
        <c:scaling>
          <c:orientation val="minMax"/>
          <c:max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871744"/>
        <c:crossesAt val="1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sz="1200" b="1">
                <a:effectLst/>
              </a:rPr>
              <a:t>Hormonal assay for rat With the administration of estrogen antagonist</a:t>
            </a:r>
            <a:endParaRPr lang="en-MY" sz="1200">
              <a:effectLst/>
            </a:endParaRPr>
          </a:p>
        </c:rich>
      </c:tx>
      <c:layout>
        <c:manualLayout>
          <c:xMode val="edge"/>
          <c:yMode val="edge"/>
          <c:x val="0.1387657849483878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'ER WA'!$O$7</c:f>
              <c:strCache>
                <c:ptCount val="1"/>
                <c:pt idx="0">
                  <c:v>Estrogen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'ER WA'!$Q$8:$Q$12</c:f>
                <c:numCache>
                  <c:formatCode>General</c:formatCode>
                  <c:ptCount val="5"/>
                  <c:pt idx="0">
                    <c:v>1.9264244369066519</c:v>
                  </c:pt>
                  <c:pt idx="1">
                    <c:v>2.1081851067789197</c:v>
                  </c:pt>
                  <c:pt idx="2">
                    <c:v>4.2242685099842383</c:v>
                  </c:pt>
                  <c:pt idx="3">
                    <c:v>8.0681128180290376</c:v>
                  </c:pt>
                  <c:pt idx="4">
                    <c:v>2.1509687739868908</c:v>
                  </c:pt>
                </c:numCache>
              </c:numRef>
            </c:plus>
            <c:minus>
              <c:numRef>
                <c:f>'ER WA'!$Q$8:$Q$12</c:f>
                <c:numCache>
                  <c:formatCode>General</c:formatCode>
                  <c:ptCount val="5"/>
                  <c:pt idx="0">
                    <c:v>1.9264244369066519</c:v>
                  </c:pt>
                  <c:pt idx="1">
                    <c:v>2.1081851067789197</c:v>
                  </c:pt>
                  <c:pt idx="2">
                    <c:v>4.2242685099842383</c:v>
                  </c:pt>
                  <c:pt idx="3">
                    <c:v>8.0681128180290376</c:v>
                  </c:pt>
                  <c:pt idx="4">
                    <c:v>2.1509687739868908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'ER WA'!$N$8:$N$12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'ER WA'!$O$8:$O$12</c:f>
              <c:numCache>
                <c:formatCode>General</c:formatCode>
                <c:ptCount val="5"/>
                <c:pt idx="0">
                  <c:v>54.666666666666664</c:v>
                </c:pt>
                <c:pt idx="1">
                  <c:v>71.666666666666671</c:v>
                </c:pt>
                <c:pt idx="2">
                  <c:v>79.666666666666671</c:v>
                </c:pt>
                <c:pt idx="3">
                  <c:v>84.833333333333329</c:v>
                </c:pt>
                <c:pt idx="4">
                  <c:v>77.8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04-458B-8579-2B691B0DA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780096"/>
        <c:axId val="141782016"/>
      </c:barChart>
      <c:catAx>
        <c:axId val="14178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Treatment Dose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782016"/>
        <c:crossesAt val="0"/>
        <c:auto val="1"/>
        <c:lblAlgn val="ctr"/>
        <c:lblOffset val="100"/>
        <c:noMultiLvlLbl val="0"/>
      </c:catAx>
      <c:valAx>
        <c:axId val="14178201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Concentration in Pmol/L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78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sz="1200" b="1">
                <a:effectLst/>
              </a:rPr>
              <a:t>Oestrogen assay for  </a:t>
            </a:r>
            <a:r>
              <a:rPr lang="en-MY" sz="1400" b="1" i="0" u="none" strike="noStrike" baseline="0">
                <a:effectLst/>
              </a:rPr>
              <a:t>rat treated with and  </a:t>
            </a:r>
            <a:r>
              <a:rPr lang="en-MY" sz="1200" b="1">
                <a:effectLst/>
              </a:rPr>
              <a:t>Without  oestrogen antagonist</a:t>
            </a:r>
          </a:p>
        </c:rich>
      </c:tx>
      <c:layout>
        <c:manualLayout>
          <c:xMode val="edge"/>
          <c:yMode val="edge"/>
          <c:x val="0.174685846961437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'ER combined'!$D$6</c:f>
              <c:strCache>
                <c:ptCount val="1"/>
                <c:pt idx="0">
                  <c:v>Oestrogen WO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'ER combined'!$F$7:$F$11</c:f>
                <c:numCache>
                  <c:formatCode>General</c:formatCode>
                  <c:ptCount val="5"/>
                  <c:pt idx="0">
                    <c:v>5.3712196007983142</c:v>
                  </c:pt>
                  <c:pt idx="1">
                    <c:v>2.764858847110363</c:v>
                  </c:pt>
                  <c:pt idx="2">
                    <c:v>7.8443185384922591</c:v>
                  </c:pt>
                  <c:pt idx="3">
                    <c:v>8.4089898983832239</c:v>
                  </c:pt>
                  <c:pt idx="4">
                    <c:v>9.7036648288732188</c:v>
                  </c:pt>
                </c:numCache>
              </c:numRef>
            </c:plus>
            <c:minus>
              <c:numRef>
                <c:f>'ER combined'!$F$7:$F$11</c:f>
                <c:numCache>
                  <c:formatCode>General</c:formatCode>
                  <c:ptCount val="5"/>
                  <c:pt idx="0">
                    <c:v>5.3712196007983142</c:v>
                  </c:pt>
                  <c:pt idx="1">
                    <c:v>2.764858847110363</c:v>
                  </c:pt>
                  <c:pt idx="2">
                    <c:v>7.8443185384922591</c:v>
                  </c:pt>
                  <c:pt idx="3">
                    <c:v>8.4089898983832239</c:v>
                  </c:pt>
                  <c:pt idx="4">
                    <c:v>9.7036648288732188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'ER combined'!$C$7:$C$11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'ER combined'!$D$7:$D$11</c:f>
              <c:numCache>
                <c:formatCode>0.00</c:formatCode>
                <c:ptCount val="5"/>
                <c:pt idx="0" formatCode="General">
                  <c:v>57.5</c:v>
                </c:pt>
                <c:pt idx="1">
                  <c:v>80.3333333333333</c:v>
                </c:pt>
                <c:pt idx="2" formatCode="General">
                  <c:v>94</c:v>
                </c:pt>
                <c:pt idx="3">
                  <c:v>106.33333333333333</c:v>
                </c:pt>
                <c:pt idx="4">
                  <c:v>106.833333333333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9C-481B-A20D-72CAC09370B1}"/>
            </c:ext>
          </c:extLst>
        </c:ser>
        <c:ser>
          <c:idx val="1"/>
          <c:order val="1"/>
          <c:tx>
            <c:strRef>
              <c:f>'ER combined'!$K$6</c:f>
              <c:strCache>
                <c:ptCount val="1"/>
                <c:pt idx="0">
                  <c:v>Oestrogen WA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'ER combined'!$M$7:$M$11</c:f>
                <c:numCache>
                  <c:formatCode>General</c:formatCode>
                  <c:ptCount val="5"/>
                  <c:pt idx="0">
                    <c:v>1.9264244369066519</c:v>
                  </c:pt>
                  <c:pt idx="1">
                    <c:v>2.1081851067789197</c:v>
                  </c:pt>
                  <c:pt idx="2">
                    <c:v>4.2242685099842383</c:v>
                  </c:pt>
                  <c:pt idx="3">
                    <c:v>8.0681128180290376</c:v>
                  </c:pt>
                  <c:pt idx="4">
                    <c:v>2.1509687739868908</c:v>
                  </c:pt>
                </c:numCache>
              </c:numRef>
            </c:plus>
            <c:minus>
              <c:numRef>
                <c:f>'ER combined'!$M$7:$M$11</c:f>
                <c:numCache>
                  <c:formatCode>General</c:formatCode>
                  <c:ptCount val="5"/>
                  <c:pt idx="0">
                    <c:v>1.9264244369066519</c:v>
                  </c:pt>
                  <c:pt idx="1">
                    <c:v>2.1081851067789197</c:v>
                  </c:pt>
                  <c:pt idx="2">
                    <c:v>4.2242685099842383</c:v>
                  </c:pt>
                  <c:pt idx="3">
                    <c:v>8.0681128180290376</c:v>
                  </c:pt>
                  <c:pt idx="4">
                    <c:v>2.1509687739868908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'ER combined'!$C$7:$C$11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'ER combined'!$K$7:$K$11</c:f>
              <c:numCache>
                <c:formatCode>General</c:formatCode>
                <c:ptCount val="5"/>
                <c:pt idx="0">
                  <c:v>54.666666666666664</c:v>
                </c:pt>
                <c:pt idx="1">
                  <c:v>71.666666666666671</c:v>
                </c:pt>
                <c:pt idx="2">
                  <c:v>79.666666666666671</c:v>
                </c:pt>
                <c:pt idx="3">
                  <c:v>84.833333333333329</c:v>
                </c:pt>
                <c:pt idx="4">
                  <c:v>77.8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9C-481B-A20D-72CAC093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533952"/>
        <c:axId val="141535872"/>
      </c:barChart>
      <c:catAx>
        <c:axId val="141533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Treated Dose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535872"/>
        <c:crosses val="autoZero"/>
        <c:auto val="1"/>
        <c:lblAlgn val="ctr"/>
        <c:lblOffset val="100"/>
        <c:noMultiLvlLbl val="0"/>
      </c:catAx>
      <c:valAx>
        <c:axId val="14153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Concentration in</a:t>
                </a:r>
                <a:r>
                  <a:rPr lang="en-MY" b="1" baseline="0"/>
                  <a:t> Pmol/L</a:t>
                </a:r>
                <a:endParaRPr lang="en-MY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53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Y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Y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'Pgr WO'!$O$4</c:f>
              <c:strCache>
                <c:ptCount val="1"/>
                <c:pt idx="0">
                  <c:v>Progesterone (nmol/L)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'Pgr WO'!$Q$5:$Q$9</c:f>
                <c:numCache>
                  <c:formatCode>General</c:formatCode>
                  <c:ptCount val="5"/>
                  <c:pt idx="0">
                    <c:v>2.0134133538181707</c:v>
                  </c:pt>
                  <c:pt idx="1">
                    <c:v>0.47592016137163179</c:v>
                  </c:pt>
                  <c:pt idx="2">
                    <c:v>0.91569645625611118</c:v>
                  </c:pt>
                  <c:pt idx="3">
                    <c:v>1.3888694443083314</c:v>
                  </c:pt>
                  <c:pt idx="4">
                    <c:v>0.36552853665768842</c:v>
                  </c:pt>
                </c:numCache>
              </c:numRef>
            </c:plus>
            <c:minus>
              <c:numRef>
                <c:f>'Pgr WO'!$Q$5:$Q$9</c:f>
                <c:numCache>
                  <c:formatCode>General</c:formatCode>
                  <c:ptCount val="5"/>
                  <c:pt idx="0">
                    <c:v>2.0134133538181707</c:v>
                  </c:pt>
                  <c:pt idx="1">
                    <c:v>0.47592016137163179</c:v>
                  </c:pt>
                  <c:pt idx="2">
                    <c:v>0.91569645625611118</c:v>
                  </c:pt>
                  <c:pt idx="3">
                    <c:v>1.3888694443083314</c:v>
                  </c:pt>
                  <c:pt idx="4">
                    <c:v>0.36552853665768842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'Pgr WO'!$N$5:$N$9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'Pgr WO'!$O$5:$O$9</c:f>
              <c:numCache>
                <c:formatCode>###0.00</c:formatCode>
                <c:ptCount val="5"/>
                <c:pt idx="0">
                  <c:v>13.75</c:v>
                </c:pt>
                <c:pt idx="1">
                  <c:v>3.75</c:v>
                </c:pt>
                <c:pt idx="2">
                  <c:v>5.05</c:v>
                </c:pt>
                <c:pt idx="3">
                  <c:v>5.5249999999999995</c:v>
                </c:pt>
                <c:pt idx="4">
                  <c:v>3.6833333333333336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B2-4F00-A0DD-5A749197B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486336"/>
        <c:axId val="141172736"/>
      </c:barChart>
      <c:catAx>
        <c:axId val="14148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172736"/>
        <c:crosses val="autoZero"/>
        <c:auto val="1"/>
        <c:lblAlgn val="ctr"/>
        <c:lblOffset val="100"/>
        <c:noMultiLvlLbl val="0"/>
      </c:catAx>
      <c:valAx>
        <c:axId val="14117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48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Y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'Prg WA'!$Q$7</c:f>
              <c:strCache>
                <c:ptCount val="1"/>
                <c:pt idx="0">
                  <c:v>Progesterone (nmol/L)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'Prg WA'!$S$8:$S$12</c:f>
                <c:numCache>
                  <c:formatCode>General</c:formatCode>
                  <c:ptCount val="5"/>
                  <c:pt idx="0">
                    <c:v>0.80897740663410667</c:v>
                  </c:pt>
                  <c:pt idx="1">
                    <c:v>0.802807573457052</c:v>
                  </c:pt>
                  <c:pt idx="2">
                    <c:v>1.5367534321130083</c:v>
                  </c:pt>
                  <c:pt idx="3">
                    <c:v>4.7489414025069259</c:v>
                  </c:pt>
                  <c:pt idx="4">
                    <c:v>3.8716528770022767</c:v>
                  </c:pt>
                </c:numCache>
              </c:numRef>
            </c:plus>
            <c:minus>
              <c:numRef>
                <c:f>'Prg WA'!$S$8:$S$12</c:f>
                <c:numCache>
                  <c:formatCode>General</c:formatCode>
                  <c:ptCount val="5"/>
                  <c:pt idx="0">
                    <c:v>0.80897740663410667</c:v>
                  </c:pt>
                  <c:pt idx="1">
                    <c:v>0.802807573457052</c:v>
                  </c:pt>
                  <c:pt idx="2">
                    <c:v>1.5367534321130083</c:v>
                  </c:pt>
                  <c:pt idx="3">
                    <c:v>4.7489414025069259</c:v>
                  </c:pt>
                  <c:pt idx="4">
                    <c:v>3.8716528770022767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'Prg WA'!$P$8:$P$12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'Prg WA'!$Q$8:$Q$12</c:f>
              <c:numCache>
                <c:formatCode>###0.00</c:formatCode>
                <c:ptCount val="5"/>
                <c:pt idx="0">
                  <c:v>19.233333333333334</c:v>
                </c:pt>
                <c:pt idx="1">
                  <c:v>6.6499999999999995</c:v>
                </c:pt>
                <c:pt idx="2">
                  <c:v>21.816666666666663</c:v>
                </c:pt>
                <c:pt idx="3">
                  <c:v>19.633333333333333</c:v>
                </c:pt>
                <c:pt idx="4">
                  <c:v>39.936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0F-4CAA-B0EA-253291260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271424"/>
        <c:axId val="141272960"/>
      </c:barChart>
      <c:catAx>
        <c:axId val="1412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272960"/>
        <c:crosses val="autoZero"/>
        <c:auto val="1"/>
        <c:lblAlgn val="ctr"/>
        <c:lblOffset val="100"/>
        <c:noMultiLvlLbl val="0"/>
      </c:catAx>
      <c:valAx>
        <c:axId val="14127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27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Y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sz="1200" b="1">
                <a:effectLst/>
              </a:rPr>
              <a:t>Progesterone</a:t>
            </a:r>
            <a:r>
              <a:rPr lang="en-MY" sz="1200" b="1" baseline="0">
                <a:effectLst/>
              </a:rPr>
              <a:t> </a:t>
            </a:r>
            <a:r>
              <a:rPr lang="en-MY" sz="1200" b="1">
                <a:effectLst/>
              </a:rPr>
              <a:t>for rat treated with and Without the estrogen antagonist</a:t>
            </a:r>
            <a:endParaRPr lang="en-MY" sz="1200">
              <a:effectLst/>
            </a:endParaRPr>
          </a:p>
        </c:rich>
      </c:tx>
      <c:layout>
        <c:manualLayout>
          <c:xMode val="edge"/>
          <c:yMode val="edge"/>
          <c:x val="0.1289166666666666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'Prg Combined'!$D$4</c:f>
              <c:strCache>
                <c:ptCount val="1"/>
                <c:pt idx="0">
                  <c:v>Progesterone WO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'Prg Combined'!$F$5:$F$9</c:f>
                <c:numCache>
                  <c:formatCode>General</c:formatCode>
                  <c:ptCount val="5"/>
                  <c:pt idx="0">
                    <c:v>2.0134133538181707</c:v>
                  </c:pt>
                  <c:pt idx="1">
                    <c:v>0.47592016137163179</c:v>
                  </c:pt>
                  <c:pt idx="2">
                    <c:v>0.91569645625611118</c:v>
                  </c:pt>
                  <c:pt idx="3">
                    <c:v>1.3888694443083314</c:v>
                  </c:pt>
                  <c:pt idx="4">
                    <c:v>0.36552853665768842</c:v>
                  </c:pt>
                </c:numCache>
              </c:numRef>
            </c:plus>
            <c:minus>
              <c:numRef>
                <c:f>'Prg Combined'!$F$5:$F$9</c:f>
                <c:numCache>
                  <c:formatCode>General</c:formatCode>
                  <c:ptCount val="5"/>
                  <c:pt idx="0">
                    <c:v>2.0134133538181707</c:v>
                  </c:pt>
                  <c:pt idx="1">
                    <c:v>0.47592016137163179</c:v>
                  </c:pt>
                  <c:pt idx="2">
                    <c:v>0.91569645625611118</c:v>
                  </c:pt>
                  <c:pt idx="3">
                    <c:v>1.3888694443083314</c:v>
                  </c:pt>
                  <c:pt idx="4">
                    <c:v>0.36552853665768842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'Prg Combined'!$C$5:$C$9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'Prg Combined'!$D$5:$D$9</c:f>
              <c:numCache>
                <c:formatCode>###0.00</c:formatCode>
                <c:ptCount val="5"/>
                <c:pt idx="0">
                  <c:v>13.75</c:v>
                </c:pt>
                <c:pt idx="1">
                  <c:v>3.75</c:v>
                </c:pt>
                <c:pt idx="2">
                  <c:v>5.05</c:v>
                </c:pt>
                <c:pt idx="3">
                  <c:v>5.5249999999999995</c:v>
                </c:pt>
                <c:pt idx="4">
                  <c:v>3.6833333333333336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4C-483D-AE44-BC85DB5F1CA5}"/>
            </c:ext>
          </c:extLst>
        </c:ser>
        <c:ser>
          <c:idx val="1"/>
          <c:order val="1"/>
          <c:tx>
            <c:strRef>
              <c:f>'Prg Combined'!$K$4</c:f>
              <c:strCache>
                <c:ptCount val="1"/>
                <c:pt idx="0">
                  <c:v>Progesterone WA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'Prg Combined'!$M$5:$M$9</c:f>
                <c:numCache>
                  <c:formatCode>General</c:formatCode>
                  <c:ptCount val="5"/>
                  <c:pt idx="0">
                    <c:v>0.80897740663410667</c:v>
                  </c:pt>
                  <c:pt idx="1">
                    <c:v>0.802807573457052</c:v>
                  </c:pt>
                  <c:pt idx="2">
                    <c:v>1.5367534321130083</c:v>
                  </c:pt>
                  <c:pt idx="3">
                    <c:v>4.7489414025069259</c:v>
                  </c:pt>
                  <c:pt idx="4">
                    <c:v>3.8716528770022767</c:v>
                  </c:pt>
                </c:numCache>
              </c:numRef>
            </c:plus>
            <c:minus>
              <c:numRef>
                <c:f>'Prg Combined'!$M$5:$M$9</c:f>
                <c:numCache>
                  <c:formatCode>General</c:formatCode>
                  <c:ptCount val="5"/>
                  <c:pt idx="0">
                    <c:v>0.80897740663410667</c:v>
                  </c:pt>
                  <c:pt idx="1">
                    <c:v>0.802807573457052</c:v>
                  </c:pt>
                  <c:pt idx="2">
                    <c:v>1.5367534321130083</c:v>
                  </c:pt>
                  <c:pt idx="3">
                    <c:v>4.7489414025069259</c:v>
                  </c:pt>
                  <c:pt idx="4">
                    <c:v>3.8716528770022767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'Prg Combined'!$C$5:$C$9</c:f>
              <c:strCache>
                <c:ptCount val="5"/>
                <c:pt idx="0">
                  <c:v>Control 5.0ml/kgBW</c:v>
                </c:pt>
                <c:pt idx="1">
                  <c:v>1mg/kgBW(EE)</c:v>
                </c:pt>
                <c:pt idx="2">
                  <c:v>50mg/kgBW</c:v>
                </c:pt>
                <c:pt idx="3">
                  <c:v>200mg/kgBW</c:v>
                </c:pt>
                <c:pt idx="4">
                  <c:v>800mg/kgBW</c:v>
                </c:pt>
              </c:strCache>
            </c:strRef>
          </c:cat>
          <c:val>
            <c:numRef>
              <c:f>'Prg Combined'!$K$5:$K$9</c:f>
              <c:numCache>
                <c:formatCode>###0.00</c:formatCode>
                <c:ptCount val="5"/>
                <c:pt idx="0">
                  <c:v>19.233333333333334</c:v>
                </c:pt>
                <c:pt idx="1">
                  <c:v>6.6499999999999995</c:v>
                </c:pt>
                <c:pt idx="2">
                  <c:v>21.816666666666663</c:v>
                </c:pt>
                <c:pt idx="3">
                  <c:v>19.633333333333333</c:v>
                </c:pt>
                <c:pt idx="4">
                  <c:v>39.936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4C-483D-AE44-BC85DB5F1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361920"/>
        <c:axId val="141363840"/>
      </c:barChart>
      <c:catAx>
        <c:axId val="14136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Treatment Dose</a:t>
                </a:r>
              </a:p>
            </c:rich>
          </c:tx>
          <c:layout>
            <c:manualLayout>
              <c:xMode val="edge"/>
              <c:yMode val="edge"/>
              <c:x val="0.41122195411057494"/>
              <c:y val="0.807245301643269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363840"/>
        <c:crosses val="autoZero"/>
        <c:auto val="1"/>
        <c:lblAlgn val="ctr"/>
        <c:lblOffset val="100"/>
        <c:noMultiLvlLbl val="0"/>
      </c:catAx>
      <c:valAx>
        <c:axId val="141363840"/>
        <c:scaling>
          <c:orientation val="minMax"/>
          <c:max val="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/>
                  <a:t>Concentration nmol/L</a:t>
                </a:r>
              </a:p>
            </c:rich>
          </c:tx>
          <c:layout>
            <c:manualLayout>
              <c:xMode val="edge"/>
              <c:yMode val="edge"/>
              <c:x val="1.9713191093048851E-2"/>
              <c:y val="0.221106725747950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YE"/>
          </a:p>
        </c:txPr>
        <c:crossAx val="14136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Y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Y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chart" Target="../charts/chart1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15</xdr:row>
      <xdr:rowOff>19050</xdr:rowOff>
    </xdr:from>
    <xdr:to>
      <xdr:col>21</xdr:col>
      <xdr:colOff>342900</xdr:colOff>
      <xdr:row>24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171450</xdr:colOff>
      <xdr:row>24</xdr:row>
      <xdr:rowOff>133350</xdr:rowOff>
    </xdr:from>
    <xdr:to>
      <xdr:col>22</xdr:col>
      <xdr:colOff>57150</xdr:colOff>
      <xdr:row>25</xdr:row>
      <xdr:rowOff>180975</xdr:rowOff>
    </xdr:to>
    <xdr:sp macro="" textlink="">
      <xdr:nvSpPr>
        <xdr:cNvPr id="4" name="TextBox 88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8096250" y="6772275"/>
          <a:ext cx="53721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MY" sz="1200" b="1"/>
            <a:t>Weight gain/loss of pre-treated rat without administration of estrogen antagonist</a:t>
          </a:r>
          <a:endParaRPr lang="en-MY" sz="1200"/>
        </a:p>
        <a:p>
          <a:endParaRPr lang="en-MY" sz="1100"/>
        </a:p>
      </xdr:txBody>
    </xdr:sp>
    <xdr:clientData/>
  </xdr:twoCellAnchor>
  <xdr:twoCellAnchor editAs="oneCell">
    <xdr:from>
      <xdr:col>16</xdr:col>
      <xdr:colOff>9525</xdr:colOff>
      <xdr:row>19</xdr:row>
      <xdr:rowOff>314325</xdr:rowOff>
    </xdr:from>
    <xdr:to>
      <xdr:col>16</xdr:col>
      <xdr:colOff>472861</xdr:colOff>
      <xdr:row>20</xdr:row>
      <xdr:rowOff>383708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2422937-A099-466B-98C3-B2C448261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25" y="5153025"/>
          <a:ext cx="463336" cy="46943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0.80903</cdr:x>
      <cdr:y>0.55095</cdr:y>
    </cdr:from>
    <cdr:to>
      <cdr:x>0.91037</cdr:x>
      <cdr:y>0.70236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="" xmlns:a16="http://schemas.microsoft.com/office/drawing/2014/main" id="{5B76344A-3B10-42FE-8351-3F94A0EC0BE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698875" y="1708150"/>
          <a:ext cx="463336" cy="46943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0.88172</cdr:x>
      <cdr:y>0.14237</cdr:y>
    </cdr:from>
    <cdr:to>
      <cdr:x>0.94422</cdr:x>
      <cdr:y>0.23185</cdr:y>
    </cdr:to>
    <cdr:pic>
      <cdr:nvPicPr>
        <cdr:cNvPr id="7" name="Picture 6">
          <a:extLst xmlns:a="http://schemas.openxmlformats.org/drawingml/2006/main">
            <a:ext uri="{FF2B5EF4-FFF2-40B4-BE49-F238E27FC236}">
              <a16:creationId xmlns="" xmlns:a16="http://schemas.microsoft.com/office/drawing/2014/main" id="{1F80A640-A1E1-45A3-8F7A-C1EA76111B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165600" y="460375"/>
          <a:ext cx="295274" cy="28936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200025</xdr:colOff>
      <xdr:row>10</xdr:row>
      <xdr:rowOff>19050</xdr:rowOff>
    </xdr:from>
    <xdr:to>
      <xdr:col>27</xdr:col>
      <xdr:colOff>504825</xdr:colOff>
      <xdr:row>23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CA2C944-02E1-4ED5-BC9D-00A74E36C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295275</xdr:colOff>
      <xdr:row>11</xdr:row>
      <xdr:rowOff>42862</xdr:rowOff>
    </xdr:from>
    <xdr:to>
      <xdr:col>23</xdr:col>
      <xdr:colOff>600075</xdr:colOff>
      <xdr:row>21</xdr:row>
      <xdr:rowOff>452437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DAB6BDB-D666-4698-A453-2E661221FC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57150</xdr:colOff>
      <xdr:row>15</xdr:row>
      <xdr:rowOff>152400</xdr:rowOff>
    </xdr:from>
    <xdr:to>
      <xdr:col>30</xdr:col>
      <xdr:colOff>514350</xdr:colOff>
      <xdr:row>17</xdr:row>
      <xdr:rowOff>180975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8D3DB09D-51A3-4B66-B4F7-1C703FCF7AE3}"/>
            </a:ext>
          </a:extLst>
        </xdr:cNvPr>
        <xdr:cNvSpPr txBox="1"/>
      </xdr:nvSpPr>
      <xdr:spPr>
        <a:xfrm>
          <a:off x="18345150" y="3028950"/>
          <a:ext cx="4572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###</a:t>
          </a:r>
          <a:endParaRPr lang="en-MY" sz="1100"/>
        </a:p>
      </xdr:txBody>
    </xdr:sp>
    <xdr:clientData/>
  </xdr:twoCellAnchor>
  <xdr:twoCellAnchor editAs="oneCell">
    <xdr:from>
      <xdr:col>31</xdr:col>
      <xdr:colOff>142875</xdr:colOff>
      <xdr:row>20</xdr:row>
      <xdr:rowOff>38100</xdr:rowOff>
    </xdr:from>
    <xdr:to>
      <xdr:col>31</xdr:col>
      <xdr:colOff>606211</xdr:colOff>
      <xdr:row>22</xdr:row>
      <xdr:rowOff>126533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DA8CB71F-F560-4091-A966-3F7D6EE67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0475" y="3867150"/>
          <a:ext cx="463336" cy="469433"/>
        </a:xfrm>
        <a:prstGeom prst="rect">
          <a:avLst/>
        </a:prstGeom>
      </xdr:spPr>
    </xdr:pic>
    <xdr:clientData/>
  </xdr:twoCellAnchor>
  <xdr:twoCellAnchor editAs="oneCell">
    <xdr:from>
      <xdr:col>31</xdr:col>
      <xdr:colOff>152400</xdr:colOff>
      <xdr:row>14</xdr:row>
      <xdr:rowOff>161925</xdr:rowOff>
    </xdr:from>
    <xdr:to>
      <xdr:col>31</xdr:col>
      <xdr:colOff>447674</xdr:colOff>
      <xdr:row>16</xdr:row>
      <xdr:rowOff>70294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875E18C7-6C4F-4D7C-A79D-647C66D9D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00" y="2847975"/>
          <a:ext cx="295274" cy="289369"/>
        </a:xfrm>
        <a:prstGeom prst="rect">
          <a:avLst/>
        </a:prstGeom>
      </xdr:spPr>
    </xdr:pic>
    <xdr:clientData/>
  </xdr:twoCellAnchor>
  <xdr:twoCellAnchor editAs="oneCell">
    <xdr:from>
      <xdr:col>30</xdr:col>
      <xdr:colOff>95250</xdr:colOff>
      <xdr:row>19</xdr:row>
      <xdr:rowOff>47625</xdr:rowOff>
    </xdr:from>
    <xdr:to>
      <xdr:col>30</xdr:col>
      <xdr:colOff>582972</xdr:colOff>
      <xdr:row>22</xdr:row>
      <xdr:rowOff>37006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66E22927-22C3-4F67-A1B0-0951B6CE1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83250" y="3686175"/>
          <a:ext cx="487722" cy="560881"/>
        </a:xfrm>
        <a:prstGeom prst="rect">
          <a:avLst/>
        </a:prstGeom>
      </xdr:spPr>
    </xdr:pic>
    <xdr:clientData/>
  </xdr:twoCellAnchor>
  <xdr:twoCellAnchor editAs="oneCell">
    <xdr:from>
      <xdr:col>30</xdr:col>
      <xdr:colOff>542925</xdr:colOff>
      <xdr:row>12</xdr:row>
      <xdr:rowOff>0</xdr:rowOff>
    </xdr:from>
    <xdr:to>
      <xdr:col>31</xdr:col>
      <xdr:colOff>421047</xdr:colOff>
      <xdr:row>14</xdr:row>
      <xdr:rowOff>179881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A994792D-6D44-421B-8CA5-9D22A9C2E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830925" y="2305050"/>
          <a:ext cx="487722" cy="560881"/>
        </a:xfrm>
        <a:prstGeom prst="rect">
          <a:avLst/>
        </a:prstGeom>
      </xdr:spPr>
    </xdr:pic>
    <xdr:clientData/>
  </xdr:twoCellAnchor>
  <xdr:twoCellAnchor editAs="oneCell">
    <xdr:from>
      <xdr:col>30</xdr:col>
      <xdr:colOff>133350</xdr:colOff>
      <xdr:row>22</xdr:row>
      <xdr:rowOff>152400</xdr:rowOff>
    </xdr:from>
    <xdr:to>
      <xdr:col>31</xdr:col>
      <xdr:colOff>11472</xdr:colOff>
      <xdr:row>25</xdr:row>
      <xdr:rowOff>141781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F4F4ED89-DDAD-4D8F-80F2-7E74AB54B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21350" y="4362450"/>
          <a:ext cx="487722" cy="560881"/>
        </a:xfrm>
        <a:prstGeom prst="rect">
          <a:avLst/>
        </a:prstGeom>
      </xdr:spPr>
    </xdr:pic>
    <xdr:clientData/>
  </xdr:twoCellAnchor>
  <xdr:twoCellAnchor editAs="oneCell">
    <xdr:from>
      <xdr:col>30</xdr:col>
      <xdr:colOff>228600</xdr:colOff>
      <xdr:row>27</xdr:row>
      <xdr:rowOff>123825</xdr:rowOff>
    </xdr:from>
    <xdr:to>
      <xdr:col>31</xdr:col>
      <xdr:colOff>82129</xdr:colOff>
      <xdr:row>30</xdr:row>
      <xdr:rowOff>123161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D724C686-FB6B-4ADA-9544-BEA540B75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16600" y="5286375"/>
          <a:ext cx="463129" cy="570836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9</xdr:row>
      <xdr:rowOff>142875</xdr:rowOff>
    </xdr:from>
    <xdr:to>
      <xdr:col>11</xdr:col>
      <xdr:colOff>571500</xdr:colOff>
      <xdr:row>28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39448A4-E508-4E23-AA3B-3258BE5C1C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542925</xdr:colOff>
      <xdr:row>32</xdr:row>
      <xdr:rowOff>66675</xdr:rowOff>
    </xdr:from>
    <xdr:to>
      <xdr:col>12</xdr:col>
      <xdr:colOff>390525</xdr:colOff>
      <xdr:row>33</xdr:row>
      <xdr:rowOff>187671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C902C4D8-9947-47AE-8095-8BD316FE8EFE}"/>
            </a:ext>
          </a:extLst>
        </xdr:cNvPr>
        <xdr:cNvSpPr/>
      </xdr:nvSpPr>
      <xdr:spPr>
        <a:xfrm>
          <a:off x="2371725" y="6200775"/>
          <a:ext cx="5334000" cy="311496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400" b="1"/>
            <a:t>Figure E: L H</a:t>
          </a:r>
          <a:r>
            <a:rPr lang="en-MY" sz="1400" b="1" baseline="0"/>
            <a:t> </a:t>
          </a:r>
          <a:r>
            <a:rPr lang="en-MY" sz="1400" b="1"/>
            <a:t>for rat treated with and Without the estrogen antagonist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114299</xdr:colOff>
      <xdr:row>17</xdr:row>
      <xdr:rowOff>38101</xdr:rowOff>
    </xdr:from>
    <xdr:to>
      <xdr:col>19</xdr:col>
      <xdr:colOff>9524</xdr:colOff>
      <xdr:row>26</xdr:row>
      <xdr:rowOff>61913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104775</xdr:colOff>
      <xdr:row>26</xdr:row>
      <xdr:rowOff>123826</xdr:rowOff>
    </xdr:from>
    <xdr:to>
      <xdr:col>18</xdr:col>
      <xdr:colOff>523875</xdr:colOff>
      <xdr:row>27</xdr:row>
      <xdr:rowOff>266701</xdr:rowOff>
    </xdr:to>
    <xdr:sp macro="" textlink="">
      <xdr:nvSpPr>
        <xdr:cNvPr id="14" name="TextBox 90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6810375" y="6838951"/>
          <a:ext cx="46863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MY" sz="1400" b="1"/>
            <a:t>Weight gain/loss of pre-treated rat with  estrogen antagonist</a:t>
          </a:r>
          <a:r>
            <a:rPr lang="en-MY" sz="1400"/>
            <a:t> </a:t>
          </a:r>
        </a:p>
        <a:p>
          <a:endParaRPr lang="en-MY"/>
        </a:p>
        <a:p>
          <a:endParaRPr lang="en-MY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MY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MY" sz="1100"/>
        </a:p>
      </xdr:txBody>
    </xdr:sp>
    <xdr:clientData/>
  </xdr:twoCellAnchor>
  <xdr:twoCellAnchor editAs="oneCell">
    <xdr:from>
      <xdr:col>11</xdr:col>
      <xdr:colOff>152400</xdr:colOff>
      <xdr:row>26</xdr:row>
      <xdr:rowOff>123826</xdr:rowOff>
    </xdr:from>
    <xdr:to>
      <xdr:col>11</xdr:col>
      <xdr:colOff>523875</xdr:colOff>
      <xdr:row>28</xdr:row>
      <xdr:rowOff>57817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F8512965-A297-42CC-B131-1228146FE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6838951"/>
          <a:ext cx="371475" cy="457866"/>
        </a:xfrm>
        <a:prstGeom prst="rect">
          <a:avLst/>
        </a:prstGeom>
      </xdr:spPr>
    </xdr:pic>
    <xdr:clientData/>
  </xdr:twoCellAnchor>
  <xdr:twoCellAnchor>
    <xdr:from>
      <xdr:col>13</xdr:col>
      <xdr:colOff>514350</xdr:colOff>
      <xdr:row>19</xdr:row>
      <xdr:rowOff>257175</xdr:rowOff>
    </xdr:from>
    <xdr:to>
      <xdr:col>14</xdr:col>
      <xdr:colOff>140674</xdr:colOff>
      <xdr:row>20</xdr:row>
      <xdr:rowOff>119485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73AFEB27-2203-488B-AA06-9AF7A428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29750" y="4895850"/>
          <a:ext cx="312124" cy="262360"/>
        </a:xfrm>
        <a:prstGeom prst="rect">
          <a:avLst/>
        </a:prstGeom>
      </xdr:spPr>
    </xdr:pic>
    <xdr:clientData/>
  </xdr:twoCellAnchor>
  <xdr:twoCellAnchor>
    <xdr:from>
      <xdr:col>15</xdr:col>
      <xdr:colOff>104775</xdr:colOff>
      <xdr:row>20</xdr:row>
      <xdr:rowOff>38100</xdr:rowOff>
    </xdr:from>
    <xdr:to>
      <xdr:col>15</xdr:col>
      <xdr:colOff>416899</xdr:colOff>
      <xdr:row>20</xdr:row>
      <xdr:rowOff>300460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73AFEB27-2203-488B-AA06-9AF7A428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91775" y="5076825"/>
          <a:ext cx="312124" cy="262360"/>
        </a:xfrm>
        <a:prstGeom prst="rect">
          <a:avLst/>
        </a:prstGeom>
      </xdr:spPr>
    </xdr:pic>
    <xdr:clientData/>
  </xdr:twoCellAnchor>
  <xdr:twoCellAnchor>
    <xdr:from>
      <xdr:col>16</xdr:col>
      <xdr:colOff>342900</xdr:colOff>
      <xdr:row>20</xdr:row>
      <xdr:rowOff>76200</xdr:rowOff>
    </xdr:from>
    <xdr:to>
      <xdr:col>16</xdr:col>
      <xdr:colOff>655024</xdr:colOff>
      <xdr:row>20</xdr:row>
      <xdr:rowOff>338560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73AFEB27-2203-488B-AA06-9AF7A428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15700" y="5114925"/>
          <a:ext cx="312124" cy="262360"/>
        </a:xfrm>
        <a:prstGeom prst="rect">
          <a:avLst/>
        </a:prstGeom>
      </xdr:spPr>
    </xdr:pic>
    <xdr:clientData/>
  </xdr:twoCellAnchor>
  <xdr:twoCellAnchor>
    <xdr:from>
      <xdr:col>17</xdr:col>
      <xdr:colOff>600075</xdr:colOff>
      <xdr:row>20</xdr:row>
      <xdr:rowOff>304800</xdr:rowOff>
    </xdr:from>
    <xdr:to>
      <xdr:col>18</xdr:col>
      <xdr:colOff>226399</xdr:colOff>
      <xdr:row>21</xdr:row>
      <xdr:rowOff>167110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73AFEB27-2203-488B-AA06-9AF7A428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58675" y="5343525"/>
          <a:ext cx="312124" cy="262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38</xdr:row>
      <xdr:rowOff>0</xdr:rowOff>
    </xdr:from>
    <xdr:to>
      <xdr:col>11</xdr:col>
      <xdr:colOff>495300</xdr:colOff>
      <xdr:row>39</xdr:row>
      <xdr:rowOff>47625</xdr:rowOff>
    </xdr:to>
    <xdr:sp macro="" textlink="">
      <xdr:nvSpPr>
        <xdr:cNvPr id="12" name="TextBox 88">
          <a:extLst>
            <a:ext uri="{FF2B5EF4-FFF2-40B4-BE49-F238E27FC236}">
              <a16:creationId xmlns="" xmlns:a16="http://schemas.microsoft.com/office/drawing/2014/main" id="{58C7EC4B-BA8A-45E9-AE38-E9F708D28C5D}"/>
            </a:ext>
          </a:extLst>
        </xdr:cNvPr>
        <xdr:cNvSpPr txBox="1"/>
      </xdr:nvSpPr>
      <xdr:spPr>
        <a:xfrm>
          <a:off x="1828800" y="7239000"/>
          <a:ext cx="53721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MY" sz="1200" b="1"/>
            <a:t>Weight gain/loss of pre-treated rat without administration of estrogen antagonist</a:t>
          </a:r>
          <a:endParaRPr lang="en-MY" sz="1200"/>
        </a:p>
        <a:p>
          <a:endParaRPr lang="en-MY" sz="1100"/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19</xdr:col>
      <xdr:colOff>419100</xdr:colOff>
      <xdr:row>39</xdr:row>
      <xdr:rowOff>152400</xdr:rowOff>
    </xdr:to>
    <xdr:sp macro="" textlink="">
      <xdr:nvSpPr>
        <xdr:cNvPr id="25" name="TextBox 90">
          <a:extLst>
            <a:ext uri="{FF2B5EF4-FFF2-40B4-BE49-F238E27FC236}">
              <a16:creationId xmlns="" xmlns:a16="http://schemas.microsoft.com/office/drawing/2014/main" id="{6C245E0C-0528-4F68-A264-848252823267}"/>
            </a:ext>
          </a:extLst>
        </xdr:cNvPr>
        <xdr:cNvSpPr txBox="1"/>
      </xdr:nvSpPr>
      <xdr:spPr>
        <a:xfrm>
          <a:off x="7315200" y="7239000"/>
          <a:ext cx="46863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MY" sz="1400" b="1"/>
            <a:t>Weight gain/loss of pre-treated rat with  estrogen antagonist</a:t>
          </a:r>
          <a:r>
            <a:rPr lang="en-MY" sz="1400"/>
            <a:t> </a:t>
          </a:r>
        </a:p>
        <a:p>
          <a:endParaRPr lang="en-MY"/>
        </a:p>
        <a:p>
          <a:endParaRPr lang="en-MY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MY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MY" sz="1100"/>
        </a:p>
      </xdr:txBody>
    </xdr:sp>
    <xdr:clientData/>
  </xdr:twoCellAnchor>
  <xdr:twoCellAnchor editAs="oneCell">
    <xdr:from>
      <xdr:col>7</xdr:col>
      <xdr:colOff>523875</xdr:colOff>
      <xdr:row>3</xdr:row>
      <xdr:rowOff>123825</xdr:rowOff>
    </xdr:from>
    <xdr:to>
      <xdr:col>8</xdr:col>
      <xdr:colOff>377611</xdr:colOff>
      <xdr:row>6</xdr:row>
      <xdr:rowOff>21758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90DF72CE-2772-4978-B073-7C01C2640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695325"/>
          <a:ext cx="463336" cy="469433"/>
        </a:xfrm>
        <a:prstGeom prst="rect">
          <a:avLst/>
        </a:prstGeom>
      </xdr:spPr>
    </xdr:pic>
    <xdr:clientData/>
  </xdr:twoCellAnchor>
  <xdr:twoCellAnchor>
    <xdr:from>
      <xdr:col>13</xdr:col>
      <xdr:colOff>457199</xdr:colOff>
      <xdr:row>22</xdr:row>
      <xdr:rowOff>114300</xdr:rowOff>
    </xdr:from>
    <xdr:to>
      <xdr:col>23</xdr:col>
      <xdr:colOff>657224</xdr:colOff>
      <xdr:row>24</xdr:row>
      <xdr:rowOff>32555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E566B4D-1536-4814-8E7E-498C42F70A06}"/>
            </a:ext>
          </a:extLst>
        </xdr:cNvPr>
        <xdr:cNvSpPr/>
      </xdr:nvSpPr>
      <xdr:spPr>
        <a:xfrm>
          <a:off x="9496424" y="4162425"/>
          <a:ext cx="7153275" cy="28020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200" b="1"/>
            <a:t>              ** &lt; Statistically significant </a:t>
          </a:r>
          <a:r>
            <a:rPr lang="en-GB" sz="1200" b="1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compared to control without antagonist</a:t>
          </a:r>
          <a:endParaRPr lang="en-MY" sz="1200" b="1"/>
        </a:p>
      </xdr:txBody>
    </xdr:sp>
    <xdr:clientData/>
  </xdr:twoCellAnchor>
  <xdr:twoCellAnchor editAs="oneCell">
    <xdr:from>
      <xdr:col>14</xdr:col>
      <xdr:colOff>76200</xdr:colOff>
      <xdr:row>7</xdr:row>
      <xdr:rowOff>19051</xdr:rowOff>
    </xdr:from>
    <xdr:to>
      <xdr:col>14</xdr:col>
      <xdr:colOff>328904</xdr:colOff>
      <xdr:row>8</xdr:row>
      <xdr:rowOff>76201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71010C45-70C1-4E80-A0C1-9BA8157B8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1352551"/>
          <a:ext cx="252704" cy="247650"/>
        </a:xfrm>
        <a:prstGeom prst="rect">
          <a:avLst/>
        </a:prstGeom>
      </xdr:spPr>
    </xdr:pic>
    <xdr:clientData/>
  </xdr:twoCellAnchor>
  <xdr:twoCellAnchor>
    <xdr:from>
      <xdr:col>14</xdr:col>
      <xdr:colOff>571501</xdr:colOff>
      <xdr:row>18</xdr:row>
      <xdr:rowOff>104775</xdr:rowOff>
    </xdr:from>
    <xdr:to>
      <xdr:col>23</xdr:col>
      <xdr:colOff>552451</xdr:colOff>
      <xdr:row>20</xdr:row>
      <xdr:rowOff>123825</xdr:rowOff>
    </xdr:to>
    <xdr:sp macro="" textlink="">
      <xdr:nvSpPr>
        <xdr:cNvPr id="30" name="TextBox 90">
          <a:extLst>
            <a:ext uri="{FF2B5EF4-FFF2-40B4-BE49-F238E27FC236}">
              <a16:creationId xmlns="" xmlns:a16="http://schemas.microsoft.com/office/drawing/2014/main" id="{5DB6DD81-C6FC-46B2-BEFE-248E0EF5C5EC}"/>
            </a:ext>
          </a:extLst>
        </xdr:cNvPr>
        <xdr:cNvSpPr txBox="1"/>
      </xdr:nvSpPr>
      <xdr:spPr>
        <a:xfrm>
          <a:off x="9105901" y="3533775"/>
          <a:ext cx="54673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MY" sz="1200" b="1"/>
            <a:t>Figure</a:t>
          </a:r>
          <a:r>
            <a:rPr lang="en-MY" sz="1200" b="1" baseline="0"/>
            <a:t> A: </a:t>
          </a:r>
          <a:r>
            <a:rPr lang="en-MY" sz="1200" b="1"/>
            <a:t>Weight gain/loss of rat </a:t>
          </a:r>
          <a:r>
            <a:rPr lang="en-MY" sz="12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pre-treated </a:t>
          </a:r>
          <a:r>
            <a:rPr lang="en-MY" sz="1200" b="1"/>
            <a:t>with and without   estrogen antagonist</a:t>
          </a:r>
          <a:r>
            <a:rPr lang="en-MY" sz="1200"/>
            <a:t> </a:t>
          </a:r>
        </a:p>
        <a:p>
          <a:endParaRPr lang="en-MY"/>
        </a:p>
        <a:p>
          <a:r>
            <a:rPr lang="en-MY" sz="1200" b="1"/>
            <a:t>statistically</a:t>
          </a:r>
          <a:r>
            <a:rPr lang="en-MY" sz="1200" b="1" baseline="0"/>
            <a:t> </a:t>
          </a:r>
          <a:r>
            <a:rPr lang="en-MY" sz="1200" b="1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significant </a:t>
          </a:r>
          <a:r>
            <a:rPr lang="en-GB" sz="1200" b="1" kern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compared to control pre-treated with antagonist</a:t>
          </a:r>
          <a:endParaRPr lang="en-MY" sz="1200" b="1" kern="12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MY" sz="1200" b="1" kern="12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 defTabSz="914400" rtl="0" eaLnBrk="1" latinLnBrk="0" hangingPunct="1"/>
          <a:endParaRPr lang="en-MY" sz="1200" b="1" kern="12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152400</xdr:colOff>
      <xdr:row>0</xdr:row>
      <xdr:rowOff>47625</xdr:rowOff>
    </xdr:from>
    <xdr:to>
      <xdr:col>23</xdr:col>
      <xdr:colOff>552450</xdr:colOff>
      <xdr:row>18</xdr:row>
      <xdr:rowOff>19050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287DEAA0-1F11-412C-A2F2-3A5C58DBD163}"/>
            </a:ext>
          </a:extLst>
        </xdr:cNvPr>
        <xdr:cNvGrpSpPr/>
      </xdr:nvGrpSpPr>
      <xdr:grpSpPr>
        <a:xfrm>
          <a:off x="10582275" y="47625"/>
          <a:ext cx="5962650" cy="3295650"/>
          <a:chOff x="9248775" y="0"/>
          <a:chExt cx="5276850" cy="3400425"/>
        </a:xfrm>
      </xdr:grpSpPr>
      <xdr:graphicFrame macro="">
        <xdr:nvGraphicFramePr>
          <xdr:cNvPr id="29" name="Chart 28">
            <a:extLst>
              <a:ext uri="{FF2B5EF4-FFF2-40B4-BE49-F238E27FC236}">
                <a16:creationId xmlns="" xmlns:a16="http://schemas.microsoft.com/office/drawing/2014/main" id="{CE0BA472-B6FA-4606-8E17-162269E87E73}"/>
              </a:ext>
            </a:extLst>
          </xdr:cNvPr>
          <xdr:cNvGraphicFramePr/>
        </xdr:nvGraphicFramePr>
        <xdr:xfrm>
          <a:off x="9248775" y="0"/>
          <a:ext cx="5276850" cy="3400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41" name="Picture 40">
            <a:extLst>
              <a:ext uri="{FF2B5EF4-FFF2-40B4-BE49-F238E27FC236}">
                <a16:creationId xmlns="" xmlns:a16="http://schemas.microsoft.com/office/drawing/2014/main" id="{A4D16B15-9A02-4764-85A1-4886D6CBB8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20676" y="1695450"/>
            <a:ext cx="262421" cy="257173"/>
          </a:xfrm>
          <a:prstGeom prst="rect">
            <a:avLst/>
          </a:prstGeom>
        </xdr:spPr>
      </xdr:pic>
      <xdr:pic>
        <xdr:nvPicPr>
          <xdr:cNvPr id="48" name="Picture 47">
            <a:extLst>
              <a:ext uri="{FF2B5EF4-FFF2-40B4-BE49-F238E27FC236}">
                <a16:creationId xmlns="" xmlns:a16="http://schemas.microsoft.com/office/drawing/2014/main" id="{5D6B96C8-40CD-4620-AE17-ABBB9F0200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925550" y="1876425"/>
            <a:ext cx="295274" cy="289369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="" xmlns:a16="http://schemas.microsoft.com/office/drawing/2014/main" id="{73AFEB27-2203-488B-AA06-9AF7A4281B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191875" y="1514093"/>
            <a:ext cx="276225" cy="270701"/>
          </a:xfrm>
          <a:prstGeom prst="rect">
            <a:avLst/>
          </a:prstGeom>
        </xdr:spPr>
      </xdr:pic>
      <xdr:pic>
        <xdr:nvPicPr>
          <xdr:cNvPr id="26" name="Picture 25">
            <a:extLst>
              <a:ext uri="{FF2B5EF4-FFF2-40B4-BE49-F238E27FC236}">
                <a16:creationId xmlns="" xmlns:a16="http://schemas.microsoft.com/office/drawing/2014/main" id="{4FD7061A-0828-49D0-8FD7-90969D193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06275" y="1628203"/>
            <a:ext cx="266700" cy="261366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="" xmlns:a16="http://schemas.microsoft.com/office/drawing/2014/main" id="{CE450DC8-B9A6-49CE-8C66-F5F1AFE118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829925" y="1438275"/>
            <a:ext cx="463336" cy="469433"/>
          </a:xfrm>
          <a:prstGeom prst="rect">
            <a:avLst/>
          </a:prstGeom>
        </xdr:spPr>
      </xdr:pic>
    </xdr:grpSp>
    <xdr:clientData/>
  </xdr:twoCellAnchor>
  <xdr:twoCellAnchor editAs="oneCell">
    <xdr:from>
      <xdr:col>14</xdr:col>
      <xdr:colOff>47625</xdr:colOff>
      <xdr:row>5</xdr:row>
      <xdr:rowOff>180975</xdr:rowOff>
    </xdr:from>
    <xdr:to>
      <xdr:col>14</xdr:col>
      <xdr:colOff>342899</xdr:colOff>
      <xdr:row>7</xdr:row>
      <xdr:rowOff>89344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320F2052-80A0-4F5A-A302-4C5114469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2025" y="1133475"/>
          <a:ext cx="295274" cy="289369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4</xdr:row>
      <xdr:rowOff>152400</xdr:rowOff>
    </xdr:from>
    <xdr:to>
      <xdr:col>14</xdr:col>
      <xdr:colOff>342899</xdr:colOff>
      <xdr:row>6</xdr:row>
      <xdr:rowOff>60769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8B49A74D-5124-4FD3-9C87-4A700A605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2025" y="914400"/>
          <a:ext cx="295274" cy="289369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3</xdr:row>
      <xdr:rowOff>161925</xdr:rowOff>
    </xdr:from>
    <xdr:to>
      <xdr:col>14</xdr:col>
      <xdr:colOff>342899</xdr:colOff>
      <xdr:row>5</xdr:row>
      <xdr:rowOff>70294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8ED2E063-C5F4-4ECE-B700-DCB39EF8D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2025" y="733425"/>
          <a:ext cx="295274" cy="289369"/>
        </a:xfrm>
        <a:prstGeom prst="rect">
          <a:avLst/>
        </a:prstGeom>
      </xdr:spPr>
    </xdr:pic>
    <xdr:clientData/>
  </xdr:twoCellAnchor>
  <xdr:twoCellAnchor editAs="oneCell">
    <xdr:from>
      <xdr:col>14</xdr:col>
      <xdr:colOff>323851</xdr:colOff>
      <xdr:row>21</xdr:row>
      <xdr:rowOff>9525</xdr:rowOff>
    </xdr:from>
    <xdr:to>
      <xdr:col>15</xdr:col>
      <xdr:colOff>9525</xdr:colOff>
      <xdr:row>22</xdr:row>
      <xdr:rowOff>108394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4F4886AE-1AB5-4808-92A9-15D6981D8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1" y="4010025"/>
          <a:ext cx="295274" cy="2893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38</xdr:row>
      <xdr:rowOff>161925</xdr:rowOff>
    </xdr:from>
    <xdr:to>
      <xdr:col>17</xdr:col>
      <xdr:colOff>457200</xdr:colOff>
      <xdr:row>56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38100</xdr:colOff>
      <xdr:row>42</xdr:row>
      <xdr:rowOff>95250</xdr:rowOff>
    </xdr:from>
    <xdr:to>
      <xdr:col>15</xdr:col>
      <xdr:colOff>577636</xdr:colOff>
      <xdr:row>45</xdr:row>
      <xdr:rowOff>26142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EE0B4A26-BA6A-43BC-B92F-EEA44A9F7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5100" y="7829550"/>
          <a:ext cx="539536" cy="473817"/>
        </a:xfrm>
        <a:prstGeom prst="rect">
          <a:avLst/>
        </a:prstGeom>
      </xdr:spPr>
    </xdr:pic>
    <xdr:clientData/>
  </xdr:twoCellAnchor>
  <xdr:twoCellAnchor>
    <xdr:from>
      <xdr:col>16</xdr:col>
      <xdr:colOff>247650</xdr:colOff>
      <xdr:row>42</xdr:row>
      <xdr:rowOff>85725</xdr:rowOff>
    </xdr:from>
    <xdr:to>
      <xdr:col>17</xdr:col>
      <xdr:colOff>101386</xdr:colOff>
      <xdr:row>45</xdr:row>
      <xdr:rowOff>16617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EE0B4A26-BA6A-43BC-B92F-EEA44A9F7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0450" y="7820025"/>
          <a:ext cx="539536" cy="473817"/>
        </a:xfrm>
        <a:prstGeom prst="rect">
          <a:avLst/>
        </a:prstGeom>
      </xdr:spPr>
    </xdr:pic>
    <xdr:clientData/>
  </xdr:twoCellAnchor>
  <xdr:twoCellAnchor>
    <xdr:from>
      <xdr:col>13</xdr:col>
      <xdr:colOff>590550</xdr:colOff>
      <xdr:row>43</xdr:row>
      <xdr:rowOff>142875</xdr:rowOff>
    </xdr:from>
    <xdr:to>
      <xdr:col>14</xdr:col>
      <xdr:colOff>276225</xdr:colOff>
      <xdr:row>46</xdr:row>
      <xdr:rowOff>61623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15A6DCA4-D450-4F53-9A90-DA40A4D64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05950" y="8058150"/>
          <a:ext cx="371475" cy="461673"/>
        </a:xfrm>
        <a:prstGeom prst="rect">
          <a:avLst/>
        </a:prstGeom>
      </xdr:spPr>
    </xdr:pic>
    <xdr:clientData/>
  </xdr:twoCellAnchor>
  <xdr:twoCellAnchor>
    <xdr:from>
      <xdr:col>13</xdr:col>
      <xdr:colOff>333375</xdr:colOff>
      <xdr:row>55</xdr:row>
      <xdr:rowOff>95250</xdr:rowOff>
    </xdr:from>
    <xdr:to>
      <xdr:col>15</xdr:col>
      <xdr:colOff>390525</xdr:colOff>
      <xdr:row>56</xdr:row>
      <xdr:rowOff>161925</xdr:rowOff>
    </xdr:to>
    <xdr:sp macro="" textlink="">
      <xdr:nvSpPr>
        <xdr:cNvPr id="3" name="TextBox 2"/>
        <xdr:cNvSpPr txBox="1"/>
      </xdr:nvSpPr>
      <xdr:spPr>
        <a:xfrm>
          <a:off x="8258175" y="10610850"/>
          <a:ext cx="12763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Treatment Dose</a:t>
          </a:r>
        </a:p>
      </xdr:txBody>
    </xdr:sp>
    <xdr:clientData/>
  </xdr:twoCellAnchor>
  <xdr:twoCellAnchor>
    <xdr:from>
      <xdr:col>10</xdr:col>
      <xdr:colOff>38102</xdr:colOff>
      <xdr:row>43</xdr:row>
      <xdr:rowOff>66674</xdr:rowOff>
    </xdr:from>
    <xdr:to>
      <xdr:col>10</xdr:col>
      <xdr:colOff>238127</xdr:colOff>
      <xdr:row>51</xdr:row>
      <xdr:rowOff>47625</xdr:rowOff>
    </xdr:to>
    <xdr:sp macro="" textlink="">
      <xdr:nvSpPr>
        <xdr:cNvPr id="18" name="TextBox 17"/>
        <xdr:cNvSpPr txBox="1"/>
      </xdr:nvSpPr>
      <xdr:spPr>
        <a:xfrm rot="16200000">
          <a:off x="5481639" y="8948737"/>
          <a:ext cx="1504951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/>
            <a:t>Concentration in pmol/L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342898</xdr:colOff>
      <xdr:row>13</xdr:row>
      <xdr:rowOff>57150</xdr:rowOff>
    </xdr:from>
    <xdr:to>
      <xdr:col>21</xdr:col>
      <xdr:colOff>68578</xdr:colOff>
      <xdr:row>30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16FC1E74-7C26-4008-8B59-6C6C44727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533400</xdr:colOff>
      <xdr:row>30</xdr:row>
      <xdr:rowOff>47625</xdr:rowOff>
    </xdr:from>
    <xdr:to>
      <xdr:col>20</xdr:col>
      <xdr:colOff>533400</xdr:colOff>
      <xdr:row>31</xdr:row>
      <xdr:rowOff>142875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BE95D8F0-0417-4AEB-93DD-EDF02C0A4F33}"/>
            </a:ext>
          </a:extLst>
        </xdr:cNvPr>
        <xdr:cNvSpPr/>
      </xdr:nvSpPr>
      <xdr:spPr>
        <a:xfrm>
          <a:off x="7848600" y="5800725"/>
          <a:ext cx="4876800" cy="28575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200" b="1"/>
            <a:t>Hormonal assay for rat With the administration of estrogen antagonist</a:t>
          </a:r>
        </a:p>
      </xdr:txBody>
    </xdr:sp>
    <xdr:clientData/>
  </xdr:twoCellAnchor>
  <xdr:twoCellAnchor>
    <xdr:from>
      <xdr:col>16</xdr:col>
      <xdr:colOff>628650</xdr:colOff>
      <xdr:row>18</xdr:row>
      <xdr:rowOff>152400</xdr:rowOff>
    </xdr:from>
    <xdr:to>
      <xdr:col>17</xdr:col>
      <xdr:colOff>254974</xdr:colOff>
      <xdr:row>20</xdr:row>
      <xdr:rowOff>52810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73AFEB27-2203-488B-AA06-9AF7A428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1450" y="3543300"/>
          <a:ext cx="312124" cy="262360"/>
        </a:xfrm>
        <a:prstGeom prst="rect">
          <a:avLst/>
        </a:prstGeom>
      </xdr:spPr>
    </xdr:pic>
    <xdr:clientData/>
  </xdr:twoCellAnchor>
  <xdr:twoCellAnchor>
    <xdr:from>
      <xdr:col>18</xdr:col>
      <xdr:colOff>276225</xdr:colOff>
      <xdr:row>18</xdr:row>
      <xdr:rowOff>19050</xdr:rowOff>
    </xdr:from>
    <xdr:to>
      <xdr:col>18</xdr:col>
      <xdr:colOff>588349</xdr:colOff>
      <xdr:row>19</xdr:row>
      <xdr:rowOff>100435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73AFEB27-2203-488B-AA06-9AF7A428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20625" y="3409950"/>
          <a:ext cx="312124" cy="262360"/>
        </a:xfrm>
        <a:prstGeom prst="rect">
          <a:avLst/>
        </a:prstGeom>
      </xdr:spPr>
    </xdr:pic>
    <xdr:clientData/>
  </xdr:twoCellAnchor>
  <xdr:twoCellAnchor>
    <xdr:from>
      <xdr:col>19</xdr:col>
      <xdr:colOff>600075</xdr:colOff>
      <xdr:row>19</xdr:row>
      <xdr:rowOff>38100</xdr:rowOff>
    </xdr:from>
    <xdr:to>
      <xdr:col>20</xdr:col>
      <xdr:colOff>226399</xdr:colOff>
      <xdr:row>20</xdr:row>
      <xdr:rowOff>119485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73AFEB27-2203-488B-AA06-9AF7A428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30275" y="3609975"/>
          <a:ext cx="312124" cy="2623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94</xdr:row>
      <xdr:rowOff>180975</xdr:rowOff>
    </xdr:from>
    <xdr:to>
      <xdr:col>30</xdr:col>
      <xdr:colOff>0</xdr:colOff>
      <xdr:row>96</xdr:row>
      <xdr:rowOff>85725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C53A44B4-0033-4A26-936D-A0AB67A9662A}"/>
            </a:ext>
          </a:extLst>
        </xdr:cNvPr>
        <xdr:cNvSpPr/>
      </xdr:nvSpPr>
      <xdr:spPr>
        <a:xfrm>
          <a:off x="13411200" y="18135600"/>
          <a:ext cx="4876800" cy="28575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200" b="1"/>
            <a:t>Hormonal assay for rat Without the administration of estrogen antagonist</a:t>
          </a:r>
        </a:p>
      </xdr:txBody>
    </xdr:sp>
    <xdr:clientData/>
  </xdr:twoCellAnchor>
  <xdr:twoCellAnchor editAs="oneCell">
    <xdr:from>
      <xdr:col>22</xdr:col>
      <xdr:colOff>47624</xdr:colOff>
      <xdr:row>78</xdr:row>
      <xdr:rowOff>9525</xdr:rowOff>
    </xdr:from>
    <xdr:to>
      <xdr:col>30</xdr:col>
      <xdr:colOff>200460</xdr:colOff>
      <xdr:row>94</xdr:row>
      <xdr:rowOff>143913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748FF18F-CF26-4291-A0CA-41810C2D0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58824" y="14916150"/>
          <a:ext cx="5029636" cy="3182388"/>
        </a:xfrm>
        <a:prstGeom prst="rect">
          <a:avLst/>
        </a:prstGeom>
      </xdr:spPr>
    </xdr:pic>
    <xdr:clientData/>
  </xdr:twoCellAnchor>
  <xdr:twoCellAnchor editAs="oneCell">
    <xdr:from>
      <xdr:col>31</xdr:col>
      <xdr:colOff>19050</xdr:colOff>
      <xdr:row>78</xdr:row>
      <xdr:rowOff>0</xdr:rowOff>
    </xdr:from>
    <xdr:to>
      <xdr:col>39</xdr:col>
      <xdr:colOff>403554</xdr:colOff>
      <xdr:row>95</xdr:row>
      <xdr:rowOff>108494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7C256A36-6F4B-4482-9618-27917C85B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16650" y="14906625"/>
          <a:ext cx="5261304" cy="3346994"/>
        </a:xfrm>
        <a:prstGeom prst="rect">
          <a:avLst/>
        </a:prstGeom>
      </xdr:spPr>
    </xdr:pic>
    <xdr:clientData/>
  </xdr:twoCellAnchor>
  <xdr:twoCellAnchor>
    <xdr:from>
      <xdr:col>31</xdr:col>
      <xdr:colOff>0</xdr:colOff>
      <xdr:row>96</xdr:row>
      <xdr:rowOff>9525</xdr:rowOff>
    </xdr:from>
    <xdr:to>
      <xdr:col>39</xdr:col>
      <xdr:colOff>0</xdr:colOff>
      <xdr:row>97</xdr:row>
      <xdr:rowOff>104775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9B36E972-1189-48AF-B721-72B49254789C}"/>
            </a:ext>
          </a:extLst>
        </xdr:cNvPr>
        <xdr:cNvSpPr/>
      </xdr:nvSpPr>
      <xdr:spPr>
        <a:xfrm>
          <a:off x="18897600" y="18345150"/>
          <a:ext cx="4876800" cy="28575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200" b="1"/>
            <a:t>Hormonal assay for rat With the administration of estrogen antagonist</a:t>
          </a:r>
        </a:p>
      </xdr:txBody>
    </xdr:sp>
    <xdr:clientData/>
  </xdr:twoCellAnchor>
  <xdr:twoCellAnchor>
    <xdr:from>
      <xdr:col>2</xdr:col>
      <xdr:colOff>552450</xdr:colOff>
      <xdr:row>54</xdr:row>
      <xdr:rowOff>123825</xdr:rowOff>
    </xdr:from>
    <xdr:to>
      <xdr:col>10</xdr:col>
      <xdr:colOff>552450</xdr:colOff>
      <xdr:row>56</xdr:row>
      <xdr:rowOff>28575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B81E7224-58DB-44EB-B244-FAB17B80D096}"/>
            </a:ext>
          </a:extLst>
        </xdr:cNvPr>
        <xdr:cNvSpPr/>
      </xdr:nvSpPr>
      <xdr:spPr>
        <a:xfrm>
          <a:off x="1771650" y="10487025"/>
          <a:ext cx="4876800" cy="28575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200" b="1"/>
            <a:t>Hormonal assay for rat Without the administration of estrogen antagonist</a:t>
          </a:r>
        </a:p>
      </xdr:txBody>
    </xdr:sp>
    <xdr:clientData/>
  </xdr:twoCellAnchor>
  <xdr:twoCellAnchor>
    <xdr:from>
      <xdr:col>11</xdr:col>
      <xdr:colOff>514350</xdr:colOff>
      <xdr:row>54</xdr:row>
      <xdr:rowOff>142875</xdr:rowOff>
    </xdr:from>
    <xdr:to>
      <xdr:col>19</xdr:col>
      <xdr:colOff>514350</xdr:colOff>
      <xdr:row>56</xdr:row>
      <xdr:rowOff>47625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6E1A715-AECA-4917-8E5E-0F7224F981D1}"/>
            </a:ext>
          </a:extLst>
        </xdr:cNvPr>
        <xdr:cNvSpPr/>
      </xdr:nvSpPr>
      <xdr:spPr>
        <a:xfrm>
          <a:off x="7219950" y="10506075"/>
          <a:ext cx="4876800" cy="28575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200" b="1"/>
            <a:t>Hormonal assay for rat With the administration of estrogen antagonist</a:t>
          </a:r>
        </a:p>
      </xdr:txBody>
    </xdr:sp>
    <xdr:clientData/>
  </xdr:twoCellAnchor>
  <xdr:twoCellAnchor>
    <xdr:from>
      <xdr:col>4</xdr:col>
      <xdr:colOff>571500</xdr:colOff>
      <xdr:row>10</xdr:row>
      <xdr:rowOff>147636</xdr:rowOff>
    </xdr:from>
    <xdr:to>
      <xdr:col>13</xdr:col>
      <xdr:colOff>38100</xdr:colOff>
      <xdr:row>29</xdr:row>
      <xdr:rowOff>4733</xdr:rowOff>
    </xdr:to>
    <xdr:graphicFrame macro="">
      <xdr:nvGraphicFramePr>
        <xdr:cNvPr id="32" name="Chart 31">
          <a:extLst>
            <a:ext uri="{FF2B5EF4-FFF2-40B4-BE49-F238E27FC236}">
              <a16:creationId xmlns="" xmlns:a16="http://schemas.microsoft.com/office/drawing/2014/main" id="{16DB6151-B5AA-4C58-8B9B-397CFC464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342899</xdr:colOff>
      <xdr:row>29</xdr:row>
      <xdr:rowOff>157594</xdr:rowOff>
    </xdr:from>
    <xdr:to>
      <xdr:col>13</xdr:col>
      <xdr:colOff>352424</xdr:colOff>
      <xdr:row>32</xdr:row>
      <xdr:rowOff>68012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57288811-5275-4B26-BC07-6F2CE561E406}"/>
            </a:ext>
          </a:extLst>
        </xdr:cNvPr>
        <xdr:cNvSpPr/>
      </xdr:nvSpPr>
      <xdr:spPr>
        <a:xfrm>
          <a:off x="2781299" y="5748769"/>
          <a:ext cx="5495925" cy="491443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200" b="1"/>
            <a:t>Figure B:</a:t>
          </a:r>
          <a:r>
            <a:rPr lang="en-MY" sz="1200" b="1" baseline="0"/>
            <a:t> </a:t>
          </a:r>
          <a:r>
            <a:rPr lang="en-MY" sz="1200" b="1"/>
            <a:t>Estrogen for rat treated with and Without the administration of oestrogen antagonist</a:t>
          </a:r>
        </a:p>
      </xdr:txBody>
    </xdr:sp>
    <xdr:clientData/>
  </xdr:twoCellAnchor>
  <xdr:twoCellAnchor>
    <xdr:from>
      <xdr:col>8</xdr:col>
      <xdr:colOff>552450</xdr:colOff>
      <xdr:row>15</xdr:row>
      <xdr:rowOff>89705</xdr:rowOff>
    </xdr:from>
    <xdr:to>
      <xdr:col>9</xdr:col>
      <xdr:colOff>314325</xdr:colOff>
      <xdr:row>17</xdr:row>
      <xdr:rowOff>179903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15A6DCA4-D450-4F53-9A90-DA40A4D64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29250" y="2985305"/>
          <a:ext cx="371475" cy="480723"/>
        </a:xfrm>
        <a:prstGeom prst="rect">
          <a:avLst/>
        </a:prstGeom>
      </xdr:spPr>
    </xdr:pic>
    <xdr:clientData/>
  </xdr:twoCellAnchor>
  <xdr:twoCellAnchor>
    <xdr:from>
      <xdr:col>11</xdr:col>
      <xdr:colOff>333375</xdr:colOff>
      <xdr:row>14</xdr:row>
      <xdr:rowOff>100197</xdr:rowOff>
    </xdr:from>
    <xdr:to>
      <xdr:col>12</xdr:col>
      <xdr:colOff>187111</xdr:colOff>
      <xdr:row>17</xdr:row>
      <xdr:rowOff>12039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FC7F450F-9C81-42B8-A70A-5A2DAF0A1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38975" y="2805297"/>
          <a:ext cx="463336" cy="492867"/>
        </a:xfrm>
        <a:prstGeom prst="rect">
          <a:avLst/>
        </a:prstGeom>
      </xdr:spPr>
    </xdr:pic>
    <xdr:clientData/>
  </xdr:twoCellAnchor>
  <xdr:twoCellAnchor>
    <xdr:from>
      <xdr:col>10</xdr:col>
      <xdr:colOff>104775</xdr:colOff>
      <xdr:row>14</xdr:row>
      <xdr:rowOff>140199</xdr:rowOff>
    </xdr:from>
    <xdr:to>
      <xdr:col>10</xdr:col>
      <xdr:colOff>568111</xdr:colOff>
      <xdr:row>17</xdr:row>
      <xdr:rowOff>52041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EE0B4A26-BA6A-43BC-B92F-EEA44A9F7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00775" y="2845299"/>
          <a:ext cx="463336" cy="492867"/>
        </a:xfrm>
        <a:prstGeom prst="rect">
          <a:avLst/>
        </a:prstGeom>
      </xdr:spPr>
    </xdr:pic>
    <xdr:clientData/>
  </xdr:twoCellAnchor>
  <xdr:twoCellAnchor>
    <xdr:from>
      <xdr:col>12</xdr:col>
      <xdr:colOff>47625</xdr:colOff>
      <xdr:row>17</xdr:row>
      <xdr:rowOff>9196</xdr:rowOff>
    </xdr:from>
    <xdr:to>
      <xdr:col>12</xdr:col>
      <xdr:colOff>342899</xdr:colOff>
      <xdr:row>18</xdr:row>
      <xdr:rowOff>112985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828200C8-126A-4652-8353-1FA200C08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62825" y="3295321"/>
          <a:ext cx="295274" cy="303814"/>
        </a:xfrm>
        <a:prstGeom prst="rect">
          <a:avLst/>
        </a:prstGeom>
      </xdr:spPr>
    </xdr:pic>
    <xdr:clientData/>
  </xdr:twoCellAnchor>
  <xdr:twoCellAnchor>
    <xdr:from>
      <xdr:col>9</xdr:col>
      <xdr:colOff>209550</xdr:colOff>
      <xdr:row>16</xdr:row>
      <xdr:rowOff>179695</xdr:rowOff>
    </xdr:from>
    <xdr:to>
      <xdr:col>9</xdr:col>
      <xdr:colOff>504824</xdr:colOff>
      <xdr:row>18</xdr:row>
      <xdr:rowOff>92984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4064936A-ADB9-4A16-8FF5-A4C332381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95950" y="3275320"/>
          <a:ext cx="295274" cy="303814"/>
        </a:xfrm>
        <a:prstGeom prst="rect">
          <a:avLst/>
        </a:prstGeom>
      </xdr:spPr>
    </xdr:pic>
    <xdr:clientData/>
  </xdr:twoCellAnchor>
  <xdr:twoCellAnchor>
    <xdr:from>
      <xdr:col>10</xdr:col>
      <xdr:colOff>447675</xdr:colOff>
      <xdr:row>16</xdr:row>
      <xdr:rowOff>49688</xdr:rowOff>
    </xdr:from>
    <xdr:to>
      <xdr:col>11</xdr:col>
      <xdr:colOff>133349</xdr:colOff>
      <xdr:row>17</xdr:row>
      <xdr:rowOff>163002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D2DCD4D4-D351-4E4E-B6E8-37E29F241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43675" y="3145313"/>
          <a:ext cx="295274" cy="3038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1</xdr:row>
      <xdr:rowOff>138112</xdr:rowOff>
    </xdr:from>
    <xdr:to>
      <xdr:col>25</xdr:col>
      <xdr:colOff>381000</xdr:colOff>
      <xdr:row>15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1803073-3436-4B5B-9A97-60FC5B9BE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266700</xdr:colOff>
      <xdr:row>9</xdr:row>
      <xdr:rowOff>180975</xdr:rowOff>
    </xdr:from>
    <xdr:to>
      <xdr:col>21</xdr:col>
      <xdr:colOff>157015</xdr:colOff>
      <xdr:row>12</xdr:row>
      <xdr:rowOff>78908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22D8665D-7B53-4BA7-ACF9-644CE34C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1933575"/>
          <a:ext cx="499915" cy="469433"/>
        </a:xfrm>
        <a:prstGeom prst="rect">
          <a:avLst/>
        </a:prstGeom>
      </xdr:spPr>
    </xdr:pic>
    <xdr:clientData/>
  </xdr:twoCellAnchor>
  <xdr:twoCellAnchor editAs="oneCell">
    <xdr:from>
      <xdr:col>21</xdr:col>
      <xdr:colOff>438150</xdr:colOff>
      <xdr:row>9</xdr:row>
      <xdr:rowOff>9525</xdr:rowOff>
    </xdr:from>
    <xdr:to>
      <xdr:col>22</xdr:col>
      <xdr:colOff>328465</xdr:colOff>
      <xdr:row>11</xdr:row>
      <xdr:rowOff>97958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22D8665D-7B53-4BA7-ACF9-644CE34C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39750" y="1762125"/>
          <a:ext cx="499915" cy="469433"/>
        </a:xfrm>
        <a:prstGeom prst="rect">
          <a:avLst/>
        </a:prstGeom>
      </xdr:spPr>
    </xdr:pic>
    <xdr:clientData/>
  </xdr:twoCellAnchor>
  <xdr:twoCellAnchor editAs="oneCell">
    <xdr:from>
      <xdr:col>22</xdr:col>
      <xdr:colOff>600075</xdr:colOff>
      <xdr:row>8</xdr:row>
      <xdr:rowOff>76200</xdr:rowOff>
    </xdr:from>
    <xdr:to>
      <xdr:col>23</xdr:col>
      <xdr:colOff>490390</xdr:colOff>
      <xdr:row>10</xdr:row>
      <xdr:rowOff>164633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22D8665D-7B53-4BA7-ACF9-644CE34C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1275" y="1638300"/>
          <a:ext cx="499915" cy="469433"/>
        </a:xfrm>
        <a:prstGeom prst="rect">
          <a:avLst/>
        </a:prstGeom>
      </xdr:spPr>
    </xdr:pic>
    <xdr:clientData/>
  </xdr:twoCellAnchor>
  <xdr:twoCellAnchor editAs="oneCell">
    <xdr:from>
      <xdr:col>24</xdr:col>
      <xdr:colOff>200025</xdr:colOff>
      <xdr:row>10</xdr:row>
      <xdr:rowOff>28575</xdr:rowOff>
    </xdr:from>
    <xdr:to>
      <xdr:col>25</xdr:col>
      <xdr:colOff>90340</xdr:colOff>
      <xdr:row>12</xdr:row>
      <xdr:rowOff>117008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22D8665D-7B53-4BA7-ACF9-644CE34C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30425" y="1971675"/>
          <a:ext cx="499915" cy="4694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12</xdr:row>
      <xdr:rowOff>61912</xdr:rowOff>
    </xdr:from>
    <xdr:to>
      <xdr:col>23</xdr:col>
      <xdr:colOff>400050</xdr:colOff>
      <xdr:row>23</xdr:row>
      <xdr:rowOff>280987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92D237E-4D00-487B-8974-BB6702989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323850</xdr:colOff>
      <xdr:row>14</xdr:row>
      <xdr:rowOff>133350</xdr:rowOff>
    </xdr:from>
    <xdr:to>
      <xdr:col>22</xdr:col>
      <xdr:colOff>635974</xdr:colOff>
      <xdr:row>16</xdr:row>
      <xdr:rowOff>14710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3AFEB27-2203-488B-AA06-9AF7A428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11450" y="2800350"/>
          <a:ext cx="312124" cy="262360"/>
        </a:xfrm>
        <a:prstGeom prst="rect">
          <a:avLst/>
        </a:prstGeom>
      </xdr:spPr>
    </xdr:pic>
    <xdr:clientData/>
  </xdr:twoCellAnchor>
  <xdr:twoCellAnchor>
    <xdr:from>
      <xdr:col>18</xdr:col>
      <xdr:colOff>381000</xdr:colOff>
      <xdr:row>21</xdr:row>
      <xdr:rowOff>38100</xdr:rowOff>
    </xdr:from>
    <xdr:to>
      <xdr:col>19</xdr:col>
      <xdr:colOff>55614</xdr:colOff>
      <xdr:row>21</xdr:row>
      <xdr:rowOff>305971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95448DFF-72BD-4FD0-80A5-A6A5774886C7}"/>
            </a:ext>
          </a:extLst>
        </xdr:cNvPr>
        <xdr:cNvSpPr/>
      </xdr:nvSpPr>
      <xdr:spPr>
        <a:xfrm>
          <a:off x="12725400" y="4057650"/>
          <a:ext cx="360414" cy="267871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latin typeface="Times New Roman" panose="02020603050405020304" pitchFamily="18" charset="0"/>
              <a:ea typeface="MS Mincho" panose="02020609040205080304" pitchFamily="49" charset="-128"/>
              <a:cs typeface="Arial" panose="020B0604020202020204" pitchFamily="34" charset="0"/>
            </a:rPr>
            <a:t>#</a:t>
          </a:r>
          <a:endParaRPr lang="en-MY" sz="12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31</xdr:row>
      <xdr:rowOff>0</xdr:rowOff>
    </xdr:from>
    <xdr:to>
      <xdr:col>14</xdr:col>
      <xdr:colOff>0</xdr:colOff>
      <xdr:row>32</xdr:row>
      <xdr:rowOff>89705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21531021-A560-4B01-8A8F-D4189A113F35}"/>
            </a:ext>
          </a:extLst>
        </xdr:cNvPr>
        <xdr:cNvSpPr/>
      </xdr:nvSpPr>
      <xdr:spPr>
        <a:xfrm>
          <a:off x="3657600" y="5924550"/>
          <a:ext cx="4876800" cy="28020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 sz="1200" b="1"/>
        </a:p>
      </xdr:txBody>
    </xdr:sp>
    <xdr:clientData/>
  </xdr:twoCellAnchor>
  <xdr:twoCellAnchor>
    <xdr:from>
      <xdr:col>1</xdr:col>
      <xdr:colOff>581025</xdr:colOff>
      <xdr:row>28</xdr:row>
      <xdr:rowOff>95250</xdr:rowOff>
    </xdr:from>
    <xdr:to>
      <xdr:col>9</xdr:col>
      <xdr:colOff>581025</xdr:colOff>
      <xdr:row>30</xdr:row>
      <xdr:rowOff>182327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63DB6E75-C4CD-4252-9772-EC01DAB1A585}"/>
            </a:ext>
          </a:extLst>
        </xdr:cNvPr>
        <xdr:cNvSpPr/>
      </xdr:nvSpPr>
      <xdr:spPr>
        <a:xfrm>
          <a:off x="1190625" y="5476875"/>
          <a:ext cx="4876800" cy="46807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MY" sz="1200" b="1"/>
            <a:t>Figure</a:t>
          </a:r>
          <a:r>
            <a:rPr lang="en-MY" sz="1200" b="1" baseline="0"/>
            <a:t> C:</a:t>
          </a:r>
          <a:r>
            <a:rPr lang="en-MY" sz="1200" b="1"/>
            <a:t> Progesterone</a:t>
          </a:r>
          <a:r>
            <a:rPr lang="en-MY" sz="1200" b="1" baseline="0"/>
            <a:t> </a:t>
          </a:r>
          <a:r>
            <a:rPr lang="en-MY" sz="1200" b="1"/>
            <a:t>for rat treated with and Without the administration of estrogen antagonist</a:t>
          </a:r>
        </a:p>
      </xdr:txBody>
    </xdr:sp>
    <xdr:clientData/>
  </xdr:twoCellAnchor>
  <xdr:twoCellAnchor>
    <xdr:from>
      <xdr:col>2</xdr:col>
      <xdr:colOff>0</xdr:colOff>
      <xdr:row>10</xdr:row>
      <xdr:rowOff>28575</xdr:rowOff>
    </xdr:from>
    <xdr:to>
      <xdr:col>9</xdr:col>
      <xdr:colOff>457200</xdr:colOff>
      <xdr:row>28</xdr:row>
      <xdr:rowOff>61912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7DCFBEF9-4C3C-456F-84C2-ECC59D3D7FD6}"/>
            </a:ext>
          </a:extLst>
        </xdr:cNvPr>
        <xdr:cNvGrpSpPr/>
      </xdr:nvGrpSpPr>
      <xdr:grpSpPr>
        <a:xfrm>
          <a:off x="1371600" y="1952625"/>
          <a:ext cx="5257800" cy="3309937"/>
          <a:chOff x="1095375" y="1704975"/>
          <a:chExt cx="4724400" cy="3462337"/>
        </a:xfrm>
      </xdr:grpSpPr>
      <xdr:graphicFrame macro="">
        <xdr:nvGraphicFramePr>
          <xdr:cNvPr id="2" name="Chart 1">
            <a:extLst>
              <a:ext uri="{FF2B5EF4-FFF2-40B4-BE49-F238E27FC236}">
                <a16:creationId xmlns="" xmlns:a16="http://schemas.microsoft.com/office/drawing/2014/main" id="{4615B2E0-6F30-4BB5-A1DB-CAD7B93DE25A}"/>
              </a:ext>
            </a:extLst>
          </xdr:cNvPr>
          <xdr:cNvGraphicFramePr/>
        </xdr:nvGraphicFramePr>
        <xdr:xfrm>
          <a:off x="1095375" y="1704975"/>
          <a:ext cx="4724400" cy="34623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24" name="Picture 23">
            <a:extLst>
              <a:ext uri="{FF2B5EF4-FFF2-40B4-BE49-F238E27FC236}">
                <a16:creationId xmlns="" xmlns:a16="http://schemas.microsoft.com/office/drawing/2014/main" id="{C5C824D2-1448-4F1F-A353-6BC8F6BAFF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409950" y="3695700"/>
            <a:ext cx="463336" cy="469433"/>
          </a:xfrm>
          <a:prstGeom prst="rect">
            <a:avLst/>
          </a:prstGeom>
        </xdr:spPr>
      </xdr:pic>
      <xdr:pic>
        <xdr:nvPicPr>
          <xdr:cNvPr id="30" name="Picture 29">
            <a:extLst>
              <a:ext uri="{FF2B5EF4-FFF2-40B4-BE49-F238E27FC236}">
                <a16:creationId xmlns="" xmlns:a16="http://schemas.microsoft.com/office/drawing/2014/main" id="{991A75F3-1994-4F28-A04A-31830F3D10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638425" y="3724275"/>
            <a:ext cx="463336" cy="469433"/>
          </a:xfrm>
          <a:prstGeom prst="rect">
            <a:avLst/>
          </a:prstGeom>
        </xdr:spPr>
      </xdr:pic>
      <xdr:pic>
        <xdr:nvPicPr>
          <xdr:cNvPr id="32" name="Picture 31">
            <a:extLst>
              <a:ext uri="{FF2B5EF4-FFF2-40B4-BE49-F238E27FC236}">
                <a16:creationId xmlns="" xmlns:a16="http://schemas.microsoft.com/office/drawing/2014/main" id="{5B76344A-3B10-42FE-8351-3F94A0EC0B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81475" y="3638550"/>
            <a:ext cx="463336" cy="469433"/>
          </a:xfrm>
          <a:prstGeom prst="rect">
            <a:avLst/>
          </a:prstGeom>
        </xdr:spPr>
      </xdr:pic>
      <xdr:sp macro="" textlink="">
        <xdr:nvSpPr>
          <xdr:cNvPr id="38" name="Rectangle 37">
            <a:extLst>
              <a:ext uri="{FF2B5EF4-FFF2-40B4-BE49-F238E27FC236}">
                <a16:creationId xmlns="" xmlns:a16="http://schemas.microsoft.com/office/drawing/2014/main" id="{95448DFF-72BD-4FD0-80A5-A6A5774886C7}"/>
              </a:ext>
            </a:extLst>
          </xdr:cNvPr>
          <xdr:cNvSpPr/>
        </xdr:nvSpPr>
        <xdr:spPr>
          <a:xfrm>
            <a:off x="2929007" y="3509464"/>
            <a:ext cx="323850" cy="280205"/>
          </a:xfrm>
          <a:prstGeom prst="rect">
            <a:avLst/>
          </a:prstGeom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>
                <a:latin typeface="Times New Roman" panose="02020603050405020304" pitchFamily="18" charset="0"/>
                <a:ea typeface="MS Mincho" panose="02020609040205080304" pitchFamily="49" charset="-128"/>
                <a:cs typeface="Arial" panose="020B0604020202020204" pitchFamily="34" charset="0"/>
              </a:rPr>
              <a:t>#</a:t>
            </a:r>
            <a:endParaRPr lang="en-MY" sz="12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81"/>
  <sheetViews>
    <sheetView topLeftCell="H1" workbookViewId="0">
      <selection activeCell="I4" sqref="I4"/>
    </sheetView>
  </sheetViews>
  <sheetFormatPr defaultRowHeight="14.25" x14ac:dyDescent="0.2"/>
  <sheetData>
    <row r="4" spans="3:24" ht="26.25" x14ac:dyDescent="0.4">
      <c r="C4" s="9"/>
      <c r="D4" s="8"/>
      <c r="E4" s="8"/>
      <c r="F4" s="8"/>
      <c r="G4" s="8"/>
      <c r="H4" s="8"/>
      <c r="I4" s="2"/>
      <c r="J4" s="2"/>
      <c r="K4" s="10"/>
    </row>
    <row r="5" spans="3:24" ht="15" thickBot="1" x14ac:dyDescent="0.25"/>
    <row r="6" spans="3:24" ht="48" thickBot="1" x14ac:dyDescent="0.3">
      <c r="C6" s="12" t="s">
        <v>3</v>
      </c>
      <c r="F6" s="2" t="s">
        <v>27</v>
      </c>
      <c r="G6" s="4" t="s">
        <v>19</v>
      </c>
      <c r="H6" s="5" t="s">
        <v>23</v>
      </c>
      <c r="I6" s="6" t="s">
        <v>2</v>
      </c>
      <c r="J6" s="5" t="s">
        <v>6</v>
      </c>
      <c r="K6" s="7" t="s">
        <v>7</v>
      </c>
      <c r="M6" t="s">
        <v>28</v>
      </c>
      <c r="N6" s="4" t="s">
        <v>19</v>
      </c>
      <c r="O6" s="5" t="s">
        <v>23</v>
      </c>
      <c r="P6" s="6" t="s">
        <v>2</v>
      </c>
      <c r="Q6" s="5" t="s">
        <v>6</v>
      </c>
      <c r="R6" s="7" t="s">
        <v>7</v>
      </c>
      <c r="T6" s="2" t="s">
        <v>32</v>
      </c>
      <c r="U6" s="2" t="s">
        <v>33</v>
      </c>
      <c r="V6" s="2" t="s">
        <v>34</v>
      </c>
      <c r="W6" s="2" t="s">
        <v>35</v>
      </c>
      <c r="X6" s="2" t="s">
        <v>36</v>
      </c>
    </row>
    <row r="7" spans="3:24" ht="15.75" x14ac:dyDescent="0.2">
      <c r="F7" s="4"/>
      <c r="G7">
        <v>203.23</v>
      </c>
      <c r="H7">
        <v>185.12</v>
      </c>
      <c r="I7">
        <v>186.45</v>
      </c>
      <c r="J7">
        <v>215.4</v>
      </c>
      <c r="K7">
        <v>174.47</v>
      </c>
      <c r="N7">
        <v>249.43</v>
      </c>
      <c r="O7">
        <v>220.23</v>
      </c>
      <c r="P7">
        <v>256.58999999999997</v>
      </c>
      <c r="Q7">
        <v>249.32</v>
      </c>
      <c r="R7">
        <v>228.09</v>
      </c>
      <c r="T7">
        <f>N7-G7</f>
        <v>46.200000000000017</v>
      </c>
      <c r="U7">
        <f>O7-H7</f>
        <v>35.109999999999985</v>
      </c>
      <c r="V7">
        <f>P7-I7</f>
        <v>70.139999999999986</v>
      </c>
      <c r="W7">
        <f>Q7-J7</f>
        <v>33.919999999999987</v>
      </c>
      <c r="X7">
        <f>R7-K7</f>
        <v>53.620000000000005</v>
      </c>
    </row>
    <row r="8" spans="3:24" ht="15.75" x14ac:dyDescent="0.2">
      <c r="F8" s="5"/>
      <c r="G8">
        <v>199.11</v>
      </c>
      <c r="H8">
        <v>194.02</v>
      </c>
      <c r="I8">
        <v>177.1</v>
      </c>
      <c r="J8">
        <v>204.26</v>
      </c>
      <c r="K8">
        <v>177.57</v>
      </c>
      <c r="N8">
        <v>244.35</v>
      </c>
      <c r="O8">
        <v>208.21</v>
      </c>
      <c r="P8">
        <v>242.24</v>
      </c>
      <c r="Q8">
        <v>245.01</v>
      </c>
      <c r="R8">
        <v>231.57</v>
      </c>
      <c r="T8">
        <f t="shared" ref="T8:X12" si="0">N8-G8</f>
        <v>45.239999999999981</v>
      </c>
      <c r="U8">
        <f t="shared" si="0"/>
        <v>14.189999999999998</v>
      </c>
      <c r="V8">
        <f t="shared" si="0"/>
        <v>65.140000000000015</v>
      </c>
      <c r="W8">
        <f t="shared" si="0"/>
        <v>40.75</v>
      </c>
      <c r="X8">
        <f>R8-K8</f>
        <v>54</v>
      </c>
    </row>
    <row r="9" spans="3:24" ht="15.75" x14ac:dyDescent="0.2">
      <c r="F9" s="6"/>
      <c r="G9">
        <v>186.16</v>
      </c>
      <c r="H9">
        <v>175.91</v>
      </c>
      <c r="I9">
        <v>172.11</v>
      </c>
      <c r="J9">
        <v>204.74</v>
      </c>
      <c r="K9">
        <v>176.51</v>
      </c>
      <c r="N9">
        <v>247.23</v>
      </c>
      <c r="O9">
        <v>214.92</v>
      </c>
      <c r="P9">
        <v>237.2</v>
      </c>
      <c r="Q9">
        <v>235.55</v>
      </c>
      <c r="R9">
        <v>233.28</v>
      </c>
      <c r="T9">
        <f t="shared" si="0"/>
        <v>61.069999999999993</v>
      </c>
      <c r="U9">
        <f t="shared" si="0"/>
        <v>39.009999999999991</v>
      </c>
      <c r="V9">
        <f t="shared" si="0"/>
        <v>65.089999999999975</v>
      </c>
      <c r="W9">
        <f t="shared" si="0"/>
        <v>30.810000000000002</v>
      </c>
      <c r="X9">
        <f>R9-K9</f>
        <v>56.77000000000001</v>
      </c>
    </row>
    <row r="10" spans="3:24" x14ac:dyDescent="0.2">
      <c r="G10" s="3">
        <v>188.24</v>
      </c>
      <c r="H10" s="3">
        <v>197.01</v>
      </c>
      <c r="I10" s="3">
        <v>183.22</v>
      </c>
      <c r="J10" s="3">
        <v>194.4</v>
      </c>
      <c r="K10" s="3">
        <v>174.28</v>
      </c>
      <c r="N10">
        <v>222.7</v>
      </c>
      <c r="O10">
        <v>229.43</v>
      </c>
      <c r="P10">
        <v>268.32</v>
      </c>
      <c r="Q10">
        <v>236.45</v>
      </c>
      <c r="R10">
        <v>233.51</v>
      </c>
      <c r="T10">
        <f t="shared" si="0"/>
        <v>34.45999999999998</v>
      </c>
      <c r="U10">
        <f t="shared" si="0"/>
        <v>32.420000000000016</v>
      </c>
      <c r="V10">
        <f t="shared" si="0"/>
        <v>85.1</v>
      </c>
      <c r="W10">
        <f t="shared" si="0"/>
        <v>42.049999999999983</v>
      </c>
      <c r="X10">
        <f t="shared" si="0"/>
        <v>59.22999999999999</v>
      </c>
    </row>
    <row r="11" spans="3:24" x14ac:dyDescent="0.2">
      <c r="G11">
        <v>176.33</v>
      </c>
      <c r="H11" s="3">
        <v>197</v>
      </c>
      <c r="I11" s="3">
        <v>167.5</v>
      </c>
      <c r="J11" s="3">
        <v>195.16</v>
      </c>
      <c r="K11" s="3">
        <v>174.54</v>
      </c>
      <c r="N11">
        <v>280.74</v>
      </c>
      <c r="O11">
        <v>190.25</v>
      </c>
      <c r="P11">
        <v>230.11</v>
      </c>
      <c r="Q11">
        <v>249.51</v>
      </c>
      <c r="R11">
        <v>237.1</v>
      </c>
      <c r="T11">
        <f t="shared" si="0"/>
        <v>104.41</v>
      </c>
      <c r="U11">
        <f t="shared" si="0"/>
        <v>-6.75</v>
      </c>
      <c r="V11">
        <f t="shared" si="0"/>
        <v>62.610000000000014</v>
      </c>
      <c r="W11">
        <f t="shared" si="0"/>
        <v>54.349999999999994</v>
      </c>
      <c r="X11">
        <f t="shared" si="0"/>
        <v>62.56</v>
      </c>
    </row>
    <row r="12" spans="3:24" x14ac:dyDescent="0.2">
      <c r="G12">
        <v>199.1</v>
      </c>
      <c r="H12">
        <v>185.76</v>
      </c>
      <c r="I12">
        <v>172.85</v>
      </c>
      <c r="J12">
        <v>182.3</v>
      </c>
      <c r="K12">
        <v>182.55</v>
      </c>
      <c r="N12">
        <v>249.73</v>
      </c>
      <c r="O12">
        <v>216.1</v>
      </c>
      <c r="P12">
        <v>231.54</v>
      </c>
      <c r="Q12">
        <v>223.32</v>
      </c>
      <c r="R12">
        <v>242.13</v>
      </c>
      <c r="T12">
        <f t="shared" si="0"/>
        <v>50.629999999999995</v>
      </c>
      <c r="U12">
        <f>O12-H12</f>
        <v>30.340000000000003</v>
      </c>
      <c r="V12">
        <f t="shared" si="0"/>
        <v>58.69</v>
      </c>
      <c r="W12">
        <f t="shared" si="0"/>
        <v>41.019999999999982</v>
      </c>
      <c r="X12">
        <f t="shared" si="0"/>
        <v>59.579999999999984</v>
      </c>
    </row>
    <row r="13" spans="3:24" ht="15" x14ac:dyDescent="0.25">
      <c r="F13" s="2" t="s">
        <v>21</v>
      </c>
      <c r="G13">
        <f>AVERAGE(G7:G12)</f>
        <v>192.02833333333334</v>
      </c>
      <c r="H13">
        <f>AVERAGE(H7:H12)</f>
        <v>189.13666666666666</v>
      </c>
      <c r="I13">
        <f>AVERAGE(I7:I12)</f>
        <v>176.53833333333333</v>
      </c>
      <c r="J13">
        <f>AVERAGE(J7:J12)</f>
        <v>199.37666666666667</v>
      </c>
      <c r="K13">
        <f>AVERAGE(K7:K12)</f>
        <v>176.65333333333331</v>
      </c>
      <c r="N13">
        <f>AVERAGE(N7:N12)</f>
        <v>249.03</v>
      </c>
      <c r="O13">
        <f>AVERAGE(O7:O12)</f>
        <v>213.18999999999997</v>
      </c>
      <c r="P13" s="3">
        <f>AVERAGE(P7:P12)</f>
        <v>244.33333333333334</v>
      </c>
      <c r="Q13">
        <f>AVERAGE(Q7:Q12)</f>
        <v>239.85999999999999</v>
      </c>
      <c r="R13">
        <f>AVERAGE(R7:R12)</f>
        <v>234.27999999999997</v>
      </c>
      <c r="S13" s="12" t="s">
        <v>17</v>
      </c>
      <c r="T13">
        <f>AVERAGE(T7:T12)</f>
        <v>57.001666666666665</v>
      </c>
      <c r="U13">
        <f>AVERAGE(U7:U12)</f>
        <v>24.053333333333331</v>
      </c>
      <c r="V13">
        <f>AVERAGE(V7:V12)</f>
        <v>67.795000000000002</v>
      </c>
      <c r="W13">
        <f>AVERAGE(W7:W12)</f>
        <v>40.483333333333327</v>
      </c>
      <c r="X13">
        <f>AVERAGE(X7:X12)</f>
        <v>57.626666666666665</v>
      </c>
    </row>
    <row r="14" spans="3:24" ht="15" x14ac:dyDescent="0.25">
      <c r="F14" s="2" t="s">
        <v>10</v>
      </c>
      <c r="G14">
        <f>_xlfn.STDEV.P(G7:G12)</f>
        <v>9.317208839322829</v>
      </c>
      <c r="H14">
        <f>_xlfn.STDEV.P(H7:H12)</f>
        <v>7.6392466178864069</v>
      </c>
      <c r="I14">
        <f>_xlfn.STDEV.P(I7:I12)</f>
        <v>6.5587941388303612</v>
      </c>
      <c r="J14">
        <f>_xlfn.STDEV.P(J7:J12)</f>
        <v>10.356314767114581</v>
      </c>
      <c r="K14">
        <f>_xlfn.STDEV.P(K7:K12)</f>
        <v>2.9010725985783687</v>
      </c>
      <c r="M14" t="s">
        <v>10</v>
      </c>
      <c r="N14" s="3">
        <f>_xlfn.STDEV.P(N7:N12)</f>
        <v>16.953787187528345</v>
      </c>
      <c r="O14" s="3">
        <f>_xlfn.STDEV.P(O7:O12)</f>
        <v>12.081695521186861</v>
      </c>
      <c r="P14" s="3">
        <f>_xlfn.STDEV.P(P7:P12)</f>
        <v>13.825249445207925</v>
      </c>
      <c r="Q14" s="3">
        <f>_xlfn.STDEV.P(Q7:Q12)</f>
        <v>9.2458314931649053</v>
      </c>
      <c r="R14" s="3">
        <f>_xlfn.STDEV.P(R7:R12)</f>
        <v>4.4126333785318392</v>
      </c>
      <c r="S14" s="12" t="s">
        <v>22</v>
      </c>
      <c r="T14" s="3">
        <f>STDEVA(T7:T12)</f>
        <v>24.770301101655313</v>
      </c>
      <c r="U14" s="3">
        <f>STDEVA(U7:U12)</f>
        <v>17.329776301691453</v>
      </c>
      <c r="V14" s="3">
        <f>STDEVA(V7:V12)</f>
        <v>9.2640525689355115</v>
      </c>
      <c r="W14" s="3">
        <f>STDEVA(W7:W12)</f>
        <v>8.1455353824451837</v>
      </c>
      <c r="X14" s="3">
        <f>STDEVA(X7:X12)</f>
        <v>3.4832149900152078</v>
      </c>
    </row>
    <row r="15" spans="3:24" x14ac:dyDescent="0.2">
      <c r="F15" s="11" t="s">
        <v>11</v>
      </c>
      <c r="M15" s="11" t="s">
        <v>11</v>
      </c>
    </row>
    <row r="18" spans="6:17" ht="15.75" thickBot="1" x14ac:dyDescent="0.3">
      <c r="F18" s="2" t="s">
        <v>26</v>
      </c>
      <c r="G18" s="2" t="s">
        <v>30</v>
      </c>
      <c r="H18" s="2" t="s">
        <v>29</v>
      </c>
      <c r="I18" s="2" t="s">
        <v>31</v>
      </c>
      <c r="J18" s="2" t="s">
        <v>22</v>
      </c>
      <c r="K18" s="2" t="s">
        <v>1</v>
      </c>
      <c r="L18" s="2" t="s">
        <v>53</v>
      </c>
    </row>
    <row r="19" spans="6:17" ht="47.25" x14ac:dyDescent="0.2">
      <c r="F19" s="4" t="s">
        <v>5</v>
      </c>
      <c r="G19">
        <v>192.02833333333334</v>
      </c>
      <c r="H19">
        <v>249.03</v>
      </c>
      <c r="I19">
        <f>H19-G19</f>
        <v>57.001666666666665</v>
      </c>
      <c r="J19">
        <v>24.770301101655313</v>
      </c>
      <c r="K19">
        <v>10.112433079025926</v>
      </c>
      <c r="L19" t="s">
        <v>79</v>
      </c>
    </row>
    <row r="20" spans="6:17" ht="31.5" x14ac:dyDescent="0.2">
      <c r="F20" s="5" t="s">
        <v>23</v>
      </c>
      <c r="G20">
        <v>189.13666666666666</v>
      </c>
      <c r="H20">
        <v>213.18999999999997</v>
      </c>
      <c r="I20">
        <f>H20-G20</f>
        <v>24.053333333333313</v>
      </c>
      <c r="J20">
        <v>17.329776301691453</v>
      </c>
      <c r="K20">
        <v>7.074851549286703</v>
      </c>
      <c r="L20" s="1">
        <v>5.4601996703209643E-3</v>
      </c>
    </row>
    <row r="21" spans="6:17" ht="31.5" x14ac:dyDescent="0.2">
      <c r="F21" s="6" t="s">
        <v>2</v>
      </c>
      <c r="G21">
        <v>176.53833333333333</v>
      </c>
      <c r="H21">
        <v>244.33333333333334</v>
      </c>
      <c r="I21">
        <v>25.79</v>
      </c>
      <c r="J21">
        <v>9.2640525689355115</v>
      </c>
      <c r="K21">
        <v>3.7820336240352677</v>
      </c>
      <c r="L21">
        <v>0.70948293860005451</v>
      </c>
    </row>
    <row r="22" spans="6:17" ht="31.5" x14ac:dyDescent="0.2">
      <c r="F22" s="5" t="s">
        <v>6</v>
      </c>
      <c r="G22">
        <v>199.37666666666667</v>
      </c>
      <c r="H22">
        <v>239.85999999999999</v>
      </c>
      <c r="I22">
        <f>H22-G22</f>
        <v>40.48333333333332</v>
      </c>
      <c r="J22">
        <v>8.1455353824451837</v>
      </c>
      <c r="K22">
        <v>3.3254008947961617</v>
      </c>
      <c r="L22">
        <v>0.31935153353664036</v>
      </c>
    </row>
    <row r="23" spans="6:17" ht="32.25" thickBot="1" x14ac:dyDescent="0.25">
      <c r="F23" s="7" t="s">
        <v>7</v>
      </c>
      <c r="G23">
        <v>176.65333333333331</v>
      </c>
      <c r="H23">
        <v>234.27999999999997</v>
      </c>
      <c r="I23">
        <f>H23-G23</f>
        <v>57.626666666666665</v>
      </c>
      <c r="J23">
        <v>3.4832149900152078</v>
      </c>
      <c r="K23">
        <v>1.4220165649918108</v>
      </c>
      <c r="L23">
        <v>0.99999279489285131</v>
      </c>
    </row>
    <row r="25" spans="6:17" x14ac:dyDescent="0.2">
      <c r="F25" s="457" t="s">
        <v>37</v>
      </c>
      <c r="G25" s="457"/>
      <c r="H25" s="457"/>
      <c r="I25" s="457"/>
      <c r="J25" s="457"/>
      <c r="K25" s="457"/>
      <c r="L25" s="457"/>
      <c r="M25" s="457"/>
      <c r="N25" s="457"/>
    </row>
    <row r="26" spans="6:17" ht="15" thickBot="1" x14ac:dyDescent="0.25">
      <c r="F26" s="59" t="s">
        <v>20</v>
      </c>
      <c r="G26" s="60"/>
      <c r="H26" s="60"/>
      <c r="I26" s="60"/>
      <c r="J26" s="60"/>
      <c r="K26" s="60"/>
      <c r="L26" s="60"/>
      <c r="M26" s="60"/>
      <c r="N26" s="60"/>
    </row>
    <row r="27" spans="6:17" ht="30.75" thickTop="1" x14ac:dyDescent="0.2">
      <c r="F27" s="469" t="s">
        <v>38</v>
      </c>
      <c r="G27" s="464" t="s">
        <v>39</v>
      </c>
      <c r="H27" s="466" t="s">
        <v>21</v>
      </c>
      <c r="I27" s="466" t="s">
        <v>40</v>
      </c>
      <c r="J27" s="466" t="s">
        <v>41</v>
      </c>
      <c r="K27" s="466" t="s">
        <v>42</v>
      </c>
      <c r="L27" s="466"/>
      <c r="M27" s="466" t="s">
        <v>43</v>
      </c>
      <c r="N27" s="468" t="s">
        <v>44</v>
      </c>
      <c r="Q27" s="108"/>
    </row>
    <row r="28" spans="6:17" ht="24.75" thickBot="1" x14ac:dyDescent="0.25">
      <c r="F28" s="470"/>
      <c r="G28" s="465"/>
      <c r="H28" s="467"/>
      <c r="I28" s="467"/>
      <c r="J28" s="467"/>
      <c r="K28" s="61" t="s">
        <v>45</v>
      </c>
      <c r="L28" s="61" t="s">
        <v>46</v>
      </c>
      <c r="M28" s="467"/>
      <c r="N28" s="471"/>
    </row>
    <row r="29" spans="6:17" ht="36.75" thickTop="1" x14ac:dyDescent="0.2">
      <c r="F29" s="62" t="s">
        <v>47</v>
      </c>
      <c r="G29" s="63">
        <v>6</v>
      </c>
      <c r="H29" s="64">
        <v>57.001666666666665</v>
      </c>
      <c r="I29" s="65">
        <v>24.770301101655317</v>
      </c>
      <c r="J29" s="65">
        <v>10.112433079025926</v>
      </c>
      <c r="K29" s="64">
        <v>31.006829879850333</v>
      </c>
      <c r="L29" s="64">
        <v>82.996503453483001</v>
      </c>
      <c r="M29" s="66">
        <v>34.46</v>
      </c>
      <c r="N29" s="67">
        <v>104.41</v>
      </c>
    </row>
    <row r="30" spans="6:17" ht="36" x14ac:dyDescent="0.2">
      <c r="F30" s="68" t="s">
        <v>48</v>
      </c>
      <c r="G30" s="69">
        <v>6</v>
      </c>
      <c r="H30" s="70">
        <v>24.053333333333331</v>
      </c>
      <c r="I30" s="71">
        <v>17.329776301691453</v>
      </c>
      <c r="J30" s="71">
        <v>7.074851549286703</v>
      </c>
      <c r="K30" s="70">
        <v>5.8668484510642784</v>
      </c>
      <c r="L30" s="70">
        <v>42.239818215602384</v>
      </c>
      <c r="M30" s="72">
        <v>-6.75</v>
      </c>
      <c r="N30" s="73">
        <v>39.01</v>
      </c>
    </row>
    <row r="31" spans="6:17" ht="36" x14ac:dyDescent="0.2">
      <c r="F31" s="68" t="s">
        <v>49</v>
      </c>
      <c r="G31" s="69">
        <v>6</v>
      </c>
      <c r="H31" s="70">
        <v>67.795000000000002</v>
      </c>
      <c r="I31" s="71">
        <v>9.2640525689354778</v>
      </c>
      <c r="J31" s="71">
        <v>3.7820336240352677</v>
      </c>
      <c r="K31" s="70">
        <v>58.072973064369762</v>
      </c>
      <c r="L31" s="70">
        <v>77.517026935630241</v>
      </c>
      <c r="M31" s="72">
        <v>58.69</v>
      </c>
      <c r="N31" s="73">
        <v>85.1</v>
      </c>
    </row>
    <row r="32" spans="6:17" ht="36" x14ac:dyDescent="0.2">
      <c r="F32" s="68" t="s">
        <v>50</v>
      </c>
      <c r="G32" s="69">
        <v>6</v>
      </c>
      <c r="H32" s="70">
        <v>40.483333333333334</v>
      </c>
      <c r="I32" s="71">
        <v>8.1455353824451997</v>
      </c>
      <c r="J32" s="71">
        <v>3.3254008947961617</v>
      </c>
      <c r="K32" s="70">
        <v>31.935118197032445</v>
      </c>
      <c r="L32" s="70">
        <v>49.031548469634224</v>
      </c>
      <c r="M32" s="72">
        <v>30.81</v>
      </c>
      <c r="N32" s="73">
        <v>54.35</v>
      </c>
    </row>
    <row r="33" spans="6:14" ht="36" x14ac:dyDescent="0.2">
      <c r="F33" s="68" t="s">
        <v>51</v>
      </c>
      <c r="G33" s="69">
        <v>6</v>
      </c>
      <c r="H33" s="70">
        <v>57.626666666666665</v>
      </c>
      <c r="I33" s="71">
        <v>3.4832149900152087</v>
      </c>
      <c r="J33" s="71">
        <v>1.4220165649918108</v>
      </c>
      <c r="K33" s="70">
        <v>53.971256714755079</v>
      </c>
      <c r="L33" s="70">
        <v>61.282076618578252</v>
      </c>
      <c r="M33" s="72">
        <v>53.62</v>
      </c>
      <c r="N33" s="73">
        <v>62.56</v>
      </c>
    </row>
    <row r="34" spans="6:14" ht="15" thickBot="1" x14ac:dyDescent="0.25">
      <c r="F34" s="74" t="s">
        <v>52</v>
      </c>
      <c r="G34" s="75">
        <v>30</v>
      </c>
      <c r="H34" s="76">
        <v>49.392000000000003</v>
      </c>
      <c r="I34" s="77">
        <v>20.766159540679773</v>
      </c>
      <c r="J34" s="77">
        <v>3.7913646710604771</v>
      </c>
      <c r="K34" s="76">
        <v>41.63778859061317</v>
      </c>
      <c r="L34" s="76">
        <v>57.146211409386837</v>
      </c>
      <c r="M34" s="78">
        <v>-6.75</v>
      </c>
      <c r="N34" s="79">
        <v>104.41</v>
      </c>
    </row>
    <row r="37" spans="6:14" x14ac:dyDescent="0.2">
      <c r="F37" s="457" t="s">
        <v>54</v>
      </c>
      <c r="G37" s="457"/>
      <c r="H37" s="457"/>
      <c r="I37" s="457"/>
      <c r="J37" s="457"/>
      <c r="K37" s="457"/>
      <c r="L37" s="457"/>
      <c r="M37" s="457"/>
      <c r="N37" s="60"/>
    </row>
    <row r="38" spans="6:14" ht="15" thickBot="1" x14ac:dyDescent="0.25">
      <c r="F38" s="59" t="s">
        <v>55</v>
      </c>
      <c r="G38" s="59" t="s">
        <v>20</v>
      </c>
      <c r="H38" s="60"/>
      <c r="I38" s="60"/>
      <c r="J38" s="60"/>
      <c r="K38" s="60"/>
      <c r="L38" s="60"/>
      <c r="M38" s="60"/>
      <c r="N38" s="60"/>
    </row>
    <row r="39" spans="6:14" ht="15" thickTop="1" x14ac:dyDescent="0.2">
      <c r="F39" s="458" t="s">
        <v>56</v>
      </c>
      <c r="G39" s="459"/>
      <c r="H39" s="460"/>
      <c r="I39" s="464" t="s">
        <v>57</v>
      </c>
      <c r="J39" s="466" t="s">
        <v>41</v>
      </c>
      <c r="K39" s="466" t="s">
        <v>58</v>
      </c>
      <c r="L39" s="466" t="s">
        <v>59</v>
      </c>
      <c r="M39" s="468"/>
      <c r="N39" s="60"/>
    </row>
    <row r="40" spans="6:14" ht="24.75" thickBot="1" x14ac:dyDescent="0.25">
      <c r="F40" s="461"/>
      <c r="G40" s="462"/>
      <c r="H40" s="463"/>
      <c r="I40" s="465"/>
      <c r="J40" s="467"/>
      <c r="K40" s="467"/>
      <c r="L40" s="61" t="s">
        <v>45</v>
      </c>
      <c r="M40" s="80" t="s">
        <v>46</v>
      </c>
      <c r="N40" s="60"/>
    </row>
    <row r="41" spans="6:14" ht="36.75" thickTop="1" x14ac:dyDescent="0.2">
      <c r="F41" s="455" t="s">
        <v>60</v>
      </c>
      <c r="G41" s="456" t="s">
        <v>47</v>
      </c>
      <c r="H41" s="81" t="s">
        <v>48</v>
      </c>
      <c r="I41" s="82" t="s">
        <v>71</v>
      </c>
      <c r="J41" s="65">
        <v>8.4781844230419452</v>
      </c>
      <c r="K41" s="83">
        <v>5.4601996703209643E-3</v>
      </c>
      <c r="L41" s="64">
        <v>8.0489961852293384</v>
      </c>
      <c r="M41" s="84">
        <v>57.847670481437333</v>
      </c>
      <c r="N41" s="60"/>
    </row>
    <row r="42" spans="6:14" ht="36" x14ac:dyDescent="0.2">
      <c r="F42" s="451"/>
      <c r="G42" s="449"/>
      <c r="H42" s="85" t="s">
        <v>49</v>
      </c>
      <c r="I42" s="86">
        <v>-10.793333333333337</v>
      </c>
      <c r="J42" s="71">
        <v>8.4781844230419452</v>
      </c>
      <c r="K42" s="87">
        <v>0.70948293860005451</v>
      </c>
      <c r="L42" s="70">
        <v>-35.692670481437332</v>
      </c>
      <c r="M42" s="88">
        <v>14.106003814770663</v>
      </c>
      <c r="N42" s="60"/>
    </row>
    <row r="43" spans="6:14" ht="36" x14ac:dyDescent="0.2">
      <c r="F43" s="451"/>
      <c r="G43" s="449"/>
      <c r="H43" s="85" t="s">
        <v>50</v>
      </c>
      <c r="I43" s="86">
        <v>16.518333333333331</v>
      </c>
      <c r="J43" s="71">
        <v>8.4781844230419452</v>
      </c>
      <c r="K43" s="87">
        <v>0.31935153353664036</v>
      </c>
      <c r="L43" s="70">
        <v>-8.3810038147706685</v>
      </c>
      <c r="M43" s="88">
        <v>41.417670481437327</v>
      </c>
      <c r="N43" s="60"/>
    </row>
    <row r="44" spans="6:14" ht="36" x14ac:dyDescent="0.2">
      <c r="F44" s="451"/>
      <c r="G44" s="453"/>
      <c r="H44" s="89" t="s">
        <v>51</v>
      </c>
      <c r="I44" s="90">
        <v>-0.625</v>
      </c>
      <c r="J44" s="91">
        <v>8.4781844230419452</v>
      </c>
      <c r="K44" s="92">
        <v>0.99999279489285131</v>
      </c>
      <c r="L44" s="93">
        <v>-25.524337148103999</v>
      </c>
      <c r="M44" s="94">
        <v>24.274337148103999</v>
      </c>
      <c r="N44" s="60"/>
    </row>
    <row r="45" spans="6:14" ht="36" x14ac:dyDescent="0.2">
      <c r="F45" s="451"/>
      <c r="G45" s="453" t="s">
        <v>48</v>
      </c>
      <c r="H45" s="85" t="s">
        <v>47</v>
      </c>
      <c r="I45" s="95" t="s">
        <v>72</v>
      </c>
      <c r="J45" s="71">
        <v>8.4781844230419452</v>
      </c>
      <c r="K45" s="87">
        <v>5.4601996703209643E-3</v>
      </c>
      <c r="L45" s="70">
        <v>-57.847670481437333</v>
      </c>
      <c r="M45" s="88">
        <v>-8.0489961852293384</v>
      </c>
      <c r="N45" s="60"/>
    </row>
    <row r="46" spans="6:14" ht="36" x14ac:dyDescent="0.2">
      <c r="F46" s="451"/>
      <c r="G46" s="449"/>
      <c r="H46" s="85" t="s">
        <v>49</v>
      </c>
      <c r="I46" s="95" t="s">
        <v>73</v>
      </c>
      <c r="J46" s="71">
        <v>8.4781844230419452</v>
      </c>
      <c r="K46" s="87">
        <v>2.2146729247507491E-4</v>
      </c>
      <c r="L46" s="70">
        <v>-68.64100381477067</v>
      </c>
      <c r="M46" s="88">
        <v>-18.842329518562675</v>
      </c>
      <c r="N46" s="60"/>
    </row>
    <row r="47" spans="6:14" ht="36" x14ac:dyDescent="0.2">
      <c r="F47" s="451"/>
      <c r="G47" s="449"/>
      <c r="H47" s="85" t="s">
        <v>50</v>
      </c>
      <c r="I47" s="86">
        <v>-16.430000000000003</v>
      </c>
      <c r="J47" s="71">
        <v>8.4781844230419452</v>
      </c>
      <c r="K47" s="87">
        <v>0.32441079789704197</v>
      </c>
      <c r="L47" s="70">
        <v>-41.329337148104003</v>
      </c>
      <c r="M47" s="88">
        <v>8.4693371481039961</v>
      </c>
      <c r="N47" s="60"/>
    </row>
    <row r="48" spans="6:14" ht="36" x14ac:dyDescent="0.2">
      <c r="F48" s="451"/>
      <c r="G48" s="453"/>
      <c r="H48" s="89" t="s">
        <v>51</v>
      </c>
      <c r="I48" s="96" t="s">
        <v>74</v>
      </c>
      <c r="J48" s="91">
        <v>8.4781844230419452</v>
      </c>
      <c r="K48" s="92">
        <v>4.5541780252349451E-3</v>
      </c>
      <c r="L48" s="93">
        <v>-58.472670481437333</v>
      </c>
      <c r="M48" s="94">
        <v>-8.6739961852293384</v>
      </c>
      <c r="N48" s="60"/>
    </row>
    <row r="49" spans="6:14" ht="36" x14ac:dyDescent="0.2">
      <c r="F49" s="451"/>
      <c r="G49" s="453" t="s">
        <v>49</v>
      </c>
      <c r="H49" s="85" t="s">
        <v>47</v>
      </c>
      <c r="I49" s="86">
        <v>10.793333333333337</v>
      </c>
      <c r="J49" s="71">
        <v>8.4781844230419452</v>
      </c>
      <c r="K49" s="87">
        <v>0.70948293860005451</v>
      </c>
      <c r="L49" s="70">
        <v>-14.106003814770663</v>
      </c>
      <c r="M49" s="88">
        <v>35.692670481437332</v>
      </c>
      <c r="N49" s="60"/>
    </row>
    <row r="50" spans="6:14" ht="36" x14ac:dyDescent="0.2">
      <c r="F50" s="451"/>
      <c r="G50" s="449"/>
      <c r="H50" s="85" t="s">
        <v>48</v>
      </c>
      <c r="I50" s="95" t="s">
        <v>75</v>
      </c>
      <c r="J50" s="71">
        <v>8.4781844230419452</v>
      </c>
      <c r="K50" s="87">
        <v>2.2146729247507491E-4</v>
      </c>
      <c r="L50" s="70">
        <v>18.842329518562675</v>
      </c>
      <c r="M50" s="88">
        <v>68.64100381477067</v>
      </c>
      <c r="N50" s="60"/>
    </row>
    <row r="51" spans="6:14" ht="36" x14ac:dyDescent="0.2">
      <c r="F51" s="451"/>
      <c r="G51" s="449"/>
      <c r="H51" s="85" t="s">
        <v>50</v>
      </c>
      <c r="I51" s="95" t="s">
        <v>76</v>
      </c>
      <c r="J51" s="71">
        <v>8.4781844230419452</v>
      </c>
      <c r="K51" s="87">
        <v>2.6537459654894402E-2</v>
      </c>
      <c r="L51" s="70">
        <v>2.4123295185626681</v>
      </c>
      <c r="M51" s="88">
        <v>52.211003814770663</v>
      </c>
      <c r="N51" s="60"/>
    </row>
    <row r="52" spans="6:14" ht="36" x14ac:dyDescent="0.2">
      <c r="F52" s="451"/>
      <c r="G52" s="453"/>
      <c r="H52" s="89" t="s">
        <v>51</v>
      </c>
      <c r="I52" s="97">
        <v>10.168333333333337</v>
      </c>
      <c r="J52" s="91">
        <v>8.4781844230419452</v>
      </c>
      <c r="K52" s="92">
        <v>0.75168916361188431</v>
      </c>
      <c r="L52" s="93">
        <v>-14.731003814770663</v>
      </c>
      <c r="M52" s="94">
        <v>35.067670481437332</v>
      </c>
      <c r="N52" s="60"/>
    </row>
    <row r="53" spans="6:14" ht="36" x14ac:dyDescent="0.2">
      <c r="F53" s="451"/>
      <c r="G53" s="453" t="s">
        <v>50</v>
      </c>
      <c r="H53" s="85" t="s">
        <v>47</v>
      </c>
      <c r="I53" s="86">
        <v>-16.518333333333331</v>
      </c>
      <c r="J53" s="71">
        <v>8.4781844230419452</v>
      </c>
      <c r="K53" s="87">
        <v>0.31935153353664036</v>
      </c>
      <c r="L53" s="70">
        <v>-41.417670481437327</v>
      </c>
      <c r="M53" s="88">
        <v>8.3810038147706685</v>
      </c>
      <c r="N53" s="60"/>
    </row>
    <row r="54" spans="6:14" ht="36" x14ac:dyDescent="0.2">
      <c r="F54" s="451"/>
      <c r="G54" s="449"/>
      <c r="H54" s="85" t="s">
        <v>48</v>
      </c>
      <c r="I54" s="86">
        <v>16.430000000000003</v>
      </c>
      <c r="J54" s="71">
        <v>8.4781844230419452</v>
      </c>
      <c r="K54" s="87">
        <v>0.32441079789704197</v>
      </c>
      <c r="L54" s="70">
        <v>-8.4693371481039961</v>
      </c>
      <c r="M54" s="88">
        <v>41.329337148104003</v>
      </c>
      <c r="N54" s="60"/>
    </row>
    <row r="55" spans="6:14" ht="36" x14ac:dyDescent="0.2">
      <c r="F55" s="451"/>
      <c r="G55" s="449"/>
      <c r="H55" s="85" t="s">
        <v>49</v>
      </c>
      <c r="I55" s="95" t="s">
        <v>77</v>
      </c>
      <c r="J55" s="71">
        <v>8.4781844230419452</v>
      </c>
      <c r="K55" s="87">
        <v>2.6537459654894402E-2</v>
      </c>
      <c r="L55" s="70">
        <v>-52.211003814770663</v>
      </c>
      <c r="M55" s="88">
        <v>-2.4123295185626681</v>
      </c>
      <c r="N55" s="60"/>
    </row>
    <row r="56" spans="6:14" ht="36" x14ac:dyDescent="0.2">
      <c r="F56" s="451"/>
      <c r="G56" s="453"/>
      <c r="H56" s="89" t="s">
        <v>51</v>
      </c>
      <c r="I56" s="97">
        <v>-17.143333333333331</v>
      </c>
      <c r="J56" s="91">
        <v>8.4781844230419452</v>
      </c>
      <c r="K56" s="92">
        <v>0.28496403761453004</v>
      </c>
      <c r="L56" s="93">
        <v>-42.042670481437327</v>
      </c>
      <c r="M56" s="94">
        <v>7.7560038147706685</v>
      </c>
      <c r="N56" s="60"/>
    </row>
    <row r="57" spans="6:14" ht="36" x14ac:dyDescent="0.2">
      <c r="F57" s="451"/>
      <c r="G57" s="453" t="s">
        <v>51</v>
      </c>
      <c r="H57" s="85" t="s">
        <v>47</v>
      </c>
      <c r="I57" s="98">
        <v>0.625</v>
      </c>
      <c r="J57" s="71">
        <v>8.4781844230419452</v>
      </c>
      <c r="K57" s="87">
        <v>0.99999279489285131</v>
      </c>
      <c r="L57" s="70">
        <v>-24.274337148103999</v>
      </c>
      <c r="M57" s="88">
        <v>25.524337148103999</v>
      </c>
      <c r="N57" s="60"/>
    </row>
    <row r="58" spans="6:14" ht="36" x14ac:dyDescent="0.2">
      <c r="F58" s="451"/>
      <c r="G58" s="449"/>
      <c r="H58" s="85" t="s">
        <v>48</v>
      </c>
      <c r="I58" s="95" t="s">
        <v>78</v>
      </c>
      <c r="J58" s="71">
        <v>8.4781844230419452</v>
      </c>
      <c r="K58" s="87">
        <v>4.5541780252349451E-3</v>
      </c>
      <c r="L58" s="70">
        <v>8.6739961852293384</v>
      </c>
      <c r="M58" s="88">
        <v>58.472670481437333</v>
      </c>
      <c r="N58" s="60"/>
    </row>
    <row r="59" spans="6:14" ht="36" x14ac:dyDescent="0.2">
      <c r="F59" s="451"/>
      <c r="G59" s="449"/>
      <c r="H59" s="85" t="s">
        <v>49</v>
      </c>
      <c r="I59" s="86">
        <v>-10.168333333333337</v>
      </c>
      <c r="J59" s="71">
        <v>8.4781844230419452</v>
      </c>
      <c r="K59" s="87">
        <v>0.75168916361188431</v>
      </c>
      <c r="L59" s="70">
        <v>-35.067670481437332</v>
      </c>
      <c r="M59" s="88">
        <v>14.731003814770663</v>
      </c>
      <c r="N59" s="60"/>
    </row>
    <row r="60" spans="6:14" ht="36" x14ac:dyDescent="0.2">
      <c r="F60" s="450"/>
      <c r="G60" s="453"/>
      <c r="H60" s="89" t="s">
        <v>50</v>
      </c>
      <c r="I60" s="97">
        <v>17.143333333333331</v>
      </c>
      <c r="J60" s="91">
        <v>8.4781844230419452</v>
      </c>
      <c r="K60" s="92">
        <v>0.28496403761453004</v>
      </c>
      <c r="L60" s="93">
        <v>-7.7560038147706685</v>
      </c>
      <c r="M60" s="94">
        <v>42.042670481437327</v>
      </c>
      <c r="N60" s="60"/>
    </row>
    <row r="61" spans="6:14" ht="36" x14ac:dyDescent="0.2">
      <c r="F61" s="450" t="s">
        <v>61</v>
      </c>
      <c r="G61" s="453" t="s">
        <v>47</v>
      </c>
      <c r="H61" s="85" t="s">
        <v>48</v>
      </c>
      <c r="I61" s="95" t="s">
        <v>71</v>
      </c>
      <c r="J61" s="71">
        <v>8.4781844230419452</v>
      </c>
      <c r="K61" s="87">
        <v>6.6316976692386877E-3</v>
      </c>
      <c r="L61" s="70">
        <v>6.85079061593893</v>
      </c>
      <c r="M61" s="88">
        <v>59.045876050727742</v>
      </c>
      <c r="N61" s="60"/>
    </row>
    <row r="62" spans="6:14" ht="36" x14ac:dyDescent="0.2">
      <c r="F62" s="451"/>
      <c r="G62" s="449"/>
      <c r="H62" s="85" t="s">
        <v>49</v>
      </c>
      <c r="I62" s="86">
        <v>-10.793333333333337</v>
      </c>
      <c r="J62" s="71">
        <v>8.4781844230419452</v>
      </c>
      <c r="K62" s="99">
        <v>1</v>
      </c>
      <c r="L62" s="70">
        <v>-36.890876050727741</v>
      </c>
      <c r="M62" s="88">
        <v>15.304209384061071</v>
      </c>
      <c r="N62" s="60"/>
    </row>
    <row r="63" spans="6:14" ht="36" x14ac:dyDescent="0.2">
      <c r="F63" s="451"/>
      <c r="G63" s="449"/>
      <c r="H63" s="85" t="s">
        <v>50</v>
      </c>
      <c r="I63" s="86">
        <v>16.518333333333331</v>
      </c>
      <c r="J63" s="71">
        <v>8.4781844230419452</v>
      </c>
      <c r="K63" s="87">
        <v>0.62684587707925721</v>
      </c>
      <c r="L63" s="70">
        <v>-9.5792093840610768</v>
      </c>
      <c r="M63" s="88">
        <v>42.615876050727735</v>
      </c>
      <c r="N63" s="60"/>
    </row>
    <row r="64" spans="6:14" ht="36" x14ac:dyDescent="0.2">
      <c r="F64" s="451"/>
      <c r="G64" s="453"/>
      <c r="H64" s="89" t="s">
        <v>51</v>
      </c>
      <c r="I64" s="90">
        <v>-0.625</v>
      </c>
      <c r="J64" s="91">
        <v>8.4781844230419452</v>
      </c>
      <c r="K64" s="100">
        <v>1</v>
      </c>
      <c r="L64" s="93">
        <v>-26.722542717394408</v>
      </c>
      <c r="M64" s="94">
        <v>25.472542717394408</v>
      </c>
      <c r="N64" s="60"/>
    </row>
    <row r="65" spans="6:14" ht="36" x14ac:dyDescent="0.2">
      <c r="F65" s="451"/>
      <c r="G65" s="453" t="s">
        <v>48</v>
      </c>
      <c r="H65" s="85" t="s">
        <v>47</v>
      </c>
      <c r="I65" s="95" t="s">
        <v>72</v>
      </c>
      <c r="J65" s="71">
        <v>8.4781844230419452</v>
      </c>
      <c r="K65" s="87">
        <v>6.6316976692386877E-3</v>
      </c>
      <c r="L65" s="70">
        <v>-59.045876050727742</v>
      </c>
      <c r="M65" s="88">
        <v>-6.85079061593893</v>
      </c>
      <c r="N65" s="60"/>
    </row>
    <row r="66" spans="6:14" ht="36" x14ac:dyDescent="0.2">
      <c r="F66" s="451"/>
      <c r="G66" s="449"/>
      <c r="H66" s="85" t="s">
        <v>49</v>
      </c>
      <c r="I66" s="95" t="s">
        <v>73</v>
      </c>
      <c r="J66" s="71">
        <v>8.4781844230419452</v>
      </c>
      <c r="K66" s="87">
        <v>2.4692354152227095E-4</v>
      </c>
      <c r="L66" s="70">
        <v>-69.839209384061078</v>
      </c>
      <c r="M66" s="88">
        <v>-17.644123949272267</v>
      </c>
      <c r="N66" s="60"/>
    </row>
    <row r="67" spans="6:14" ht="36" x14ac:dyDescent="0.2">
      <c r="F67" s="451"/>
      <c r="G67" s="449"/>
      <c r="H67" s="85" t="s">
        <v>50</v>
      </c>
      <c r="I67" s="86">
        <v>-16.430000000000003</v>
      </c>
      <c r="J67" s="71">
        <v>8.4781844230419452</v>
      </c>
      <c r="K67" s="87">
        <v>0.6400680215070782</v>
      </c>
      <c r="L67" s="70">
        <v>-42.527542717394411</v>
      </c>
      <c r="M67" s="88">
        <v>9.6675427173944044</v>
      </c>
      <c r="N67" s="60"/>
    </row>
    <row r="68" spans="6:14" ht="36" x14ac:dyDescent="0.2">
      <c r="F68" s="451"/>
      <c r="G68" s="453"/>
      <c r="H68" s="89" t="s">
        <v>51</v>
      </c>
      <c r="I68" s="96" t="s">
        <v>74</v>
      </c>
      <c r="J68" s="91">
        <v>8.4781844230419452</v>
      </c>
      <c r="K68" s="92">
        <v>5.4905580602781978E-3</v>
      </c>
      <c r="L68" s="93">
        <v>-59.670876050727742</v>
      </c>
      <c r="M68" s="94">
        <v>-7.47579061593893</v>
      </c>
      <c r="N68" s="60"/>
    </row>
    <row r="69" spans="6:14" ht="36" x14ac:dyDescent="0.2">
      <c r="F69" s="451"/>
      <c r="G69" s="453" t="s">
        <v>49</v>
      </c>
      <c r="H69" s="85" t="s">
        <v>47</v>
      </c>
      <c r="I69" s="86">
        <v>10.793333333333337</v>
      </c>
      <c r="J69" s="71">
        <v>8.4781844230419452</v>
      </c>
      <c r="K69" s="99">
        <v>1</v>
      </c>
      <c r="L69" s="70">
        <v>-15.304209384061071</v>
      </c>
      <c r="M69" s="88">
        <v>36.890876050727741</v>
      </c>
      <c r="N69" s="60"/>
    </row>
    <row r="70" spans="6:14" ht="36" x14ac:dyDescent="0.2">
      <c r="F70" s="451"/>
      <c r="G70" s="449"/>
      <c r="H70" s="85" t="s">
        <v>48</v>
      </c>
      <c r="I70" s="95" t="s">
        <v>75</v>
      </c>
      <c r="J70" s="71">
        <v>8.4781844230419452</v>
      </c>
      <c r="K70" s="87">
        <v>2.4692354152227095E-4</v>
      </c>
      <c r="L70" s="70">
        <v>17.644123949272267</v>
      </c>
      <c r="M70" s="88">
        <v>69.839209384061078</v>
      </c>
      <c r="N70" s="60"/>
    </row>
    <row r="71" spans="6:14" ht="36" x14ac:dyDescent="0.2">
      <c r="F71" s="451"/>
      <c r="G71" s="449"/>
      <c r="H71" s="85" t="s">
        <v>50</v>
      </c>
      <c r="I71" s="95" t="s">
        <v>76</v>
      </c>
      <c r="J71" s="71">
        <v>8.4781844230419452</v>
      </c>
      <c r="K71" s="87">
        <v>3.5258905731168806E-2</v>
      </c>
      <c r="L71" s="70">
        <v>1.2141239492722598</v>
      </c>
      <c r="M71" s="88">
        <v>53.409209384061072</v>
      </c>
      <c r="N71" s="60"/>
    </row>
    <row r="72" spans="6:14" ht="36" x14ac:dyDescent="0.2">
      <c r="F72" s="451"/>
      <c r="G72" s="453"/>
      <c r="H72" s="89" t="s">
        <v>51</v>
      </c>
      <c r="I72" s="97">
        <v>10.168333333333337</v>
      </c>
      <c r="J72" s="91">
        <v>8.4781844230419452</v>
      </c>
      <c r="K72" s="100">
        <v>1</v>
      </c>
      <c r="L72" s="93">
        <v>-15.929209384061071</v>
      </c>
      <c r="M72" s="94">
        <v>36.265876050727741</v>
      </c>
      <c r="N72" s="60"/>
    </row>
    <row r="73" spans="6:14" ht="36" x14ac:dyDescent="0.2">
      <c r="F73" s="451"/>
      <c r="G73" s="453" t="s">
        <v>50</v>
      </c>
      <c r="H73" s="85" t="s">
        <v>47</v>
      </c>
      <c r="I73" s="86">
        <v>-16.518333333333331</v>
      </c>
      <c r="J73" s="71">
        <v>8.4781844230419452</v>
      </c>
      <c r="K73" s="87">
        <v>0.62684587707925721</v>
      </c>
      <c r="L73" s="70">
        <v>-42.615876050727735</v>
      </c>
      <c r="M73" s="88">
        <v>9.5792093840610768</v>
      </c>
      <c r="N73" s="60"/>
    </row>
    <row r="74" spans="6:14" ht="36" x14ac:dyDescent="0.2">
      <c r="F74" s="451"/>
      <c r="G74" s="449"/>
      <c r="H74" s="85" t="s">
        <v>48</v>
      </c>
      <c r="I74" s="86">
        <v>16.430000000000003</v>
      </c>
      <c r="J74" s="71">
        <v>8.4781844230419452</v>
      </c>
      <c r="K74" s="87">
        <v>0.6400680215070782</v>
      </c>
      <c r="L74" s="70">
        <v>-9.6675427173944044</v>
      </c>
      <c r="M74" s="88">
        <v>42.527542717394411</v>
      </c>
      <c r="N74" s="60"/>
    </row>
    <row r="75" spans="6:14" ht="36" x14ac:dyDescent="0.2">
      <c r="F75" s="451"/>
      <c r="G75" s="449"/>
      <c r="H75" s="85" t="s">
        <v>49</v>
      </c>
      <c r="I75" s="95" t="s">
        <v>77</v>
      </c>
      <c r="J75" s="71">
        <v>8.4781844230419452</v>
      </c>
      <c r="K75" s="87">
        <v>3.5258905731168806E-2</v>
      </c>
      <c r="L75" s="70">
        <v>-53.409209384061072</v>
      </c>
      <c r="M75" s="88">
        <v>-1.2141239492722598</v>
      </c>
      <c r="N75" s="60"/>
    </row>
    <row r="76" spans="6:14" ht="36" x14ac:dyDescent="0.2">
      <c r="F76" s="451"/>
      <c r="G76" s="453"/>
      <c r="H76" s="89" t="s">
        <v>51</v>
      </c>
      <c r="I76" s="97">
        <v>-17.143333333333331</v>
      </c>
      <c r="J76" s="91">
        <v>8.4781844230419452</v>
      </c>
      <c r="K76" s="92">
        <v>0.53995590802881233</v>
      </c>
      <c r="L76" s="93">
        <v>-43.240876050727735</v>
      </c>
      <c r="M76" s="94">
        <v>8.9542093840610768</v>
      </c>
      <c r="N76" s="60"/>
    </row>
    <row r="77" spans="6:14" ht="36" x14ac:dyDescent="0.2">
      <c r="F77" s="451"/>
      <c r="G77" s="453" t="s">
        <v>51</v>
      </c>
      <c r="H77" s="85" t="s">
        <v>47</v>
      </c>
      <c r="I77" s="98">
        <v>0.625</v>
      </c>
      <c r="J77" s="71">
        <v>8.4781844230419452</v>
      </c>
      <c r="K77" s="99">
        <v>1</v>
      </c>
      <c r="L77" s="70">
        <v>-25.472542717394408</v>
      </c>
      <c r="M77" s="88">
        <v>26.722542717394408</v>
      </c>
      <c r="N77" s="60"/>
    </row>
    <row r="78" spans="6:14" ht="36" x14ac:dyDescent="0.2">
      <c r="F78" s="451"/>
      <c r="G78" s="449"/>
      <c r="H78" s="85" t="s">
        <v>48</v>
      </c>
      <c r="I78" s="95" t="s">
        <v>78</v>
      </c>
      <c r="J78" s="71">
        <v>8.4781844230419452</v>
      </c>
      <c r="K78" s="87">
        <v>5.4905580602781978E-3</v>
      </c>
      <c r="L78" s="70">
        <v>7.47579061593893</v>
      </c>
      <c r="M78" s="88">
        <v>59.670876050727742</v>
      </c>
      <c r="N78" s="60"/>
    </row>
    <row r="79" spans="6:14" ht="36" x14ac:dyDescent="0.2">
      <c r="F79" s="451"/>
      <c r="G79" s="449"/>
      <c r="H79" s="85" t="s">
        <v>49</v>
      </c>
      <c r="I79" s="86">
        <v>-10.168333333333337</v>
      </c>
      <c r="J79" s="71">
        <v>8.4781844230419452</v>
      </c>
      <c r="K79" s="99">
        <v>1</v>
      </c>
      <c r="L79" s="70">
        <v>-36.265876050727741</v>
      </c>
      <c r="M79" s="88">
        <v>15.929209384061071</v>
      </c>
      <c r="N79" s="60"/>
    </row>
    <row r="80" spans="6:14" ht="36.75" thickBot="1" x14ac:dyDescent="0.25">
      <c r="F80" s="452"/>
      <c r="G80" s="454"/>
      <c r="H80" s="101" t="s">
        <v>50</v>
      </c>
      <c r="I80" s="102">
        <v>17.143333333333331</v>
      </c>
      <c r="J80" s="77">
        <v>8.4781844230419452</v>
      </c>
      <c r="K80" s="103">
        <v>0.53995590802881233</v>
      </c>
      <c r="L80" s="76">
        <v>-8.9542093840610768</v>
      </c>
      <c r="M80" s="104">
        <v>43.240876050727735</v>
      </c>
      <c r="N80" s="60"/>
    </row>
    <row r="81" spans="6:14" ht="15" thickTop="1" x14ac:dyDescent="0.2">
      <c r="F81" s="449" t="s">
        <v>62</v>
      </c>
      <c r="G81" s="449"/>
      <c r="H81" s="449"/>
      <c r="I81" s="449"/>
      <c r="J81" s="449"/>
      <c r="K81" s="449"/>
      <c r="L81" s="449"/>
      <c r="M81" s="449"/>
      <c r="N81" s="60"/>
    </row>
  </sheetData>
  <mergeCells count="28">
    <mergeCell ref="F25:N25"/>
    <mergeCell ref="F27:F28"/>
    <mergeCell ref="G27:G28"/>
    <mergeCell ref="H27:H28"/>
    <mergeCell ref="I27:I28"/>
    <mergeCell ref="J27:J28"/>
    <mergeCell ref="K27:L27"/>
    <mergeCell ref="M27:M28"/>
    <mergeCell ref="N27:N28"/>
    <mergeCell ref="F37:M37"/>
    <mergeCell ref="F39:H40"/>
    <mergeCell ref="I39:I40"/>
    <mergeCell ref="J39:J40"/>
    <mergeCell ref="K39:K40"/>
    <mergeCell ref="L39:M39"/>
    <mergeCell ref="F41:F60"/>
    <mergeCell ref="G41:G44"/>
    <mergeCell ref="G45:G48"/>
    <mergeCell ref="G49:G52"/>
    <mergeCell ref="G53:G56"/>
    <mergeCell ref="G57:G60"/>
    <mergeCell ref="F81:M81"/>
    <mergeCell ref="F61:F80"/>
    <mergeCell ref="G61:G64"/>
    <mergeCell ref="G65:G68"/>
    <mergeCell ref="G69:G72"/>
    <mergeCell ref="G73:G76"/>
    <mergeCell ref="G77:G8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K4" workbookViewId="0">
      <selection activeCell="N5" sqref="N5:R10"/>
    </sheetView>
  </sheetViews>
  <sheetFormatPr defaultRowHeight="14.25" x14ac:dyDescent="0.2"/>
  <sheetData>
    <row r="1" spans="1:18" x14ac:dyDescent="0.2">
      <c r="A1" t="s">
        <v>80</v>
      </c>
    </row>
    <row r="4" spans="1:18" ht="15" x14ac:dyDescent="0.25">
      <c r="H4" s="2" t="s">
        <v>107</v>
      </c>
      <c r="N4" s="2" t="s">
        <v>107</v>
      </c>
    </row>
    <row r="5" spans="1:18" ht="15.75" thickBot="1" x14ac:dyDescent="0.3">
      <c r="B5" s="2" t="s">
        <v>12</v>
      </c>
      <c r="C5" s="2" t="s">
        <v>14</v>
      </c>
      <c r="H5" s="2" t="s">
        <v>82</v>
      </c>
      <c r="I5" s="2" t="s">
        <v>14</v>
      </c>
      <c r="J5" s="2" t="s">
        <v>84</v>
      </c>
      <c r="K5" s="2" t="s">
        <v>85</v>
      </c>
      <c r="L5" s="2" t="s">
        <v>86</v>
      </c>
      <c r="N5" s="2" t="s">
        <v>12</v>
      </c>
      <c r="O5" s="2" t="s">
        <v>14</v>
      </c>
      <c r="P5" s="2" t="s">
        <v>22</v>
      </c>
      <c r="Q5" s="2" t="s">
        <v>1</v>
      </c>
      <c r="R5" s="2" t="s">
        <v>53</v>
      </c>
    </row>
    <row r="6" spans="1:18" ht="16.5" thickTop="1" thickBot="1" x14ac:dyDescent="0.3">
      <c r="B6" s="2" t="s">
        <v>15</v>
      </c>
      <c r="C6">
        <v>0.3</v>
      </c>
      <c r="H6">
        <v>0.3</v>
      </c>
      <c r="I6">
        <v>0.1</v>
      </c>
      <c r="J6">
        <v>0.1</v>
      </c>
      <c r="K6">
        <v>0.1</v>
      </c>
      <c r="L6">
        <v>0.1</v>
      </c>
      <c r="N6" s="2" t="s">
        <v>5</v>
      </c>
      <c r="O6" s="271">
        <v>0.15</v>
      </c>
      <c r="P6" s="271">
        <v>8.3666002653407567E-2</v>
      </c>
      <c r="Q6" s="271">
        <v>3.4156502553198673E-2</v>
      </c>
    </row>
    <row r="7" spans="1:18" ht="15.75" thickTop="1" x14ac:dyDescent="0.25">
      <c r="C7">
        <v>0.1</v>
      </c>
      <c r="H7">
        <v>0.1</v>
      </c>
      <c r="I7">
        <v>0.1</v>
      </c>
      <c r="J7">
        <v>0.2</v>
      </c>
      <c r="K7">
        <v>0.2</v>
      </c>
      <c r="L7">
        <v>0.1</v>
      </c>
      <c r="N7" s="2" t="s">
        <v>23</v>
      </c>
      <c r="O7" s="275">
        <v>0.13333333333333333</v>
      </c>
      <c r="P7" s="275">
        <v>5.1639777949432225E-2</v>
      </c>
      <c r="Q7" s="275">
        <v>2.1081851067789197E-2</v>
      </c>
      <c r="R7" s="271">
        <v>0.9814956772152702</v>
      </c>
    </row>
    <row r="8" spans="1:18" ht="15" x14ac:dyDescent="0.25">
      <c r="C8">
        <v>0.2</v>
      </c>
      <c r="H8">
        <v>0.2</v>
      </c>
      <c r="I8">
        <v>0.2</v>
      </c>
      <c r="J8">
        <v>0.1</v>
      </c>
      <c r="K8">
        <v>0.1</v>
      </c>
      <c r="L8">
        <v>0.1</v>
      </c>
      <c r="N8" s="2" t="s">
        <v>2</v>
      </c>
      <c r="O8" s="275">
        <v>0.11666666666666665</v>
      </c>
      <c r="P8" s="275">
        <v>4.0824829046386304E-2</v>
      </c>
      <c r="Q8" s="275">
        <v>1.666666666666667E-2</v>
      </c>
      <c r="R8" s="275">
        <v>0.80938997855284256</v>
      </c>
    </row>
    <row r="9" spans="1:18" ht="15" x14ac:dyDescent="0.25">
      <c r="C9">
        <v>0.1</v>
      </c>
      <c r="H9">
        <v>0.1</v>
      </c>
      <c r="I9">
        <v>0.1</v>
      </c>
      <c r="J9">
        <v>0.1</v>
      </c>
      <c r="K9">
        <v>0.1</v>
      </c>
      <c r="L9">
        <v>0.1</v>
      </c>
      <c r="N9" s="2" t="s">
        <v>6</v>
      </c>
      <c r="O9" s="275">
        <v>0.13333333333333333</v>
      </c>
      <c r="P9" s="275">
        <v>5.1639777949432225E-2</v>
      </c>
      <c r="Q9" s="275">
        <v>2.1081851067789197E-2</v>
      </c>
      <c r="R9" s="275">
        <v>0.9814956772152702</v>
      </c>
    </row>
    <row r="10" spans="1:18" ht="15" x14ac:dyDescent="0.25">
      <c r="C10">
        <v>0.1</v>
      </c>
      <c r="H10">
        <v>0.1</v>
      </c>
      <c r="I10">
        <v>0.2</v>
      </c>
      <c r="J10">
        <v>0.1</v>
      </c>
      <c r="K10">
        <v>0.1</v>
      </c>
      <c r="L10">
        <v>0.1</v>
      </c>
      <c r="N10" s="2" t="s">
        <v>7</v>
      </c>
      <c r="O10" s="275">
        <v>0.1</v>
      </c>
      <c r="P10" s="275">
        <v>5.3748441061865729E-18</v>
      </c>
      <c r="Q10" s="275">
        <v>2.1942709178604386E-18</v>
      </c>
      <c r="R10" s="280">
        <v>0.48914435848580806</v>
      </c>
    </row>
    <row r="11" spans="1:18" x14ac:dyDescent="0.2">
      <c r="C11">
        <v>0.1</v>
      </c>
      <c r="H11">
        <v>0.1</v>
      </c>
      <c r="I11">
        <v>0.1</v>
      </c>
      <c r="J11">
        <v>0.1</v>
      </c>
      <c r="K11">
        <v>0.2</v>
      </c>
      <c r="L11">
        <v>0.1</v>
      </c>
    </row>
    <row r="12" spans="1:18" ht="15" x14ac:dyDescent="0.25">
      <c r="B12" s="2" t="s">
        <v>0</v>
      </c>
      <c r="C12">
        <v>0.15</v>
      </c>
      <c r="G12" s="2" t="s">
        <v>17</v>
      </c>
      <c r="H12">
        <f>AVERAGE(H6:H11)</f>
        <v>0.15</v>
      </c>
      <c r="I12">
        <f>AVERAGE(I6:I11)</f>
        <v>0.13333333333333333</v>
      </c>
      <c r="J12">
        <f>AVERAGE(J6:J11)</f>
        <v>0.11666666666666665</v>
      </c>
      <c r="K12">
        <f>AVERAGE(K6:K11)</f>
        <v>0.13333333333333333</v>
      </c>
      <c r="L12">
        <f>AVERAGE(L6:L11)</f>
        <v>9.9999999999999992E-2</v>
      </c>
    </row>
    <row r="13" spans="1:18" ht="15" x14ac:dyDescent="0.25">
      <c r="B13" s="2" t="s">
        <v>1</v>
      </c>
      <c r="C13">
        <v>7.6376261582597374E-2</v>
      </c>
      <c r="G13" s="2" t="s">
        <v>22</v>
      </c>
      <c r="H13" s="3">
        <f>STDEVA(H6:H11)</f>
        <v>8.3666002653407595E-2</v>
      </c>
      <c r="I13" s="3">
        <f>STDEVA(I6:I11)</f>
        <v>5.1639777949432315E-2</v>
      </c>
      <c r="J13" s="3">
        <f>STDEVA(J6:J11)</f>
        <v>4.0824829046386402E-2</v>
      </c>
      <c r="K13" s="3">
        <f>STDEVA(K6:K11)</f>
        <v>5.1639777949432225E-2</v>
      </c>
      <c r="L13" s="3">
        <f>STDEVA(L6:L11)</f>
        <v>1.5202354861220293E-17</v>
      </c>
    </row>
    <row r="14" spans="1:18" ht="15" x14ac:dyDescent="0.25">
      <c r="B14" s="2"/>
    </row>
    <row r="15" spans="1:18" ht="15" x14ac:dyDescent="0.25">
      <c r="B15" s="2"/>
      <c r="G15" s="2" t="s">
        <v>17</v>
      </c>
      <c r="H15" s="1">
        <v>0.15</v>
      </c>
      <c r="I15" s="1">
        <v>0.13333333333333333</v>
      </c>
      <c r="J15" s="1">
        <v>0.11666666666666665</v>
      </c>
      <c r="K15" s="1">
        <v>0.13333333333333333</v>
      </c>
      <c r="L15" s="1">
        <v>0.1</v>
      </c>
    </row>
    <row r="16" spans="1:18" ht="15" x14ac:dyDescent="0.25">
      <c r="B16" s="2" t="s">
        <v>24</v>
      </c>
      <c r="C16">
        <v>0.1</v>
      </c>
    </row>
    <row r="17" spans="2:17" ht="15" x14ac:dyDescent="0.25">
      <c r="B17" s="2"/>
      <c r="C17">
        <v>0.1</v>
      </c>
    </row>
    <row r="18" spans="2:17" ht="15" x14ac:dyDescent="0.25">
      <c r="B18" s="2"/>
      <c r="C18">
        <v>0.2</v>
      </c>
      <c r="I18" s="594" t="s">
        <v>37</v>
      </c>
      <c r="J18" s="594"/>
      <c r="K18" s="594"/>
      <c r="L18" s="594"/>
      <c r="M18" s="594"/>
      <c r="N18" s="594"/>
      <c r="O18" s="594"/>
      <c r="P18" s="594"/>
      <c r="Q18" s="594"/>
    </row>
    <row r="19" spans="2:17" ht="15.75" thickBot="1" x14ac:dyDescent="0.3">
      <c r="B19" s="2"/>
      <c r="C19">
        <v>0.1</v>
      </c>
      <c r="I19" s="247" t="s">
        <v>112</v>
      </c>
      <c r="J19" s="248"/>
      <c r="K19" s="248"/>
      <c r="L19" s="248"/>
      <c r="M19" s="248"/>
      <c r="N19" s="248"/>
      <c r="O19" s="248"/>
      <c r="P19" s="248"/>
      <c r="Q19" s="248"/>
    </row>
    <row r="20" spans="2:17" ht="15.75" thickTop="1" x14ac:dyDescent="0.25">
      <c r="B20" s="2"/>
      <c r="C20">
        <v>0.2</v>
      </c>
      <c r="I20" s="595" t="s">
        <v>38</v>
      </c>
      <c r="J20" s="597" t="s">
        <v>39</v>
      </c>
      <c r="K20" s="599" t="s">
        <v>21</v>
      </c>
      <c r="L20" s="599" t="s">
        <v>40</v>
      </c>
      <c r="M20" s="599" t="s">
        <v>41</v>
      </c>
      <c r="N20" s="599" t="s">
        <v>42</v>
      </c>
      <c r="O20" s="599"/>
      <c r="P20" s="599" t="s">
        <v>43</v>
      </c>
      <c r="Q20" s="601" t="s">
        <v>44</v>
      </c>
    </row>
    <row r="21" spans="2:17" ht="25.5" thickBot="1" x14ac:dyDescent="0.3">
      <c r="B21" s="2"/>
      <c r="C21">
        <v>0.1</v>
      </c>
      <c r="I21" s="596"/>
      <c r="J21" s="598"/>
      <c r="K21" s="600"/>
      <c r="L21" s="600"/>
      <c r="M21" s="600"/>
      <c r="N21" s="249" t="s">
        <v>45</v>
      </c>
      <c r="O21" s="249" t="s">
        <v>46</v>
      </c>
      <c r="P21" s="600"/>
      <c r="Q21" s="602"/>
    </row>
    <row r="22" spans="2:17" ht="36.75" thickTop="1" x14ac:dyDescent="0.25">
      <c r="B22" s="2" t="s">
        <v>0</v>
      </c>
      <c r="C22">
        <v>0.13333333333333333</v>
      </c>
      <c r="I22" s="250" t="s">
        <v>47</v>
      </c>
      <c r="J22" s="251">
        <v>6</v>
      </c>
      <c r="K22" s="252">
        <v>0.15</v>
      </c>
      <c r="L22" s="253">
        <v>8.3666002653407567E-2</v>
      </c>
      <c r="M22" s="253">
        <v>3.4156502553198673E-2</v>
      </c>
      <c r="N22" s="252">
        <v>6.2197914968610046E-2</v>
      </c>
      <c r="O22" s="252">
        <v>0.23780208503138994</v>
      </c>
      <c r="P22" s="254">
        <v>0.1</v>
      </c>
      <c r="Q22" s="255">
        <v>0.3</v>
      </c>
    </row>
    <row r="23" spans="2:17" ht="36" x14ac:dyDescent="0.25">
      <c r="B23" s="2" t="s">
        <v>1</v>
      </c>
      <c r="C23">
        <v>4.7140452079103258E-2</v>
      </c>
      <c r="I23" s="256" t="s">
        <v>48</v>
      </c>
      <c r="J23" s="257">
        <v>6</v>
      </c>
      <c r="K23" s="258">
        <v>0.13333333333333333</v>
      </c>
      <c r="L23" s="259">
        <v>5.1639777949432225E-2</v>
      </c>
      <c r="M23" s="259">
        <v>2.1081851067789197E-2</v>
      </c>
      <c r="N23" s="258">
        <v>7.9140709917333685E-2</v>
      </c>
      <c r="O23" s="258">
        <v>0.18752595674933298</v>
      </c>
      <c r="P23" s="260">
        <v>0.1</v>
      </c>
      <c r="Q23" s="261">
        <v>0.2</v>
      </c>
    </row>
    <row r="24" spans="2:17" ht="36" x14ac:dyDescent="0.25">
      <c r="B24" s="2" t="s">
        <v>16</v>
      </c>
      <c r="I24" s="256" t="s">
        <v>49</v>
      </c>
      <c r="J24" s="257">
        <v>6</v>
      </c>
      <c r="K24" s="258">
        <v>0.11666666666666665</v>
      </c>
      <c r="L24" s="259">
        <v>4.0824829046386304E-2</v>
      </c>
      <c r="M24" s="259">
        <v>1.666666666666667E-2</v>
      </c>
      <c r="N24" s="258">
        <v>7.3823636073083287E-2</v>
      </c>
      <c r="O24" s="258">
        <v>0.15950969726025002</v>
      </c>
      <c r="P24" s="260">
        <v>0.1</v>
      </c>
      <c r="Q24" s="261">
        <v>0.2</v>
      </c>
    </row>
    <row r="25" spans="2:17" ht="36" x14ac:dyDescent="0.25">
      <c r="B25" s="2"/>
      <c r="I25" s="256" t="s">
        <v>50</v>
      </c>
      <c r="J25" s="257">
        <v>6</v>
      </c>
      <c r="K25" s="258">
        <v>0.13333333333333333</v>
      </c>
      <c r="L25" s="259">
        <v>5.1639777949432225E-2</v>
      </c>
      <c r="M25" s="259">
        <v>2.1081851067789197E-2</v>
      </c>
      <c r="N25" s="258">
        <v>7.9140709917333685E-2</v>
      </c>
      <c r="O25" s="258">
        <v>0.18752595674933298</v>
      </c>
      <c r="P25" s="260">
        <v>0.1</v>
      </c>
      <c r="Q25" s="261">
        <v>0.2</v>
      </c>
    </row>
    <row r="26" spans="2:17" ht="36" x14ac:dyDescent="0.25">
      <c r="B26" s="2" t="s">
        <v>2</v>
      </c>
      <c r="C26">
        <v>0.1</v>
      </c>
      <c r="I26" s="256" t="s">
        <v>51</v>
      </c>
      <c r="J26" s="257">
        <v>6</v>
      </c>
      <c r="K26" s="258">
        <v>0.1</v>
      </c>
      <c r="L26" s="259">
        <v>5.3748441061865729E-18</v>
      </c>
      <c r="M26" s="259">
        <v>2.1942709178604386E-18</v>
      </c>
      <c r="N26" s="258">
        <v>0.1</v>
      </c>
      <c r="O26" s="258">
        <v>0.1</v>
      </c>
      <c r="P26" s="260">
        <v>0.1</v>
      </c>
      <c r="Q26" s="261">
        <v>0.1</v>
      </c>
    </row>
    <row r="27" spans="2:17" ht="15.75" thickBot="1" x14ac:dyDescent="0.3">
      <c r="B27" s="2"/>
      <c r="C27">
        <v>0.2</v>
      </c>
      <c r="I27" s="262" t="s">
        <v>52</v>
      </c>
      <c r="J27" s="263">
        <v>30</v>
      </c>
      <c r="K27" s="264">
        <v>0.12666666666666665</v>
      </c>
      <c r="L27" s="265">
        <v>5.2083045976218795E-2</v>
      </c>
      <c r="M27" s="265">
        <v>9.5090197149179032E-3</v>
      </c>
      <c r="N27" s="264">
        <v>0.10721853767809419</v>
      </c>
      <c r="O27" s="264">
        <v>0.1461147956552391</v>
      </c>
      <c r="P27" s="266">
        <v>0.1</v>
      </c>
      <c r="Q27" s="267">
        <v>0.3</v>
      </c>
    </row>
    <row r="28" spans="2:17" ht="15.75" thickTop="1" x14ac:dyDescent="0.25">
      <c r="B28" s="2"/>
      <c r="C28">
        <v>0.1</v>
      </c>
    </row>
    <row r="29" spans="2:17" ht="15" x14ac:dyDescent="0.25">
      <c r="B29" s="2"/>
      <c r="C29">
        <v>0.1</v>
      </c>
    </row>
    <row r="30" spans="2:17" ht="15" x14ac:dyDescent="0.25">
      <c r="B30" s="2"/>
      <c r="C30">
        <v>0.1</v>
      </c>
      <c r="I30" s="594" t="s">
        <v>54</v>
      </c>
      <c r="J30" s="594"/>
      <c r="K30" s="594"/>
      <c r="L30" s="594"/>
      <c r="M30" s="594"/>
      <c r="N30" s="594"/>
      <c r="O30" s="594"/>
      <c r="P30" s="594"/>
      <c r="Q30" s="248"/>
    </row>
    <row r="31" spans="2:17" ht="15.75" thickBot="1" x14ac:dyDescent="0.3">
      <c r="B31" s="2"/>
      <c r="C31">
        <v>0.1</v>
      </c>
      <c r="I31" s="247" t="s">
        <v>55</v>
      </c>
      <c r="J31" s="247" t="s">
        <v>112</v>
      </c>
      <c r="K31" s="248"/>
      <c r="L31" s="248"/>
      <c r="M31" s="248"/>
      <c r="N31" s="248"/>
      <c r="O31" s="248"/>
      <c r="P31" s="248"/>
      <c r="Q31" s="248"/>
    </row>
    <row r="32" spans="2:17" ht="15.75" thickTop="1" x14ac:dyDescent="0.25">
      <c r="B32" s="2" t="s">
        <v>0</v>
      </c>
      <c r="C32">
        <v>0.11666666666666665</v>
      </c>
      <c r="I32" s="603" t="s">
        <v>56</v>
      </c>
      <c r="J32" s="604"/>
      <c r="K32" s="605"/>
      <c r="L32" s="597" t="s">
        <v>57</v>
      </c>
      <c r="M32" s="599" t="s">
        <v>41</v>
      </c>
      <c r="N32" s="599" t="s">
        <v>58</v>
      </c>
      <c r="O32" s="599" t="s">
        <v>59</v>
      </c>
      <c r="P32" s="601"/>
      <c r="Q32" s="248"/>
    </row>
    <row r="33" spans="2:17" ht="25.5" thickBot="1" x14ac:dyDescent="0.3">
      <c r="B33" s="2" t="s">
        <v>1</v>
      </c>
      <c r="C33">
        <v>3.7267799624996573E-2</v>
      </c>
      <c r="I33" s="606"/>
      <c r="J33" s="607"/>
      <c r="K33" s="608"/>
      <c r="L33" s="598"/>
      <c r="M33" s="600"/>
      <c r="N33" s="600"/>
      <c r="O33" s="249" t="s">
        <v>45</v>
      </c>
      <c r="P33" s="268" t="s">
        <v>46</v>
      </c>
      <c r="Q33" s="248"/>
    </row>
    <row r="34" spans="2:17" ht="36.75" thickTop="1" x14ac:dyDescent="0.25">
      <c r="B34" s="2" t="s">
        <v>16</v>
      </c>
      <c r="I34" s="609" t="s">
        <v>60</v>
      </c>
      <c r="J34" s="612" t="s">
        <v>47</v>
      </c>
      <c r="K34" s="269" t="s">
        <v>48</v>
      </c>
      <c r="L34" s="270">
        <v>1.6666666666666663E-2</v>
      </c>
      <c r="M34" s="253">
        <v>3.0550504633038936E-2</v>
      </c>
      <c r="N34" s="271">
        <v>0.9814956772152702</v>
      </c>
      <c r="O34" s="252">
        <v>-7.3056235896688707E-2</v>
      </c>
      <c r="P34" s="272">
        <v>0.10638956923002203</v>
      </c>
      <c r="Q34" s="248"/>
    </row>
    <row r="35" spans="2:17" ht="36" x14ac:dyDescent="0.25">
      <c r="B35" s="2"/>
      <c r="I35" s="610"/>
      <c r="J35" s="613"/>
      <c r="K35" s="273" t="s">
        <v>49</v>
      </c>
      <c r="L35" s="274">
        <v>3.333333333333334E-2</v>
      </c>
      <c r="M35" s="259">
        <v>3.0550504633038936E-2</v>
      </c>
      <c r="N35" s="275">
        <v>0.80938997855284256</v>
      </c>
      <c r="O35" s="258">
        <v>-5.638956923002203E-2</v>
      </c>
      <c r="P35" s="276">
        <v>0.12305623589668871</v>
      </c>
      <c r="Q35" s="248"/>
    </row>
    <row r="36" spans="2:17" ht="36" x14ac:dyDescent="0.25">
      <c r="B36" s="2" t="s">
        <v>6</v>
      </c>
      <c r="C36">
        <v>0.1</v>
      </c>
      <c r="I36" s="610"/>
      <c r="J36" s="613"/>
      <c r="K36" s="273" t="s">
        <v>50</v>
      </c>
      <c r="L36" s="274">
        <v>1.6666666666666663E-2</v>
      </c>
      <c r="M36" s="259">
        <v>3.0550504633038936E-2</v>
      </c>
      <c r="N36" s="275">
        <v>0.9814956772152702</v>
      </c>
      <c r="O36" s="258">
        <v>-7.3056235896688707E-2</v>
      </c>
      <c r="P36" s="276">
        <v>0.10638956923002203</v>
      </c>
      <c r="Q36" s="248"/>
    </row>
    <row r="37" spans="2:17" ht="36" x14ac:dyDescent="0.25">
      <c r="B37" s="2"/>
      <c r="C37">
        <v>0.2</v>
      </c>
      <c r="I37" s="610"/>
      <c r="J37" s="614"/>
      <c r="K37" s="277" t="s">
        <v>51</v>
      </c>
      <c r="L37" s="278">
        <v>0.05</v>
      </c>
      <c r="M37" s="279">
        <v>3.0550504633038936E-2</v>
      </c>
      <c r="N37" s="280">
        <v>0.48914435848580806</v>
      </c>
      <c r="O37" s="281">
        <v>-3.9722902563355367E-2</v>
      </c>
      <c r="P37" s="282">
        <v>0.13972290256335537</v>
      </c>
      <c r="Q37" s="248"/>
    </row>
    <row r="38" spans="2:17" ht="36" x14ac:dyDescent="0.25">
      <c r="B38" s="2"/>
      <c r="C38">
        <v>0.1</v>
      </c>
      <c r="I38" s="610"/>
      <c r="J38" s="614" t="s">
        <v>48</v>
      </c>
      <c r="K38" s="273" t="s">
        <v>47</v>
      </c>
      <c r="L38" s="274">
        <v>-1.6666666666666663E-2</v>
      </c>
      <c r="M38" s="259">
        <v>3.0550504633038936E-2</v>
      </c>
      <c r="N38" s="275">
        <v>0.9814956772152702</v>
      </c>
      <c r="O38" s="258">
        <v>-0.10638956923002203</v>
      </c>
      <c r="P38" s="276">
        <v>7.3056235896688707E-2</v>
      </c>
      <c r="Q38" s="248"/>
    </row>
    <row r="39" spans="2:17" ht="36" x14ac:dyDescent="0.25">
      <c r="B39" s="2"/>
      <c r="C39">
        <v>0.1</v>
      </c>
      <c r="I39" s="610"/>
      <c r="J39" s="613"/>
      <c r="K39" s="273" t="s">
        <v>49</v>
      </c>
      <c r="L39" s="274">
        <v>1.6666666666666677E-2</v>
      </c>
      <c r="M39" s="259">
        <v>3.0550504633038936E-2</v>
      </c>
      <c r="N39" s="275">
        <v>0.9814956772152702</v>
      </c>
      <c r="O39" s="258">
        <v>-7.3056235896688693E-2</v>
      </c>
      <c r="P39" s="276">
        <v>0.10638956923002205</v>
      </c>
      <c r="Q39" s="248"/>
    </row>
    <row r="40" spans="2:17" ht="36" x14ac:dyDescent="0.25">
      <c r="B40" s="2"/>
      <c r="C40">
        <v>0.1</v>
      </c>
      <c r="I40" s="610"/>
      <c r="J40" s="613"/>
      <c r="K40" s="273" t="s">
        <v>50</v>
      </c>
      <c r="L40" s="283">
        <v>0</v>
      </c>
      <c r="M40" s="259">
        <v>3.0550504633038936E-2</v>
      </c>
      <c r="N40" s="284">
        <v>1</v>
      </c>
      <c r="O40" s="258">
        <v>-8.972290256335537E-2</v>
      </c>
      <c r="P40" s="276">
        <v>8.972290256335537E-2</v>
      </c>
      <c r="Q40" s="248"/>
    </row>
    <row r="41" spans="2:17" ht="36" x14ac:dyDescent="0.25">
      <c r="B41" s="2"/>
      <c r="C41">
        <v>0.2</v>
      </c>
      <c r="I41" s="610"/>
      <c r="J41" s="614"/>
      <c r="K41" s="277" t="s">
        <v>51</v>
      </c>
      <c r="L41" s="278">
        <v>3.333333333333334E-2</v>
      </c>
      <c r="M41" s="279">
        <v>3.0550504633038936E-2</v>
      </c>
      <c r="N41" s="280">
        <v>0.80938997855284256</v>
      </c>
      <c r="O41" s="281">
        <v>-5.638956923002203E-2</v>
      </c>
      <c r="P41" s="282">
        <v>0.12305623589668871</v>
      </c>
      <c r="Q41" s="248"/>
    </row>
    <row r="42" spans="2:17" ht="36" x14ac:dyDescent="0.25">
      <c r="B42" s="2" t="s">
        <v>0</v>
      </c>
      <c r="C42">
        <v>0.13333333333333333</v>
      </c>
      <c r="I42" s="610"/>
      <c r="J42" s="614" t="s">
        <v>49</v>
      </c>
      <c r="K42" s="273" t="s">
        <v>47</v>
      </c>
      <c r="L42" s="274">
        <v>-3.333333333333334E-2</v>
      </c>
      <c r="M42" s="259">
        <v>3.0550504633038936E-2</v>
      </c>
      <c r="N42" s="275">
        <v>0.80938997855284256</v>
      </c>
      <c r="O42" s="258">
        <v>-0.12305623589668871</v>
      </c>
      <c r="P42" s="276">
        <v>5.638956923002203E-2</v>
      </c>
      <c r="Q42" s="248"/>
    </row>
    <row r="43" spans="2:17" ht="36" x14ac:dyDescent="0.25">
      <c r="B43" s="2" t="s">
        <v>1</v>
      </c>
      <c r="C43">
        <v>4.7140452079103189E-2</v>
      </c>
      <c r="I43" s="610"/>
      <c r="J43" s="613"/>
      <c r="K43" s="273" t="s">
        <v>48</v>
      </c>
      <c r="L43" s="274">
        <v>-1.6666666666666677E-2</v>
      </c>
      <c r="M43" s="259">
        <v>3.0550504633038936E-2</v>
      </c>
      <c r="N43" s="275">
        <v>0.9814956772152702</v>
      </c>
      <c r="O43" s="258">
        <v>-0.10638956923002205</v>
      </c>
      <c r="P43" s="276">
        <v>7.3056235896688693E-2</v>
      </c>
      <c r="Q43" s="248"/>
    </row>
    <row r="44" spans="2:17" ht="36" x14ac:dyDescent="0.25">
      <c r="B44" s="2" t="s">
        <v>16</v>
      </c>
      <c r="I44" s="610"/>
      <c r="J44" s="613"/>
      <c r="K44" s="273" t="s">
        <v>50</v>
      </c>
      <c r="L44" s="274">
        <v>-1.6666666666666677E-2</v>
      </c>
      <c r="M44" s="259">
        <v>3.0550504633038936E-2</v>
      </c>
      <c r="N44" s="275">
        <v>0.9814956772152702</v>
      </c>
      <c r="O44" s="258">
        <v>-0.10638956923002205</v>
      </c>
      <c r="P44" s="276">
        <v>7.3056235896688693E-2</v>
      </c>
      <c r="Q44" s="248"/>
    </row>
    <row r="45" spans="2:17" ht="36" x14ac:dyDescent="0.25">
      <c r="B45" s="2"/>
      <c r="I45" s="610"/>
      <c r="J45" s="614"/>
      <c r="K45" s="277" t="s">
        <v>51</v>
      </c>
      <c r="L45" s="278">
        <v>1.6666666666666663E-2</v>
      </c>
      <c r="M45" s="279">
        <v>3.0550504633038936E-2</v>
      </c>
      <c r="N45" s="280">
        <v>0.9814956772152702</v>
      </c>
      <c r="O45" s="281">
        <v>-7.3056235896688707E-2</v>
      </c>
      <c r="P45" s="282">
        <v>0.10638956923002203</v>
      </c>
      <c r="Q45" s="248"/>
    </row>
    <row r="46" spans="2:17" ht="36" x14ac:dyDescent="0.25">
      <c r="B46" s="2" t="s">
        <v>7</v>
      </c>
      <c r="C46">
        <v>0.1</v>
      </c>
      <c r="I46" s="610"/>
      <c r="J46" s="614" t="s">
        <v>50</v>
      </c>
      <c r="K46" s="273" t="s">
        <v>47</v>
      </c>
      <c r="L46" s="274">
        <v>-1.6666666666666663E-2</v>
      </c>
      <c r="M46" s="259">
        <v>3.0550504633038936E-2</v>
      </c>
      <c r="N46" s="275">
        <v>0.9814956772152702</v>
      </c>
      <c r="O46" s="258">
        <v>-0.10638956923002203</v>
      </c>
      <c r="P46" s="276">
        <v>7.3056235896688707E-2</v>
      </c>
      <c r="Q46" s="248"/>
    </row>
    <row r="47" spans="2:17" ht="36" x14ac:dyDescent="0.25">
      <c r="B47" s="2"/>
      <c r="C47">
        <v>0.1</v>
      </c>
      <c r="I47" s="610"/>
      <c r="J47" s="613"/>
      <c r="K47" s="273" t="s">
        <v>48</v>
      </c>
      <c r="L47" s="283">
        <v>0</v>
      </c>
      <c r="M47" s="259">
        <v>3.0550504633038936E-2</v>
      </c>
      <c r="N47" s="284">
        <v>1</v>
      </c>
      <c r="O47" s="258">
        <v>-8.972290256335537E-2</v>
      </c>
      <c r="P47" s="276">
        <v>8.972290256335537E-2</v>
      </c>
      <c r="Q47" s="248"/>
    </row>
    <row r="48" spans="2:17" ht="36" x14ac:dyDescent="0.25">
      <c r="B48" s="2"/>
      <c r="C48">
        <v>0.1</v>
      </c>
      <c r="I48" s="610"/>
      <c r="J48" s="613"/>
      <c r="K48" s="273" t="s">
        <v>49</v>
      </c>
      <c r="L48" s="274">
        <v>1.6666666666666677E-2</v>
      </c>
      <c r="M48" s="259">
        <v>3.0550504633038936E-2</v>
      </c>
      <c r="N48" s="275">
        <v>0.9814956772152702</v>
      </c>
      <c r="O48" s="258">
        <v>-7.3056235896688693E-2</v>
      </c>
      <c r="P48" s="276">
        <v>0.10638956923002205</v>
      </c>
      <c r="Q48" s="248"/>
    </row>
    <row r="49" spans="2:17" ht="36" x14ac:dyDescent="0.25">
      <c r="B49" s="2"/>
      <c r="C49">
        <v>0.1</v>
      </c>
      <c r="I49" s="610"/>
      <c r="J49" s="614"/>
      <c r="K49" s="277" t="s">
        <v>51</v>
      </c>
      <c r="L49" s="278">
        <v>3.333333333333334E-2</v>
      </c>
      <c r="M49" s="279">
        <v>3.0550504633038936E-2</v>
      </c>
      <c r="N49" s="280">
        <v>0.80938997855284256</v>
      </c>
      <c r="O49" s="281">
        <v>-5.638956923002203E-2</v>
      </c>
      <c r="P49" s="282">
        <v>0.12305623589668871</v>
      </c>
      <c r="Q49" s="248"/>
    </row>
    <row r="50" spans="2:17" ht="36" x14ac:dyDescent="0.25">
      <c r="B50" s="2"/>
      <c r="C50">
        <v>0.1</v>
      </c>
      <c r="I50" s="610"/>
      <c r="J50" s="614" t="s">
        <v>51</v>
      </c>
      <c r="K50" s="273" t="s">
        <v>47</v>
      </c>
      <c r="L50" s="274">
        <v>-0.05</v>
      </c>
      <c r="M50" s="259">
        <v>3.0550504633038936E-2</v>
      </c>
      <c r="N50" s="275">
        <v>0.48914435848580806</v>
      </c>
      <c r="O50" s="258">
        <v>-0.13972290256335537</v>
      </c>
      <c r="P50" s="276">
        <v>3.9722902563355367E-2</v>
      </c>
      <c r="Q50" s="248"/>
    </row>
    <row r="51" spans="2:17" ht="36" x14ac:dyDescent="0.25">
      <c r="B51" s="2"/>
      <c r="C51">
        <v>0.1</v>
      </c>
      <c r="I51" s="610"/>
      <c r="J51" s="613"/>
      <c r="K51" s="273" t="s">
        <v>48</v>
      </c>
      <c r="L51" s="274">
        <v>-3.333333333333334E-2</v>
      </c>
      <c r="M51" s="259">
        <v>3.0550504633038936E-2</v>
      </c>
      <c r="N51" s="275">
        <v>0.80938997855284256</v>
      </c>
      <c r="O51" s="258">
        <v>-0.12305623589668871</v>
      </c>
      <c r="P51" s="276">
        <v>5.638956923002203E-2</v>
      </c>
      <c r="Q51" s="248"/>
    </row>
    <row r="52" spans="2:17" ht="36" x14ac:dyDescent="0.25">
      <c r="B52" s="2" t="s">
        <v>0</v>
      </c>
      <c r="C52">
        <v>9.9999999999999992E-2</v>
      </c>
      <c r="I52" s="610"/>
      <c r="J52" s="613"/>
      <c r="K52" s="273" t="s">
        <v>49</v>
      </c>
      <c r="L52" s="274">
        <v>-1.6666666666666663E-2</v>
      </c>
      <c r="M52" s="259">
        <v>3.0550504633038936E-2</v>
      </c>
      <c r="N52" s="275">
        <v>0.9814956772152702</v>
      </c>
      <c r="O52" s="258">
        <v>-0.10638956923002203</v>
      </c>
      <c r="P52" s="276">
        <v>7.3056235896688707E-2</v>
      </c>
      <c r="Q52" s="248"/>
    </row>
    <row r="53" spans="2:17" ht="36" x14ac:dyDescent="0.25">
      <c r="B53" s="2" t="s">
        <v>1</v>
      </c>
      <c r="C53">
        <v>0</v>
      </c>
      <c r="I53" s="611"/>
      <c r="J53" s="614"/>
      <c r="K53" s="277" t="s">
        <v>50</v>
      </c>
      <c r="L53" s="278">
        <v>-3.333333333333334E-2</v>
      </c>
      <c r="M53" s="279">
        <v>3.0550504633038936E-2</v>
      </c>
      <c r="N53" s="280">
        <v>0.80938997855284256</v>
      </c>
      <c r="O53" s="281">
        <v>-0.12305623589668871</v>
      </c>
      <c r="P53" s="282">
        <v>5.638956923002203E-2</v>
      </c>
      <c r="Q53" s="248"/>
    </row>
    <row r="54" spans="2:17" ht="36" x14ac:dyDescent="0.2">
      <c r="I54" s="611" t="s">
        <v>61</v>
      </c>
      <c r="J54" s="614" t="s">
        <v>47</v>
      </c>
      <c r="K54" s="273" t="s">
        <v>48</v>
      </c>
      <c r="L54" s="274">
        <v>1.6666666666666663E-2</v>
      </c>
      <c r="M54" s="259">
        <v>3.0550504633038936E-2</v>
      </c>
      <c r="N54" s="284">
        <v>1</v>
      </c>
      <c r="O54" s="258">
        <v>-7.7373880214079677E-2</v>
      </c>
      <c r="P54" s="276">
        <v>0.110707213547413</v>
      </c>
      <c r="Q54" s="248"/>
    </row>
    <row r="55" spans="2:17" ht="36" x14ac:dyDescent="0.2">
      <c r="I55" s="610"/>
      <c r="J55" s="613"/>
      <c r="K55" s="273" t="s">
        <v>49</v>
      </c>
      <c r="L55" s="274">
        <v>3.333333333333334E-2</v>
      </c>
      <c r="M55" s="259">
        <v>3.0550504633038936E-2</v>
      </c>
      <c r="N55" s="284">
        <v>1</v>
      </c>
      <c r="O55" s="258">
        <v>-6.0707213547413E-2</v>
      </c>
      <c r="P55" s="276">
        <v>0.12737388021407969</v>
      </c>
      <c r="Q55" s="248"/>
    </row>
    <row r="56" spans="2:17" ht="36" x14ac:dyDescent="0.2">
      <c r="I56" s="610"/>
      <c r="J56" s="613"/>
      <c r="K56" s="273" t="s">
        <v>50</v>
      </c>
      <c r="L56" s="274">
        <v>1.6666666666666663E-2</v>
      </c>
      <c r="M56" s="259">
        <v>3.0550504633038936E-2</v>
      </c>
      <c r="N56" s="284">
        <v>1</v>
      </c>
      <c r="O56" s="258">
        <v>-7.7373880214079677E-2</v>
      </c>
      <c r="P56" s="276">
        <v>0.110707213547413</v>
      </c>
      <c r="Q56" s="248"/>
    </row>
    <row r="57" spans="2:17" ht="36" x14ac:dyDescent="0.2">
      <c r="I57" s="610"/>
      <c r="J57" s="614"/>
      <c r="K57" s="277" t="s">
        <v>51</v>
      </c>
      <c r="L57" s="278">
        <v>0.05</v>
      </c>
      <c r="M57" s="279">
        <v>3.0550504633038936E-2</v>
      </c>
      <c r="N57" s="285">
        <v>1</v>
      </c>
      <c r="O57" s="281">
        <v>-4.4040546880746337E-2</v>
      </c>
      <c r="P57" s="282">
        <v>0.14404054688074636</v>
      </c>
      <c r="Q57" s="248"/>
    </row>
    <row r="58" spans="2:17" ht="36" x14ac:dyDescent="0.2">
      <c r="I58" s="610"/>
      <c r="J58" s="614" t="s">
        <v>48</v>
      </c>
      <c r="K58" s="273" t="s">
        <v>47</v>
      </c>
      <c r="L58" s="274">
        <v>-1.6666666666666663E-2</v>
      </c>
      <c r="M58" s="259">
        <v>3.0550504633038936E-2</v>
      </c>
      <c r="N58" s="284">
        <v>1</v>
      </c>
      <c r="O58" s="258">
        <v>-0.110707213547413</v>
      </c>
      <c r="P58" s="276">
        <v>7.7373880214079677E-2</v>
      </c>
      <c r="Q58" s="248"/>
    </row>
    <row r="59" spans="2:17" ht="36" x14ac:dyDescent="0.2">
      <c r="I59" s="610"/>
      <c r="J59" s="613"/>
      <c r="K59" s="273" t="s">
        <v>49</v>
      </c>
      <c r="L59" s="274">
        <v>1.6666666666666677E-2</v>
      </c>
      <c r="M59" s="259">
        <v>3.0550504633038936E-2</v>
      </c>
      <c r="N59" s="284">
        <v>1</v>
      </c>
      <c r="O59" s="258">
        <v>-7.7373880214079663E-2</v>
      </c>
      <c r="P59" s="276">
        <v>0.11070721354741302</v>
      </c>
      <c r="Q59" s="248"/>
    </row>
    <row r="60" spans="2:17" ht="36" x14ac:dyDescent="0.2">
      <c r="I60" s="610"/>
      <c r="J60" s="613"/>
      <c r="K60" s="273" t="s">
        <v>50</v>
      </c>
      <c r="L60" s="283">
        <v>0</v>
      </c>
      <c r="M60" s="259">
        <v>3.0550504633038936E-2</v>
      </c>
      <c r="N60" s="284">
        <v>1</v>
      </c>
      <c r="O60" s="258">
        <v>-9.404054688074634E-2</v>
      </c>
      <c r="P60" s="276">
        <v>9.404054688074634E-2</v>
      </c>
      <c r="Q60" s="248"/>
    </row>
    <row r="61" spans="2:17" ht="36" x14ac:dyDescent="0.2">
      <c r="I61" s="610"/>
      <c r="J61" s="614"/>
      <c r="K61" s="277" t="s">
        <v>51</v>
      </c>
      <c r="L61" s="278">
        <v>3.333333333333334E-2</v>
      </c>
      <c r="M61" s="279">
        <v>3.0550504633038936E-2</v>
      </c>
      <c r="N61" s="285">
        <v>1</v>
      </c>
      <c r="O61" s="281">
        <v>-6.0707213547413E-2</v>
      </c>
      <c r="P61" s="282">
        <v>0.12737388021407969</v>
      </c>
      <c r="Q61" s="248"/>
    </row>
    <row r="62" spans="2:17" ht="36" x14ac:dyDescent="0.2">
      <c r="I62" s="610"/>
      <c r="J62" s="614" t="s">
        <v>49</v>
      </c>
      <c r="K62" s="273" t="s">
        <v>47</v>
      </c>
      <c r="L62" s="274">
        <v>-3.333333333333334E-2</v>
      </c>
      <c r="M62" s="259">
        <v>3.0550504633038936E-2</v>
      </c>
      <c r="N62" s="284">
        <v>1</v>
      </c>
      <c r="O62" s="258">
        <v>-0.12737388021407969</v>
      </c>
      <c r="P62" s="276">
        <v>6.0707213547413E-2</v>
      </c>
      <c r="Q62" s="248"/>
    </row>
    <row r="63" spans="2:17" ht="36" x14ac:dyDescent="0.2">
      <c r="I63" s="610"/>
      <c r="J63" s="613"/>
      <c r="K63" s="273" t="s">
        <v>48</v>
      </c>
      <c r="L63" s="274">
        <v>-1.6666666666666677E-2</v>
      </c>
      <c r="M63" s="259">
        <v>3.0550504633038936E-2</v>
      </c>
      <c r="N63" s="284">
        <v>1</v>
      </c>
      <c r="O63" s="258">
        <v>-0.11070721354741302</v>
      </c>
      <c r="P63" s="276">
        <v>7.7373880214079663E-2</v>
      </c>
      <c r="Q63" s="248"/>
    </row>
    <row r="64" spans="2:17" ht="36" x14ac:dyDescent="0.2">
      <c r="I64" s="610"/>
      <c r="J64" s="613"/>
      <c r="K64" s="273" t="s">
        <v>50</v>
      </c>
      <c r="L64" s="274">
        <v>-1.6666666666666677E-2</v>
      </c>
      <c r="M64" s="259">
        <v>3.0550504633038936E-2</v>
      </c>
      <c r="N64" s="284">
        <v>1</v>
      </c>
      <c r="O64" s="258">
        <v>-0.11070721354741302</v>
      </c>
      <c r="P64" s="276">
        <v>7.7373880214079663E-2</v>
      </c>
      <c r="Q64" s="248"/>
    </row>
    <row r="65" spans="9:17" ht="36" x14ac:dyDescent="0.2">
      <c r="I65" s="610"/>
      <c r="J65" s="614"/>
      <c r="K65" s="277" t="s">
        <v>51</v>
      </c>
      <c r="L65" s="278">
        <v>1.6666666666666663E-2</v>
      </c>
      <c r="M65" s="279">
        <v>3.0550504633038936E-2</v>
      </c>
      <c r="N65" s="285">
        <v>1</v>
      </c>
      <c r="O65" s="281">
        <v>-7.7373880214079677E-2</v>
      </c>
      <c r="P65" s="282">
        <v>0.110707213547413</v>
      </c>
      <c r="Q65" s="248"/>
    </row>
    <row r="66" spans="9:17" ht="36" x14ac:dyDescent="0.2">
      <c r="I66" s="610"/>
      <c r="J66" s="614" t="s">
        <v>50</v>
      </c>
      <c r="K66" s="273" t="s">
        <v>47</v>
      </c>
      <c r="L66" s="274">
        <v>-1.6666666666666663E-2</v>
      </c>
      <c r="M66" s="259">
        <v>3.0550504633038936E-2</v>
      </c>
      <c r="N66" s="284">
        <v>1</v>
      </c>
      <c r="O66" s="258">
        <v>-0.110707213547413</v>
      </c>
      <c r="P66" s="276">
        <v>7.7373880214079677E-2</v>
      </c>
      <c r="Q66" s="248"/>
    </row>
    <row r="67" spans="9:17" ht="36" x14ac:dyDescent="0.2">
      <c r="I67" s="610"/>
      <c r="J67" s="613"/>
      <c r="K67" s="273" t="s">
        <v>48</v>
      </c>
      <c r="L67" s="283">
        <v>0</v>
      </c>
      <c r="M67" s="259">
        <v>3.0550504633038936E-2</v>
      </c>
      <c r="N67" s="284">
        <v>1</v>
      </c>
      <c r="O67" s="258">
        <v>-9.404054688074634E-2</v>
      </c>
      <c r="P67" s="276">
        <v>9.404054688074634E-2</v>
      </c>
      <c r="Q67" s="248"/>
    </row>
    <row r="68" spans="9:17" ht="36" x14ac:dyDescent="0.2">
      <c r="I68" s="610"/>
      <c r="J68" s="613"/>
      <c r="K68" s="273" t="s">
        <v>49</v>
      </c>
      <c r="L68" s="274">
        <v>1.6666666666666677E-2</v>
      </c>
      <c r="M68" s="259">
        <v>3.0550504633038936E-2</v>
      </c>
      <c r="N68" s="284">
        <v>1</v>
      </c>
      <c r="O68" s="258">
        <v>-7.7373880214079663E-2</v>
      </c>
      <c r="P68" s="276">
        <v>0.11070721354741302</v>
      </c>
      <c r="Q68" s="248"/>
    </row>
    <row r="69" spans="9:17" ht="36" x14ac:dyDescent="0.2">
      <c r="I69" s="610"/>
      <c r="J69" s="614"/>
      <c r="K69" s="277" t="s">
        <v>51</v>
      </c>
      <c r="L69" s="278">
        <v>3.333333333333334E-2</v>
      </c>
      <c r="M69" s="279">
        <v>3.0550504633038936E-2</v>
      </c>
      <c r="N69" s="285">
        <v>1</v>
      </c>
      <c r="O69" s="281">
        <v>-6.0707213547413E-2</v>
      </c>
      <c r="P69" s="282">
        <v>0.12737388021407969</v>
      </c>
      <c r="Q69" s="248"/>
    </row>
    <row r="70" spans="9:17" ht="36" x14ac:dyDescent="0.2">
      <c r="I70" s="610"/>
      <c r="J70" s="614" t="s">
        <v>51</v>
      </c>
      <c r="K70" s="273" t="s">
        <v>47</v>
      </c>
      <c r="L70" s="274">
        <v>-0.05</v>
      </c>
      <c r="M70" s="259">
        <v>3.0550504633038936E-2</v>
      </c>
      <c r="N70" s="284">
        <v>1</v>
      </c>
      <c r="O70" s="258">
        <v>-0.14404054688074636</v>
      </c>
      <c r="P70" s="276">
        <v>4.4040546880746337E-2</v>
      </c>
      <c r="Q70" s="248"/>
    </row>
    <row r="71" spans="9:17" ht="36" x14ac:dyDescent="0.2">
      <c r="I71" s="610"/>
      <c r="J71" s="613"/>
      <c r="K71" s="273" t="s">
        <v>48</v>
      </c>
      <c r="L71" s="274">
        <v>-3.333333333333334E-2</v>
      </c>
      <c r="M71" s="259">
        <v>3.0550504633038936E-2</v>
      </c>
      <c r="N71" s="284">
        <v>1</v>
      </c>
      <c r="O71" s="258">
        <v>-0.12737388021407969</v>
      </c>
      <c r="P71" s="276">
        <v>6.0707213547413E-2</v>
      </c>
      <c r="Q71" s="248"/>
    </row>
    <row r="72" spans="9:17" ht="36" x14ac:dyDescent="0.2">
      <c r="I72" s="610"/>
      <c r="J72" s="613"/>
      <c r="K72" s="273" t="s">
        <v>49</v>
      </c>
      <c r="L72" s="274">
        <v>-1.6666666666666663E-2</v>
      </c>
      <c r="M72" s="259">
        <v>3.0550504633038936E-2</v>
      </c>
      <c r="N72" s="284">
        <v>1</v>
      </c>
      <c r="O72" s="258">
        <v>-0.110707213547413</v>
      </c>
      <c r="P72" s="276">
        <v>7.7373880214079677E-2</v>
      </c>
      <c r="Q72" s="248"/>
    </row>
    <row r="73" spans="9:17" ht="36.75" thickBot="1" x14ac:dyDescent="0.25">
      <c r="I73" s="615"/>
      <c r="J73" s="616"/>
      <c r="K73" s="286" t="s">
        <v>50</v>
      </c>
      <c r="L73" s="287">
        <v>-3.333333333333334E-2</v>
      </c>
      <c r="M73" s="265">
        <v>3.0550504633038936E-2</v>
      </c>
      <c r="N73" s="288">
        <v>1</v>
      </c>
      <c r="O73" s="264">
        <v>-0.12737388021407969</v>
      </c>
      <c r="P73" s="289">
        <v>6.0707213547413E-2</v>
      </c>
      <c r="Q73" s="248"/>
    </row>
  </sheetData>
  <mergeCells count="27">
    <mergeCell ref="I54:I73"/>
    <mergeCell ref="J54:J57"/>
    <mergeCell ref="J58:J61"/>
    <mergeCell ref="J62:J65"/>
    <mergeCell ref="J66:J69"/>
    <mergeCell ref="J70:J73"/>
    <mergeCell ref="I34:I53"/>
    <mergeCell ref="J34:J37"/>
    <mergeCell ref="J38:J41"/>
    <mergeCell ref="J42:J45"/>
    <mergeCell ref="J46:J49"/>
    <mergeCell ref="J50:J53"/>
    <mergeCell ref="I30:P30"/>
    <mergeCell ref="I32:K33"/>
    <mergeCell ref="L32:L33"/>
    <mergeCell ref="M32:M33"/>
    <mergeCell ref="N32:N33"/>
    <mergeCell ref="O32:P32"/>
    <mergeCell ref="I18:Q18"/>
    <mergeCell ref="I20:I21"/>
    <mergeCell ref="J20:J21"/>
    <mergeCell ref="K20:K21"/>
    <mergeCell ref="L20:L21"/>
    <mergeCell ref="M20:M21"/>
    <mergeCell ref="N20:O20"/>
    <mergeCell ref="P20:P21"/>
    <mergeCell ref="Q20:Q2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S72"/>
  <sheetViews>
    <sheetView topLeftCell="G4" workbookViewId="0">
      <selection activeCell="U7" sqref="U7"/>
    </sheetView>
  </sheetViews>
  <sheetFormatPr defaultRowHeight="14.25" x14ac:dyDescent="0.2"/>
  <sheetData>
    <row r="5" spans="2:19" ht="15" x14ac:dyDescent="0.25">
      <c r="B5" s="2" t="s">
        <v>12</v>
      </c>
      <c r="C5" s="2" t="s">
        <v>14</v>
      </c>
      <c r="I5" t="s">
        <v>108</v>
      </c>
      <c r="O5" s="2" t="s">
        <v>108</v>
      </c>
    </row>
    <row r="6" spans="2:19" ht="15.75" thickBot="1" x14ac:dyDescent="0.3">
      <c r="B6" s="2" t="s">
        <v>15</v>
      </c>
      <c r="C6">
        <v>0.1</v>
      </c>
      <c r="I6" s="2" t="s">
        <v>82</v>
      </c>
      <c r="J6" s="2" t="s">
        <v>83</v>
      </c>
      <c r="K6" s="2" t="s">
        <v>84</v>
      </c>
      <c r="L6" s="2" t="s">
        <v>85</v>
      </c>
      <c r="M6" s="2" t="s">
        <v>86</v>
      </c>
      <c r="O6" s="2" t="s">
        <v>12</v>
      </c>
      <c r="P6" s="2" t="s">
        <v>14</v>
      </c>
      <c r="Q6" s="2" t="s">
        <v>22</v>
      </c>
      <c r="R6" s="2" t="s">
        <v>1</v>
      </c>
      <c r="S6" s="2" t="s">
        <v>53</v>
      </c>
    </row>
    <row r="7" spans="2:19" ht="16.5" thickTop="1" thickBot="1" x14ac:dyDescent="0.3">
      <c r="B7" s="2"/>
      <c r="C7">
        <v>0.1</v>
      </c>
      <c r="I7">
        <v>0.1</v>
      </c>
      <c r="J7">
        <v>0.3</v>
      </c>
      <c r="K7">
        <v>0.1</v>
      </c>
      <c r="L7">
        <v>0.1</v>
      </c>
      <c r="M7">
        <v>0.1</v>
      </c>
      <c r="O7" s="2" t="s">
        <v>5</v>
      </c>
      <c r="P7" s="295">
        <v>0.28333333333333333</v>
      </c>
      <c r="Q7" s="296">
        <v>0.27868739954771304</v>
      </c>
      <c r="R7" s="296">
        <v>0.11377365443917341</v>
      </c>
    </row>
    <row r="8" spans="2:19" ht="15.75" thickTop="1" x14ac:dyDescent="0.25">
      <c r="B8" s="2"/>
      <c r="C8">
        <v>0.1</v>
      </c>
      <c r="I8">
        <v>0.1</v>
      </c>
      <c r="J8">
        <v>0.2</v>
      </c>
      <c r="K8">
        <v>0.1</v>
      </c>
      <c r="L8">
        <v>0.1</v>
      </c>
      <c r="M8">
        <v>0.1</v>
      </c>
      <c r="O8" s="2" t="s">
        <v>23</v>
      </c>
      <c r="P8" s="301">
        <v>0.15000000000000002</v>
      </c>
      <c r="Q8" s="302">
        <v>8.366600265340754E-2</v>
      </c>
      <c r="R8" s="302">
        <v>3.4156502553198659E-2</v>
      </c>
      <c r="S8" s="314">
        <v>0.40963717382746745</v>
      </c>
    </row>
    <row r="9" spans="2:19" ht="15" x14ac:dyDescent="0.25">
      <c r="B9" s="2"/>
      <c r="C9">
        <v>0.4</v>
      </c>
      <c r="I9">
        <v>0.1</v>
      </c>
      <c r="J9">
        <v>0.1</v>
      </c>
      <c r="K9">
        <v>0.1</v>
      </c>
      <c r="L9">
        <v>0.1</v>
      </c>
      <c r="M9">
        <v>0.1</v>
      </c>
      <c r="O9" s="2" t="s">
        <v>2</v>
      </c>
      <c r="P9" s="301">
        <v>0.1</v>
      </c>
      <c r="Q9" s="302">
        <v>5.3748441061865729E-18</v>
      </c>
      <c r="R9" s="302">
        <v>2.1942709178604386E-18</v>
      </c>
      <c r="S9" s="318">
        <v>0.13756366902828876</v>
      </c>
    </row>
    <row r="10" spans="2:19" ht="15" x14ac:dyDescent="0.25">
      <c r="B10" s="2"/>
      <c r="C10">
        <v>0.8</v>
      </c>
      <c r="I10">
        <v>0.4</v>
      </c>
      <c r="J10">
        <v>0.1</v>
      </c>
      <c r="K10">
        <v>0.1</v>
      </c>
      <c r="L10">
        <v>0.1</v>
      </c>
      <c r="M10">
        <v>0.1</v>
      </c>
      <c r="O10" s="2" t="s">
        <v>6</v>
      </c>
      <c r="P10" s="301">
        <v>0.1</v>
      </c>
      <c r="Q10" s="302">
        <v>5.3748441061865729E-18</v>
      </c>
      <c r="R10" s="302">
        <v>2.1942709178604386E-18</v>
      </c>
      <c r="S10" s="318">
        <v>0.13756366902828876</v>
      </c>
    </row>
    <row r="11" spans="2:19" ht="15" x14ac:dyDescent="0.25">
      <c r="B11" s="2"/>
      <c r="C11">
        <v>0.2</v>
      </c>
      <c r="I11">
        <v>0.8</v>
      </c>
      <c r="J11">
        <v>0.1</v>
      </c>
      <c r="K11">
        <v>0.1</v>
      </c>
      <c r="L11">
        <v>0.1</v>
      </c>
      <c r="M11">
        <v>0.1</v>
      </c>
      <c r="O11" s="2" t="s">
        <v>7</v>
      </c>
      <c r="P11" s="301">
        <v>0.1</v>
      </c>
      <c r="Q11" s="302">
        <v>5.3748441061865729E-18</v>
      </c>
      <c r="R11" s="302">
        <v>2.1942709178604386E-18</v>
      </c>
      <c r="S11" s="323">
        <v>0.13756366902828876</v>
      </c>
    </row>
    <row r="12" spans="2:19" ht="15" x14ac:dyDescent="0.25">
      <c r="B12" s="2" t="s">
        <v>0</v>
      </c>
      <c r="C12">
        <v>0.28333333333333333</v>
      </c>
      <c r="I12">
        <v>0.2</v>
      </c>
      <c r="J12">
        <v>0.1</v>
      </c>
      <c r="K12">
        <v>0.1</v>
      </c>
      <c r="L12">
        <v>0.1</v>
      </c>
      <c r="M12">
        <v>0.1</v>
      </c>
    </row>
    <row r="13" spans="2:19" ht="15" x14ac:dyDescent="0.25">
      <c r="B13" s="2" t="s">
        <v>1</v>
      </c>
      <c r="C13">
        <v>0.25440562537456257</v>
      </c>
      <c r="H13" s="2" t="s">
        <v>17</v>
      </c>
      <c r="I13">
        <f>AVERAGE(I7:I12)</f>
        <v>0.28333333333333333</v>
      </c>
      <c r="J13">
        <f>AVERAGE(J7:J12)</f>
        <v>0.15</v>
      </c>
      <c r="K13">
        <f>AVERAGE(K7:K12)</f>
        <v>9.9999999999999992E-2</v>
      </c>
      <c r="L13">
        <f>AVERAGE(L7:L12)</f>
        <v>9.9999999999999992E-2</v>
      </c>
      <c r="M13">
        <f>AVERAGE(M7:M12)</f>
        <v>9.9999999999999992E-2</v>
      </c>
    </row>
    <row r="14" spans="2:19" ht="15" x14ac:dyDescent="0.25">
      <c r="B14" s="2"/>
      <c r="H14" s="2" t="s">
        <v>22</v>
      </c>
      <c r="I14" s="418">
        <f>STDEVA(I7:I12)</f>
        <v>0.27868739954771315</v>
      </c>
      <c r="J14" s="418">
        <f>STDEVA(J7:J12)</f>
        <v>8.3666002653407623E-2</v>
      </c>
      <c r="K14" s="418">
        <f>STDEVA(K7:K12)</f>
        <v>1.5202354861220293E-17</v>
      </c>
      <c r="L14" s="418">
        <f>STDEVA(L7:L12)</f>
        <v>1.5202354861220293E-17</v>
      </c>
      <c r="M14" s="418">
        <f>STDEVA(M7:M12)</f>
        <v>1.5202354861220293E-17</v>
      </c>
    </row>
    <row r="15" spans="2:19" ht="15" x14ac:dyDescent="0.25">
      <c r="B15" s="2"/>
    </row>
    <row r="16" spans="2:19" ht="15" x14ac:dyDescent="0.25">
      <c r="B16" s="2" t="s">
        <v>24</v>
      </c>
      <c r="C16">
        <v>0.3</v>
      </c>
    </row>
    <row r="17" spans="2:16" ht="15" x14ac:dyDescent="0.25">
      <c r="B17" s="2"/>
      <c r="C17">
        <v>0.2</v>
      </c>
      <c r="H17" s="617" t="s">
        <v>37</v>
      </c>
      <c r="I17" s="617"/>
      <c r="J17" s="617"/>
      <c r="K17" s="617"/>
      <c r="L17" s="617"/>
      <c r="M17" s="617"/>
      <c r="N17" s="617"/>
      <c r="O17" s="617"/>
      <c r="P17" s="617"/>
    </row>
    <row r="18" spans="2:16" ht="15.75" thickBot="1" x14ac:dyDescent="0.3">
      <c r="B18" s="2"/>
      <c r="C18">
        <v>0.1</v>
      </c>
      <c r="H18" s="290" t="s">
        <v>112</v>
      </c>
      <c r="I18" s="291"/>
      <c r="J18" s="291"/>
      <c r="K18" s="291"/>
      <c r="L18" s="291"/>
      <c r="M18" s="291"/>
      <c r="N18" s="291"/>
      <c r="O18" s="291"/>
      <c r="P18" s="291"/>
    </row>
    <row r="19" spans="2:16" ht="15.75" thickTop="1" x14ac:dyDescent="0.25">
      <c r="B19" s="2"/>
      <c r="C19">
        <v>0.1</v>
      </c>
      <c r="H19" s="626" t="s">
        <v>38</v>
      </c>
      <c r="I19" s="628" t="s">
        <v>39</v>
      </c>
      <c r="J19" s="630" t="s">
        <v>21</v>
      </c>
      <c r="K19" s="630" t="s">
        <v>40</v>
      </c>
      <c r="L19" s="630" t="s">
        <v>41</v>
      </c>
      <c r="M19" s="630" t="s">
        <v>42</v>
      </c>
      <c r="N19" s="630"/>
      <c r="O19" s="630" t="s">
        <v>43</v>
      </c>
      <c r="P19" s="618" t="s">
        <v>44</v>
      </c>
    </row>
    <row r="20" spans="2:16" ht="25.5" thickBot="1" x14ac:dyDescent="0.3">
      <c r="B20" s="2"/>
      <c r="C20">
        <v>0.1</v>
      </c>
      <c r="H20" s="627"/>
      <c r="I20" s="629"/>
      <c r="J20" s="631"/>
      <c r="K20" s="631"/>
      <c r="L20" s="631"/>
      <c r="M20" s="292" t="s">
        <v>45</v>
      </c>
      <c r="N20" s="292" t="s">
        <v>46</v>
      </c>
      <c r="O20" s="631"/>
      <c r="P20" s="619"/>
    </row>
    <row r="21" spans="2:16" ht="36.75" thickTop="1" x14ac:dyDescent="0.25">
      <c r="B21" s="2"/>
      <c r="C21">
        <v>0.1</v>
      </c>
      <c r="H21" s="293" t="s">
        <v>47</v>
      </c>
      <c r="I21" s="294">
        <v>6</v>
      </c>
      <c r="J21" s="295">
        <v>0.28333333333333333</v>
      </c>
      <c r="K21" s="296">
        <v>0.27868739954771304</v>
      </c>
      <c r="L21" s="296">
        <v>0.11377365443917341</v>
      </c>
      <c r="M21" s="295">
        <v>-9.1311561395439611E-3</v>
      </c>
      <c r="N21" s="295">
        <v>0.57579782280621061</v>
      </c>
      <c r="O21" s="297">
        <v>0.1</v>
      </c>
      <c r="P21" s="298">
        <v>0.8</v>
      </c>
    </row>
    <row r="22" spans="2:16" ht="36" x14ac:dyDescent="0.25">
      <c r="B22" s="2" t="s">
        <v>0</v>
      </c>
      <c r="C22">
        <v>0.15</v>
      </c>
      <c r="H22" s="299" t="s">
        <v>48</v>
      </c>
      <c r="I22" s="300">
        <v>6</v>
      </c>
      <c r="J22" s="301">
        <v>0.15000000000000002</v>
      </c>
      <c r="K22" s="302">
        <v>8.366600265340754E-2</v>
      </c>
      <c r="L22" s="302">
        <v>3.4156502553198659E-2</v>
      </c>
      <c r="M22" s="301">
        <v>6.2197914968610116E-2</v>
      </c>
      <c r="N22" s="301">
        <v>0.23780208503138994</v>
      </c>
      <c r="O22" s="303">
        <v>0.1</v>
      </c>
      <c r="P22" s="304">
        <v>0.3</v>
      </c>
    </row>
    <row r="23" spans="2:16" ht="36" x14ac:dyDescent="0.25">
      <c r="B23" s="2" t="s">
        <v>1</v>
      </c>
      <c r="C23">
        <v>7.6376261582597416E-2</v>
      </c>
      <c r="H23" s="299" t="s">
        <v>49</v>
      </c>
      <c r="I23" s="300">
        <v>6</v>
      </c>
      <c r="J23" s="301">
        <v>0.1</v>
      </c>
      <c r="K23" s="302">
        <v>5.3748441061865729E-18</v>
      </c>
      <c r="L23" s="302">
        <v>2.1942709178604386E-18</v>
      </c>
      <c r="M23" s="301">
        <v>0.1</v>
      </c>
      <c r="N23" s="301">
        <v>0.1</v>
      </c>
      <c r="O23" s="303">
        <v>0.1</v>
      </c>
      <c r="P23" s="304">
        <v>0.1</v>
      </c>
    </row>
    <row r="24" spans="2:16" ht="36" x14ac:dyDescent="0.25">
      <c r="B24" s="2" t="s">
        <v>16</v>
      </c>
      <c r="H24" s="299" t="s">
        <v>50</v>
      </c>
      <c r="I24" s="300">
        <v>6</v>
      </c>
      <c r="J24" s="301">
        <v>0.1</v>
      </c>
      <c r="K24" s="302">
        <v>5.3748441061865729E-18</v>
      </c>
      <c r="L24" s="302">
        <v>2.1942709178604386E-18</v>
      </c>
      <c r="M24" s="301">
        <v>0.1</v>
      </c>
      <c r="N24" s="301">
        <v>0.1</v>
      </c>
      <c r="O24" s="303">
        <v>0.1</v>
      </c>
      <c r="P24" s="304">
        <v>0.1</v>
      </c>
    </row>
    <row r="25" spans="2:16" ht="36" x14ac:dyDescent="0.25">
      <c r="B25" s="2"/>
      <c r="H25" s="299" t="s">
        <v>51</v>
      </c>
      <c r="I25" s="300">
        <v>6</v>
      </c>
      <c r="J25" s="301">
        <v>0.1</v>
      </c>
      <c r="K25" s="302">
        <v>5.3748441061865729E-18</v>
      </c>
      <c r="L25" s="302">
        <v>2.1942709178604386E-18</v>
      </c>
      <c r="M25" s="301">
        <v>0.1</v>
      </c>
      <c r="N25" s="301">
        <v>0.1</v>
      </c>
      <c r="O25" s="303">
        <v>0.1</v>
      </c>
      <c r="P25" s="304">
        <v>0.1</v>
      </c>
    </row>
    <row r="26" spans="2:16" ht="15.75" thickBot="1" x14ac:dyDescent="0.3">
      <c r="B26" s="2" t="s">
        <v>2</v>
      </c>
      <c r="C26">
        <v>0.1</v>
      </c>
      <c r="H26" s="305" t="s">
        <v>52</v>
      </c>
      <c r="I26" s="306">
        <v>30</v>
      </c>
      <c r="J26" s="307">
        <v>0.14666666666666667</v>
      </c>
      <c r="K26" s="308">
        <v>0.1407696414502182</v>
      </c>
      <c r="L26" s="308">
        <v>2.570090267806625E-2</v>
      </c>
      <c r="M26" s="307">
        <v>9.4102418679922945E-2</v>
      </c>
      <c r="N26" s="307">
        <v>0.19923091465341039</v>
      </c>
      <c r="O26" s="309">
        <v>0.1</v>
      </c>
      <c r="P26" s="310">
        <v>0.8</v>
      </c>
    </row>
    <row r="27" spans="2:16" ht="15.75" thickTop="1" x14ac:dyDescent="0.25">
      <c r="B27" s="2"/>
      <c r="C27">
        <v>0.1</v>
      </c>
    </row>
    <row r="28" spans="2:16" ht="15" x14ac:dyDescent="0.25">
      <c r="B28" s="2"/>
      <c r="C28">
        <v>0.1</v>
      </c>
    </row>
    <row r="29" spans="2:16" ht="15" x14ac:dyDescent="0.25">
      <c r="B29" s="2"/>
      <c r="C29">
        <v>0.1</v>
      </c>
      <c r="H29" s="617" t="s">
        <v>54</v>
      </c>
      <c r="I29" s="617"/>
      <c r="J29" s="617"/>
      <c r="K29" s="617"/>
      <c r="L29" s="617"/>
      <c r="M29" s="617"/>
      <c r="N29" s="617"/>
      <c r="O29" s="617"/>
      <c r="P29" s="291"/>
    </row>
    <row r="30" spans="2:16" ht="15.75" thickBot="1" x14ac:dyDescent="0.3">
      <c r="B30" s="2"/>
      <c r="C30">
        <v>0.1</v>
      </c>
      <c r="H30" s="290" t="s">
        <v>55</v>
      </c>
      <c r="I30" s="290" t="s">
        <v>112</v>
      </c>
      <c r="J30" s="291"/>
      <c r="K30" s="291"/>
      <c r="L30" s="291"/>
      <c r="M30" s="291"/>
      <c r="N30" s="291"/>
      <c r="O30" s="291"/>
      <c r="P30" s="291"/>
    </row>
    <row r="31" spans="2:16" ht="15.75" thickTop="1" x14ac:dyDescent="0.25">
      <c r="B31" s="2"/>
      <c r="C31">
        <v>0.1</v>
      </c>
      <c r="H31" s="620" t="s">
        <v>56</v>
      </c>
      <c r="I31" s="621"/>
      <c r="J31" s="622"/>
      <c r="K31" s="628" t="s">
        <v>57</v>
      </c>
      <c r="L31" s="630" t="s">
        <v>41</v>
      </c>
      <c r="M31" s="630" t="s">
        <v>58</v>
      </c>
      <c r="N31" s="630" t="s">
        <v>59</v>
      </c>
      <c r="O31" s="618"/>
      <c r="P31" s="291"/>
    </row>
    <row r="32" spans="2:16" ht="25.5" thickBot="1" x14ac:dyDescent="0.3">
      <c r="B32" s="2" t="s">
        <v>0</v>
      </c>
      <c r="C32">
        <v>9.9999999999999992E-2</v>
      </c>
      <c r="H32" s="623"/>
      <c r="I32" s="624"/>
      <c r="J32" s="625"/>
      <c r="K32" s="629"/>
      <c r="L32" s="631"/>
      <c r="M32" s="631"/>
      <c r="N32" s="292" t="s">
        <v>45</v>
      </c>
      <c r="O32" s="311" t="s">
        <v>46</v>
      </c>
      <c r="P32" s="291"/>
    </row>
    <row r="33" spans="2:16" ht="36.75" thickTop="1" x14ac:dyDescent="0.25">
      <c r="B33" s="2" t="s">
        <v>1</v>
      </c>
      <c r="C33">
        <v>0</v>
      </c>
      <c r="H33" s="637" t="s">
        <v>60</v>
      </c>
      <c r="I33" s="638" t="s">
        <v>47</v>
      </c>
      <c r="J33" s="312" t="s">
        <v>48</v>
      </c>
      <c r="K33" s="313">
        <v>0.1333333333333333</v>
      </c>
      <c r="L33" s="296">
        <v>7.5129517797230955E-2</v>
      </c>
      <c r="M33" s="314">
        <v>0.40963717382746745</v>
      </c>
      <c r="N33" s="295">
        <v>-8.7312396939250303E-2</v>
      </c>
      <c r="O33" s="315">
        <v>0.35397906360591691</v>
      </c>
      <c r="P33" s="291"/>
    </row>
    <row r="34" spans="2:16" ht="36" x14ac:dyDescent="0.25">
      <c r="B34" s="2" t="s">
        <v>16</v>
      </c>
      <c r="H34" s="633"/>
      <c r="I34" s="636"/>
      <c r="J34" s="316" t="s">
        <v>49</v>
      </c>
      <c r="K34" s="317">
        <v>0.18333333333333335</v>
      </c>
      <c r="L34" s="302">
        <v>7.5129517797230955E-2</v>
      </c>
      <c r="M34" s="318">
        <v>0.13756366902828876</v>
      </c>
      <c r="N34" s="301">
        <v>-3.7312396939250259E-2</v>
      </c>
      <c r="O34" s="319">
        <v>0.40397906360591695</v>
      </c>
      <c r="P34" s="291"/>
    </row>
    <row r="35" spans="2:16" ht="36" x14ac:dyDescent="0.25">
      <c r="B35" s="2"/>
      <c r="H35" s="633"/>
      <c r="I35" s="636"/>
      <c r="J35" s="316" t="s">
        <v>50</v>
      </c>
      <c r="K35" s="317">
        <v>0.18333333333333335</v>
      </c>
      <c r="L35" s="302">
        <v>7.5129517797230955E-2</v>
      </c>
      <c r="M35" s="318">
        <v>0.13756366902828876</v>
      </c>
      <c r="N35" s="301">
        <v>-3.7312396939250259E-2</v>
      </c>
      <c r="O35" s="319">
        <v>0.40397906360591695</v>
      </c>
      <c r="P35" s="291"/>
    </row>
    <row r="36" spans="2:16" ht="36" x14ac:dyDescent="0.25">
      <c r="B36" s="2" t="s">
        <v>6</v>
      </c>
      <c r="C36">
        <v>0.1</v>
      </c>
      <c r="H36" s="633"/>
      <c r="I36" s="635"/>
      <c r="J36" s="320" t="s">
        <v>51</v>
      </c>
      <c r="K36" s="321">
        <v>0.18333333333333335</v>
      </c>
      <c r="L36" s="322">
        <v>7.5129517797230955E-2</v>
      </c>
      <c r="M36" s="323">
        <v>0.13756366902828876</v>
      </c>
      <c r="N36" s="324">
        <v>-3.7312396939250259E-2</v>
      </c>
      <c r="O36" s="325">
        <v>0.40397906360591695</v>
      </c>
      <c r="P36" s="291"/>
    </row>
    <row r="37" spans="2:16" ht="36" x14ac:dyDescent="0.25">
      <c r="B37" s="2"/>
      <c r="C37">
        <v>0.1</v>
      </c>
      <c r="H37" s="633"/>
      <c r="I37" s="635" t="s">
        <v>48</v>
      </c>
      <c r="J37" s="316" t="s">
        <v>47</v>
      </c>
      <c r="K37" s="317">
        <v>-0.1333333333333333</v>
      </c>
      <c r="L37" s="302">
        <v>7.5129517797230955E-2</v>
      </c>
      <c r="M37" s="318">
        <v>0.40963717382746745</v>
      </c>
      <c r="N37" s="301">
        <v>-0.35397906360591691</v>
      </c>
      <c r="O37" s="319">
        <v>8.7312396939250303E-2</v>
      </c>
      <c r="P37" s="291"/>
    </row>
    <row r="38" spans="2:16" ht="36" x14ac:dyDescent="0.25">
      <c r="B38" s="2"/>
      <c r="C38">
        <v>0.1</v>
      </c>
      <c r="H38" s="633"/>
      <c r="I38" s="636"/>
      <c r="J38" s="316" t="s">
        <v>49</v>
      </c>
      <c r="K38" s="317">
        <v>5.0000000000000031E-2</v>
      </c>
      <c r="L38" s="302">
        <v>7.5129517797230955E-2</v>
      </c>
      <c r="M38" s="318">
        <v>0.96198098215871153</v>
      </c>
      <c r="N38" s="301">
        <v>-0.17064573027258356</v>
      </c>
      <c r="O38" s="319">
        <v>0.27064573027258365</v>
      </c>
      <c r="P38" s="291"/>
    </row>
    <row r="39" spans="2:16" ht="36" x14ac:dyDescent="0.25">
      <c r="B39" s="2"/>
      <c r="C39">
        <v>0.1</v>
      </c>
      <c r="H39" s="633"/>
      <c r="I39" s="636"/>
      <c r="J39" s="316" t="s">
        <v>50</v>
      </c>
      <c r="K39" s="317">
        <v>5.0000000000000031E-2</v>
      </c>
      <c r="L39" s="302">
        <v>7.5129517797230955E-2</v>
      </c>
      <c r="M39" s="318">
        <v>0.96198098215871153</v>
      </c>
      <c r="N39" s="301">
        <v>-0.17064573027258356</v>
      </c>
      <c r="O39" s="319">
        <v>0.27064573027258365</v>
      </c>
      <c r="P39" s="291"/>
    </row>
    <row r="40" spans="2:16" ht="36" x14ac:dyDescent="0.25">
      <c r="B40" s="2"/>
      <c r="C40">
        <v>0.1</v>
      </c>
      <c r="H40" s="633"/>
      <c r="I40" s="635"/>
      <c r="J40" s="320" t="s">
        <v>51</v>
      </c>
      <c r="K40" s="321">
        <v>5.0000000000000031E-2</v>
      </c>
      <c r="L40" s="322">
        <v>7.5129517797230955E-2</v>
      </c>
      <c r="M40" s="323">
        <v>0.96198098215871153</v>
      </c>
      <c r="N40" s="324">
        <v>-0.17064573027258356</v>
      </c>
      <c r="O40" s="325">
        <v>0.27064573027258365</v>
      </c>
      <c r="P40" s="291"/>
    </row>
    <row r="41" spans="2:16" ht="36" x14ac:dyDescent="0.25">
      <c r="B41" s="2"/>
      <c r="C41">
        <v>0.1</v>
      </c>
      <c r="H41" s="633"/>
      <c r="I41" s="635" t="s">
        <v>49</v>
      </c>
      <c r="J41" s="316" t="s">
        <v>47</v>
      </c>
      <c r="K41" s="317">
        <v>-0.18333333333333335</v>
      </c>
      <c r="L41" s="302">
        <v>7.5129517797230955E-2</v>
      </c>
      <c r="M41" s="318">
        <v>0.13756366902828876</v>
      </c>
      <c r="N41" s="301">
        <v>-0.40397906360591695</v>
      </c>
      <c r="O41" s="319">
        <v>3.7312396939250259E-2</v>
      </c>
      <c r="P41" s="291"/>
    </row>
    <row r="42" spans="2:16" ht="36" x14ac:dyDescent="0.25">
      <c r="B42" s="2" t="s">
        <v>0</v>
      </c>
      <c r="C42">
        <v>9.9999999999999992E-2</v>
      </c>
      <c r="H42" s="633"/>
      <c r="I42" s="636"/>
      <c r="J42" s="316" t="s">
        <v>48</v>
      </c>
      <c r="K42" s="317">
        <v>-5.0000000000000031E-2</v>
      </c>
      <c r="L42" s="302">
        <v>7.5129517797230955E-2</v>
      </c>
      <c r="M42" s="318">
        <v>0.96198098215871153</v>
      </c>
      <c r="N42" s="301">
        <v>-0.27064573027258365</v>
      </c>
      <c r="O42" s="319">
        <v>0.17064573027258356</v>
      </c>
      <c r="P42" s="291"/>
    </row>
    <row r="43" spans="2:16" ht="36" x14ac:dyDescent="0.25">
      <c r="B43" s="2" t="s">
        <v>1</v>
      </c>
      <c r="C43">
        <v>0</v>
      </c>
      <c r="H43" s="633"/>
      <c r="I43" s="636"/>
      <c r="J43" s="316" t="s">
        <v>50</v>
      </c>
      <c r="K43" s="326">
        <v>0</v>
      </c>
      <c r="L43" s="302">
        <v>7.5129517797230955E-2</v>
      </c>
      <c r="M43" s="327">
        <v>1</v>
      </c>
      <c r="N43" s="301">
        <v>-0.22064573027258361</v>
      </c>
      <c r="O43" s="319">
        <v>0.22064573027258361</v>
      </c>
      <c r="P43" s="291"/>
    </row>
    <row r="44" spans="2:16" ht="36" x14ac:dyDescent="0.25">
      <c r="B44" s="2" t="s">
        <v>16</v>
      </c>
      <c r="H44" s="633"/>
      <c r="I44" s="635"/>
      <c r="J44" s="320" t="s">
        <v>51</v>
      </c>
      <c r="K44" s="328">
        <v>0</v>
      </c>
      <c r="L44" s="322">
        <v>7.5129517797230955E-2</v>
      </c>
      <c r="M44" s="329">
        <v>1</v>
      </c>
      <c r="N44" s="324">
        <v>-0.22064573027258361</v>
      </c>
      <c r="O44" s="325">
        <v>0.22064573027258361</v>
      </c>
      <c r="P44" s="291"/>
    </row>
    <row r="45" spans="2:16" ht="36" x14ac:dyDescent="0.25">
      <c r="B45" s="2"/>
      <c r="H45" s="633"/>
      <c r="I45" s="635" t="s">
        <v>50</v>
      </c>
      <c r="J45" s="316" t="s">
        <v>47</v>
      </c>
      <c r="K45" s="317">
        <v>-0.18333333333333335</v>
      </c>
      <c r="L45" s="302">
        <v>7.5129517797230955E-2</v>
      </c>
      <c r="M45" s="318">
        <v>0.13756366902828876</v>
      </c>
      <c r="N45" s="301">
        <v>-0.40397906360591695</v>
      </c>
      <c r="O45" s="319">
        <v>3.7312396939250259E-2</v>
      </c>
      <c r="P45" s="291"/>
    </row>
    <row r="46" spans="2:16" ht="36" x14ac:dyDescent="0.25">
      <c r="B46" s="2" t="s">
        <v>7</v>
      </c>
      <c r="C46">
        <v>0.1</v>
      </c>
      <c r="H46" s="633"/>
      <c r="I46" s="636"/>
      <c r="J46" s="316" t="s">
        <v>48</v>
      </c>
      <c r="K46" s="317">
        <v>-5.0000000000000031E-2</v>
      </c>
      <c r="L46" s="302">
        <v>7.5129517797230955E-2</v>
      </c>
      <c r="M46" s="318">
        <v>0.96198098215871153</v>
      </c>
      <c r="N46" s="301">
        <v>-0.27064573027258365</v>
      </c>
      <c r="O46" s="319">
        <v>0.17064573027258356</v>
      </c>
      <c r="P46" s="291"/>
    </row>
    <row r="47" spans="2:16" ht="36" x14ac:dyDescent="0.25">
      <c r="B47" s="2"/>
      <c r="C47">
        <v>0.1</v>
      </c>
      <c r="H47" s="633"/>
      <c r="I47" s="636"/>
      <c r="J47" s="316" t="s">
        <v>49</v>
      </c>
      <c r="K47" s="326">
        <v>0</v>
      </c>
      <c r="L47" s="302">
        <v>7.5129517797230955E-2</v>
      </c>
      <c r="M47" s="327">
        <v>1</v>
      </c>
      <c r="N47" s="301">
        <v>-0.22064573027258361</v>
      </c>
      <c r="O47" s="319">
        <v>0.22064573027258361</v>
      </c>
      <c r="P47" s="291"/>
    </row>
    <row r="48" spans="2:16" ht="36" x14ac:dyDescent="0.25">
      <c r="B48" s="2"/>
      <c r="C48">
        <v>0.1</v>
      </c>
      <c r="H48" s="633"/>
      <c r="I48" s="635"/>
      <c r="J48" s="320" t="s">
        <v>51</v>
      </c>
      <c r="K48" s="328">
        <v>0</v>
      </c>
      <c r="L48" s="322">
        <v>7.5129517797230955E-2</v>
      </c>
      <c r="M48" s="329">
        <v>1</v>
      </c>
      <c r="N48" s="324">
        <v>-0.22064573027258361</v>
      </c>
      <c r="O48" s="325">
        <v>0.22064573027258361</v>
      </c>
      <c r="P48" s="291"/>
    </row>
    <row r="49" spans="2:16" ht="36" x14ac:dyDescent="0.25">
      <c r="B49" s="2"/>
      <c r="C49">
        <v>0.1</v>
      </c>
      <c r="H49" s="633"/>
      <c r="I49" s="635" t="s">
        <v>51</v>
      </c>
      <c r="J49" s="316" t="s">
        <v>47</v>
      </c>
      <c r="K49" s="317">
        <v>-0.18333333333333335</v>
      </c>
      <c r="L49" s="302">
        <v>7.5129517797230955E-2</v>
      </c>
      <c r="M49" s="318">
        <v>0.13756366902828876</v>
      </c>
      <c r="N49" s="301">
        <v>-0.40397906360591695</v>
      </c>
      <c r="O49" s="319">
        <v>3.7312396939250259E-2</v>
      </c>
      <c r="P49" s="291"/>
    </row>
    <row r="50" spans="2:16" ht="36" x14ac:dyDescent="0.25">
      <c r="B50" s="2"/>
      <c r="C50">
        <v>0.1</v>
      </c>
      <c r="H50" s="633"/>
      <c r="I50" s="636"/>
      <c r="J50" s="316" t="s">
        <v>48</v>
      </c>
      <c r="K50" s="317">
        <v>-5.0000000000000031E-2</v>
      </c>
      <c r="L50" s="302">
        <v>7.5129517797230955E-2</v>
      </c>
      <c r="M50" s="318">
        <v>0.96198098215871153</v>
      </c>
      <c r="N50" s="301">
        <v>-0.27064573027258365</v>
      </c>
      <c r="O50" s="319">
        <v>0.17064573027258356</v>
      </c>
      <c r="P50" s="291"/>
    </row>
    <row r="51" spans="2:16" ht="36" x14ac:dyDescent="0.25">
      <c r="B51" s="2"/>
      <c r="C51">
        <v>0.1</v>
      </c>
      <c r="H51" s="633"/>
      <c r="I51" s="636"/>
      <c r="J51" s="316" t="s">
        <v>49</v>
      </c>
      <c r="K51" s="326">
        <v>0</v>
      </c>
      <c r="L51" s="302">
        <v>7.5129517797230955E-2</v>
      </c>
      <c r="M51" s="327">
        <v>1</v>
      </c>
      <c r="N51" s="301">
        <v>-0.22064573027258361</v>
      </c>
      <c r="O51" s="319">
        <v>0.22064573027258361</v>
      </c>
      <c r="P51" s="291"/>
    </row>
    <row r="52" spans="2:16" ht="36" x14ac:dyDescent="0.25">
      <c r="B52" s="2" t="s">
        <v>0</v>
      </c>
      <c r="C52">
        <v>0</v>
      </c>
      <c r="H52" s="632"/>
      <c r="I52" s="635"/>
      <c r="J52" s="320" t="s">
        <v>50</v>
      </c>
      <c r="K52" s="328">
        <v>0</v>
      </c>
      <c r="L52" s="322">
        <v>7.5129517797230955E-2</v>
      </c>
      <c r="M52" s="329">
        <v>1</v>
      </c>
      <c r="N52" s="324">
        <v>-0.22064573027258361</v>
      </c>
      <c r="O52" s="325">
        <v>0.22064573027258361</v>
      </c>
      <c r="P52" s="291"/>
    </row>
    <row r="53" spans="2:16" ht="36" x14ac:dyDescent="0.25">
      <c r="B53" s="2" t="s">
        <v>1</v>
      </c>
      <c r="C53">
        <v>0</v>
      </c>
      <c r="H53" s="632" t="s">
        <v>61</v>
      </c>
      <c r="I53" s="635" t="s">
        <v>47</v>
      </c>
      <c r="J53" s="316" t="s">
        <v>48</v>
      </c>
      <c r="K53" s="317">
        <v>0.1333333333333333</v>
      </c>
      <c r="L53" s="302">
        <v>7.5129517797230955E-2</v>
      </c>
      <c r="M53" s="318">
        <v>0.88124685246725665</v>
      </c>
      <c r="N53" s="301">
        <v>-9.7930307820982027E-2</v>
      </c>
      <c r="O53" s="319">
        <v>0.36459697448764861</v>
      </c>
      <c r="P53" s="291"/>
    </row>
    <row r="54" spans="2:16" ht="36" x14ac:dyDescent="0.2">
      <c r="H54" s="633"/>
      <c r="I54" s="636"/>
      <c r="J54" s="316" t="s">
        <v>49</v>
      </c>
      <c r="K54" s="317">
        <v>0.18333333333333335</v>
      </c>
      <c r="L54" s="302">
        <v>7.5129517797230955E-2</v>
      </c>
      <c r="M54" s="318">
        <v>0.22106183846723632</v>
      </c>
      <c r="N54" s="301">
        <v>-4.7930307820981982E-2</v>
      </c>
      <c r="O54" s="319">
        <v>0.41459697448764865</v>
      </c>
      <c r="P54" s="291"/>
    </row>
    <row r="55" spans="2:16" ht="36" x14ac:dyDescent="0.2">
      <c r="H55" s="633"/>
      <c r="I55" s="636"/>
      <c r="J55" s="316" t="s">
        <v>50</v>
      </c>
      <c r="K55" s="317">
        <v>0.18333333333333335</v>
      </c>
      <c r="L55" s="302">
        <v>7.5129517797230955E-2</v>
      </c>
      <c r="M55" s="318">
        <v>0.22106183846723632</v>
      </c>
      <c r="N55" s="301">
        <v>-4.7930307820981982E-2</v>
      </c>
      <c r="O55" s="319">
        <v>0.41459697448764865</v>
      </c>
      <c r="P55" s="291"/>
    </row>
    <row r="56" spans="2:16" ht="36" x14ac:dyDescent="0.2">
      <c r="H56" s="633"/>
      <c r="I56" s="635"/>
      <c r="J56" s="320" t="s">
        <v>51</v>
      </c>
      <c r="K56" s="321">
        <v>0.18333333333333335</v>
      </c>
      <c r="L56" s="322">
        <v>7.5129517797230955E-2</v>
      </c>
      <c r="M56" s="323">
        <v>0.22106183846723632</v>
      </c>
      <c r="N56" s="324">
        <v>-4.7930307820981982E-2</v>
      </c>
      <c r="O56" s="325">
        <v>0.41459697448764865</v>
      </c>
      <c r="P56" s="291"/>
    </row>
    <row r="57" spans="2:16" ht="36" x14ac:dyDescent="0.2">
      <c r="H57" s="633"/>
      <c r="I57" s="635" t="s">
        <v>48</v>
      </c>
      <c r="J57" s="316" t="s">
        <v>47</v>
      </c>
      <c r="K57" s="317">
        <v>-0.1333333333333333</v>
      </c>
      <c r="L57" s="302">
        <v>7.5129517797230955E-2</v>
      </c>
      <c r="M57" s="318">
        <v>0.88124685246725665</v>
      </c>
      <c r="N57" s="301">
        <v>-0.36459697448764861</v>
      </c>
      <c r="O57" s="319">
        <v>9.7930307820982027E-2</v>
      </c>
      <c r="P57" s="291"/>
    </row>
    <row r="58" spans="2:16" ht="36" x14ac:dyDescent="0.2">
      <c r="H58" s="633"/>
      <c r="I58" s="636"/>
      <c r="J58" s="316" t="s">
        <v>49</v>
      </c>
      <c r="K58" s="317">
        <v>5.0000000000000031E-2</v>
      </c>
      <c r="L58" s="302">
        <v>7.5129517797230955E-2</v>
      </c>
      <c r="M58" s="327">
        <v>1</v>
      </c>
      <c r="N58" s="301">
        <v>-0.18126364115431531</v>
      </c>
      <c r="O58" s="319">
        <v>0.28126364115431535</v>
      </c>
      <c r="P58" s="291"/>
    </row>
    <row r="59" spans="2:16" ht="36" x14ac:dyDescent="0.2">
      <c r="H59" s="633"/>
      <c r="I59" s="636"/>
      <c r="J59" s="316" t="s">
        <v>50</v>
      </c>
      <c r="K59" s="317">
        <v>5.0000000000000031E-2</v>
      </c>
      <c r="L59" s="302">
        <v>7.5129517797230955E-2</v>
      </c>
      <c r="M59" s="327">
        <v>1</v>
      </c>
      <c r="N59" s="301">
        <v>-0.18126364115431531</v>
      </c>
      <c r="O59" s="319">
        <v>0.28126364115431535</v>
      </c>
      <c r="P59" s="291"/>
    </row>
    <row r="60" spans="2:16" ht="36" x14ac:dyDescent="0.2">
      <c r="H60" s="633"/>
      <c r="I60" s="635"/>
      <c r="J60" s="320" t="s">
        <v>51</v>
      </c>
      <c r="K60" s="321">
        <v>5.0000000000000031E-2</v>
      </c>
      <c r="L60" s="322">
        <v>7.5129517797230955E-2</v>
      </c>
      <c r="M60" s="329">
        <v>1</v>
      </c>
      <c r="N60" s="324">
        <v>-0.18126364115431531</v>
      </c>
      <c r="O60" s="325">
        <v>0.28126364115431535</v>
      </c>
      <c r="P60" s="291"/>
    </row>
    <row r="61" spans="2:16" ht="36" x14ac:dyDescent="0.2">
      <c r="H61" s="633"/>
      <c r="I61" s="635" t="s">
        <v>49</v>
      </c>
      <c r="J61" s="316" t="s">
        <v>47</v>
      </c>
      <c r="K61" s="317">
        <v>-0.18333333333333335</v>
      </c>
      <c r="L61" s="302">
        <v>7.5129517797230955E-2</v>
      </c>
      <c r="M61" s="318">
        <v>0.22106183846723632</v>
      </c>
      <c r="N61" s="301">
        <v>-0.41459697448764865</v>
      </c>
      <c r="O61" s="319">
        <v>4.7930307820981982E-2</v>
      </c>
      <c r="P61" s="291"/>
    </row>
    <row r="62" spans="2:16" ht="36" x14ac:dyDescent="0.2">
      <c r="H62" s="633"/>
      <c r="I62" s="636"/>
      <c r="J62" s="316" t="s">
        <v>48</v>
      </c>
      <c r="K62" s="317">
        <v>-5.0000000000000031E-2</v>
      </c>
      <c r="L62" s="302">
        <v>7.5129517797230955E-2</v>
      </c>
      <c r="M62" s="327">
        <v>1</v>
      </c>
      <c r="N62" s="301">
        <v>-0.28126364115431535</v>
      </c>
      <c r="O62" s="319">
        <v>0.18126364115431531</v>
      </c>
      <c r="P62" s="291"/>
    </row>
    <row r="63" spans="2:16" ht="36" x14ac:dyDescent="0.2">
      <c r="H63" s="633"/>
      <c r="I63" s="636"/>
      <c r="J63" s="316" t="s">
        <v>50</v>
      </c>
      <c r="K63" s="326">
        <v>0</v>
      </c>
      <c r="L63" s="302">
        <v>7.5129517797230955E-2</v>
      </c>
      <c r="M63" s="327">
        <v>1</v>
      </c>
      <c r="N63" s="301">
        <v>-0.23126364115431533</v>
      </c>
      <c r="O63" s="319">
        <v>0.23126364115431533</v>
      </c>
      <c r="P63" s="291"/>
    </row>
    <row r="64" spans="2:16" ht="36" x14ac:dyDescent="0.2">
      <c r="H64" s="633"/>
      <c r="I64" s="635"/>
      <c r="J64" s="320" t="s">
        <v>51</v>
      </c>
      <c r="K64" s="328">
        <v>0</v>
      </c>
      <c r="L64" s="322">
        <v>7.5129517797230955E-2</v>
      </c>
      <c r="M64" s="329">
        <v>1</v>
      </c>
      <c r="N64" s="324">
        <v>-0.23126364115431533</v>
      </c>
      <c r="O64" s="325">
        <v>0.23126364115431533</v>
      </c>
      <c r="P64" s="291"/>
    </row>
    <row r="65" spans="8:16" ht="36" x14ac:dyDescent="0.2">
      <c r="H65" s="633"/>
      <c r="I65" s="635" t="s">
        <v>50</v>
      </c>
      <c r="J65" s="316" t="s">
        <v>47</v>
      </c>
      <c r="K65" s="317">
        <v>-0.18333333333333335</v>
      </c>
      <c r="L65" s="302">
        <v>7.5129517797230955E-2</v>
      </c>
      <c r="M65" s="318">
        <v>0.22106183846723632</v>
      </c>
      <c r="N65" s="301">
        <v>-0.41459697448764865</v>
      </c>
      <c r="O65" s="319">
        <v>4.7930307820981982E-2</v>
      </c>
      <c r="P65" s="291"/>
    </row>
    <row r="66" spans="8:16" ht="36" x14ac:dyDescent="0.2">
      <c r="H66" s="633"/>
      <c r="I66" s="636"/>
      <c r="J66" s="316" t="s">
        <v>48</v>
      </c>
      <c r="K66" s="317">
        <v>-5.0000000000000031E-2</v>
      </c>
      <c r="L66" s="302">
        <v>7.5129517797230955E-2</v>
      </c>
      <c r="M66" s="327">
        <v>1</v>
      </c>
      <c r="N66" s="301">
        <v>-0.28126364115431535</v>
      </c>
      <c r="O66" s="319">
        <v>0.18126364115431531</v>
      </c>
      <c r="P66" s="291"/>
    </row>
    <row r="67" spans="8:16" ht="36" x14ac:dyDescent="0.2">
      <c r="H67" s="633"/>
      <c r="I67" s="636"/>
      <c r="J67" s="316" t="s">
        <v>49</v>
      </c>
      <c r="K67" s="326">
        <v>0</v>
      </c>
      <c r="L67" s="302">
        <v>7.5129517797230955E-2</v>
      </c>
      <c r="M67" s="327">
        <v>1</v>
      </c>
      <c r="N67" s="301">
        <v>-0.23126364115431533</v>
      </c>
      <c r="O67" s="319">
        <v>0.23126364115431533</v>
      </c>
      <c r="P67" s="291"/>
    </row>
    <row r="68" spans="8:16" ht="36" x14ac:dyDescent="0.2">
      <c r="H68" s="633"/>
      <c r="I68" s="635"/>
      <c r="J68" s="320" t="s">
        <v>51</v>
      </c>
      <c r="K68" s="328">
        <v>0</v>
      </c>
      <c r="L68" s="322">
        <v>7.5129517797230955E-2</v>
      </c>
      <c r="M68" s="329">
        <v>1</v>
      </c>
      <c r="N68" s="324">
        <v>-0.23126364115431533</v>
      </c>
      <c r="O68" s="325">
        <v>0.23126364115431533</v>
      </c>
      <c r="P68" s="291"/>
    </row>
    <row r="69" spans="8:16" ht="36" x14ac:dyDescent="0.2">
      <c r="H69" s="633"/>
      <c r="I69" s="635" t="s">
        <v>51</v>
      </c>
      <c r="J69" s="316" t="s">
        <v>47</v>
      </c>
      <c r="K69" s="317">
        <v>-0.18333333333333335</v>
      </c>
      <c r="L69" s="302">
        <v>7.5129517797230955E-2</v>
      </c>
      <c r="M69" s="318">
        <v>0.22106183846723632</v>
      </c>
      <c r="N69" s="301">
        <v>-0.41459697448764865</v>
      </c>
      <c r="O69" s="319">
        <v>4.7930307820981982E-2</v>
      </c>
      <c r="P69" s="291"/>
    </row>
    <row r="70" spans="8:16" ht="36" x14ac:dyDescent="0.2">
      <c r="H70" s="633"/>
      <c r="I70" s="636"/>
      <c r="J70" s="316" t="s">
        <v>48</v>
      </c>
      <c r="K70" s="317">
        <v>-5.0000000000000031E-2</v>
      </c>
      <c r="L70" s="302">
        <v>7.5129517797230955E-2</v>
      </c>
      <c r="M70" s="327">
        <v>1</v>
      </c>
      <c r="N70" s="301">
        <v>-0.28126364115431535</v>
      </c>
      <c r="O70" s="319">
        <v>0.18126364115431531</v>
      </c>
      <c r="P70" s="291"/>
    </row>
    <row r="71" spans="8:16" ht="36" x14ac:dyDescent="0.2">
      <c r="H71" s="633"/>
      <c r="I71" s="636"/>
      <c r="J71" s="316" t="s">
        <v>49</v>
      </c>
      <c r="K71" s="326">
        <v>0</v>
      </c>
      <c r="L71" s="302">
        <v>7.5129517797230955E-2</v>
      </c>
      <c r="M71" s="327">
        <v>1</v>
      </c>
      <c r="N71" s="301">
        <v>-0.23126364115431533</v>
      </c>
      <c r="O71" s="319">
        <v>0.23126364115431533</v>
      </c>
      <c r="P71" s="291"/>
    </row>
    <row r="72" spans="8:16" ht="36.75" thickBot="1" x14ac:dyDescent="0.25">
      <c r="H72" s="634"/>
      <c r="I72" s="639"/>
      <c r="J72" s="330" t="s">
        <v>50</v>
      </c>
      <c r="K72" s="331">
        <v>0</v>
      </c>
      <c r="L72" s="308">
        <v>7.5129517797230955E-2</v>
      </c>
      <c r="M72" s="332">
        <v>1</v>
      </c>
      <c r="N72" s="307">
        <v>-0.23126364115431533</v>
      </c>
      <c r="O72" s="333">
        <v>0.23126364115431533</v>
      </c>
      <c r="P72" s="291"/>
    </row>
  </sheetData>
  <mergeCells count="27">
    <mergeCell ref="H53:H72"/>
    <mergeCell ref="I53:I56"/>
    <mergeCell ref="I57:I60"/>
    <mergeCell ref="I61:I64"/>
    <mergeCell ref="O19:O20"/>
    <mergeCell ref="N31:O31"/>
    <mergeCell ref="H33:H52"/>
    <mergeCell ref="I33:I36"/>
    <mergeCell ref="I37:I40"/>
    <mergeCell ref="I41:I44"/>
    <mergeCell ref="I45:I48"/>
    <mergeCell ref="I49:I52"/>
    <mergeCell ref="I65:I68"/>
    <mergeCell ref="I69:I72"/>
    <mergeCell ref="K31:K32"/>
    <mergeCell ref="L31:L32"/>
    <mergeCell ref="H17:P17"/>
    <mergeCell ref="P19:P20"/>
    <mergeCell ref="H29:O29"/>
    <mergeCell ref="H31:J32"/>
    <mergeCell ref="H19:H20"/>
    <mergeCell ref="I19:I20"/>
    <mergeCell ref="J19:J20"/>
    <mergeCell ref="K19:K20"/>
    <mergeCell ref="L19:L20"/>
    <mergeCell ref="M19:N19"/>
    <mergeCell ref="M31:M3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30"/>
  <sheetViews>
    <sheetView topLeftCell="A9" workbookViewId="0">
      <selection activeCell="P12" sqref="P12"/>
    </sheetView>
  </sheetViews>
  <sheetFormatPr defaultColWidth="9.125" defaultRowHeight="14.25" x14ac:dyDescent="0.2"/>
  <cols>
    <col min="1" max="16384" width="9.125" style="420"/>
  </cols>
  <sheetData>
    <row r="4" spans="4:14" ht="15" x14ac:dyDescent="0.25">
      <c r="D4" s="419" t="s">
        <v>107</v>
      </c>
      <c r="E4" s="419"/>
      <c r="F4" s="419"/>
      <c r="G4" s="419"/>
      <c r="H4" s="419"/>
      <c r="J4" s="419" t="s">
        <v>108</v>
      </c>
    </row>
    <row r="5" spans="4:14" ht="15.75" thickBot="1" x14ac:dyDescent="0.3">
      <c r="D5" s="419" t="s">
        <v>12</v>
      </c>
      <c r="E5" s="419" t="s">
        <v>80</v>
      </c>
      <c r="F5" s="419" t="s">
        <v>22</v>
      </c>
      <c r="G5" s="419" t="s">
        <v>1</v>
      </c>
      <c r="H5" s="419" t="s">
        <v>53</v>
      </c>
      <c r="J5" s="419" t="s">
        <v>12</v>
      </c>
      <c r="K5" s="419" t="s">
        <v>139</v>
      </c>
      <c r="L5" s="419" t="s">
        <v>22</v>
      </c>
      <c r="M5" s="419" t="s">
        <v>1</v>
      </c>
      <c r="N5" s="419" t="s">
        <v>53</v>
      </c>
    </row>
    <row r="6" spans="4:14" ht="16.5" thickTop="1" thickBot="1" x14ac:dyDescent="0.3">
      <c r="D6" s="419" t="s">
        <v>5</v>
      </c>
      <c r="E6" s="421">
        <v>0.15</v>
      </c>
      <c r="F6" s="421">
        <v>8.3666002653407567E-2</v>
      </c>
      <c r="G6" s="421">
        <v>3.4156502553198673E-2</v>
      </c>
      <c r="J6" s="419" t="s">
        <v>5</v>
      </c>
      <c r="K6" s="422">
        <v>0.28333333333333333</v>
      </c>
      <c r="L6" s="423">
        <v>0.27868739954771304</v>
      </c>
      <c r="M6" s="423">
        <v>0.11377365443917341</v>
      </c>
    </row>
    <row r="7" spans="4:14" ht="15.75" thickTop="1" x14ac:dyDescent="0.25">
      <c r="D7" s="419" t="s">
        <v>23</v>
      </c>
      <c r="E7" s="424">
        <v>0.13333333333333333</v>
      </c>
      <c r="F7" s="424">
        <v>5.1639777949432225E-2</v>
      </c>
      <c r="G7" s="424">
        <v>2.1081851067789197E-2</v>
      </c>
      <c r="H7" s="421">
        <v>0.9814956772152702</v>
      </c>
      <c r="J7" s="419" t="s">
        <v>23</v>
      </c>
      <c r="K7" s="425">
        <v>0.15000000000000002</v>
      </c>
      <c r="L7" s="426">
        <v>8.366600265340754E-2</v>
      </c>
      <c r="M7" s="426">
        <v>3.4156502553198659E-2</v>
      </c>
      <c r="N7" s="427">
        <v>0.40963717382746745</v>
      </c>
    </row>
    <row r="8" spans="4:14" ht="15" x14ac:dyDescent="0.25">
      <c r="D8" s="419" t="s">
        <v>2</v>
      </c>
      <c r="E8" s="424">
        <v>0.11666666666666665</v>
      </c>
      <c r="F8" s="424">
        <v>4.0824829046386304E-2</v>
      </c>
      <c r="G8" s="424">
        <v>1.666666666666667E-2</v>
      </c>
      <c r="H8" s="424">
        <v>0.80938997855284256</v>
      </c>
      <c r="J8" s="419" t="s">
        <v>2</v>
      </c>
      <c r="K8" s="425">
        <v>0.1</v>
      </c>
      <c r="L8" s="426">
        <v>5.3748441061865729E-18</v>
      </c>
      <c r="M8" s="426">
        <v>2.1942709178604386E-18</v>
      </c>
      <c r="N8" s="428">
        <v>0.13756366902828876</v>
      </c>
    </row>
    <row r="9" spans="4:14" ht="15" x14ac:dyDescent="0.25">
      <c r="D9" s="419" t="s">
        <v>6</v>
      </c>
      <c r="E9" s="424">
        <v>0.13333333333333333</v>
      </c>
      <c r="F9" s="424">
        <v>5.1639777949432225E-2</v>
      </c>
      <c r="G9" s="424">
        <v>2.1081851067789197E-2</v>
      </c>
      <c r="H9" s="424">
        <v>0.9814956772152702</v>
      </c>
      <c r="J9" s="419" t="s">
        <v>6</v>
      </c>
      <c r="K9" s="425">
        <v>0.1</v>
      </c>
      <c r="L9" s="426">
        <v>5.3748441061865729E-18</v>
      </c>
      <c r="M9" s="426">
        <v>2.1942709178604386E-18</v>
      </c>
      <c r="N9" s="428">
        <v>0.13756366902828876</v>
      </c>
    </row>
    <row r="10" spans="4:14" ht="15" x14ac:dyDescent="0.25">
      <c r="D10" s="419" t="s">
        <v>7</v>
      </c>
      <c r="E10" s="424">
        <v>0.1</v>
      </c>
      <c r="F10" s="424">
        <v>5.3748441061865729E-18</v>
      </c>
      <c r="G10" s="424">
        <v>2.1942709178604386E-18</v>
      </c>
      <c r="H10" s="429">
        <v>0.48914435848580806</v>
      </c>
      <c r="J10" s="419" t="s">
        <v>7</v>
      </c>
      <c r="K10" s="425">
        <v>0.1</v>
      </c>
      <c r="L10" s="426">
        <v>5.3748441061865729E-18</v>
      </c>
      <c r="M10" s="426">
        <v>2.1942709178604386E-18</v>
      </c>
      <c r="N10" s="430">
        <v>0.13756366902828876</v>
      </c>
    </row>
    <row r="30" spans="7:9" ht="15" x14ac:dyDescent="0.25">
      <c r="G30" s="419"/>
      <c r="H30" s="419"/>
      <c r="I30" s="41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80"/>
  <sheetViews>
    <sheetView topLeftCell="E14" workbookViewId="0">
      <selection activeCell="H32" sqref="H32"/>
    </sheetView>
  </sheetViews>
  <sheetFormatPr defaultRowHeight="14.25" x14ac:dyDescent="0.2"/>
  <sheetData>
    <row r="3" spans="2:25" ht="15" thickBot="1" x14ac:dyDescent="0.25"/>
    <row r="4" spans="2:25" ht="48" thickBot="1" x14ac:dyDescent="0.3">
      <c r="E4" s="2" t="s">
        <v>3</v>
      </c>
      <c r="F4" s="2"/>
      <c r="G4" s="2" t="s">
        <v>4</v>
      </c>
      <c r="H4" s="4" t="s">
        <v>5</v>
      </c>
      <c r="I4" s="5" t="s">
        <v>23</v>
      </c>
      <c r="J4" s="6" t="s">
        <v>2</v>
      </c>
      <c r="K4" s="5" t="s">
        <v>6</v>
      </c>
      <c r="L4" s="7" t="s">
        <v>7</v>
      </c>
      <c r="N4" s="2" t="s">
        <v>29</v>
      </c>
      <c r="O4" s="4" t="s">
        <v>5</v>
      </c>
      <c r="P4" s="5" t="s">
        <v>23</v>
      </c>
      <c r="Q4" s="6" t="s">
        <v>2</v>
      </c>
      <c r="R4" s="5" t="s">
        <v>6</v>
      </c>
      <c r="S4" s="7" t="s">
        <v>7</v>
      </c>
      <c r="U4" s="2" t="s">
        <v>32</v>
      </c>
      <c r="V4" s="2" t="s">
        <v>33</v>
      </c>
      <c r="W4" s="2" t="s">
        <v>34</v>
      </c>
      <c r="X4" s="2" t="s">
        <v>35</v>
      </c>
      <c r="Y4" s="2" t="s">
        <v>36</v>
      </c>
    </row>
    <row r="5" spans="2:25" ht="15.75" x14ac:dyDescent="0.2">
      <c r="G5" s="4"/>
      <c r="H5">
        <v>225.45</v>
      </c>
      <c r="I5">
        <v>186.33</v>
      </c>
      <c r="J5">
        <v>179.44</v>
      </c>
      <c r="K5">
        <v>206.58</v>
      </c>
      <c r="L5">
        <v>184.45</v>
      </c>
      <c r="O5">
        <v>276.83999999999997</v>
      </c>
      <c r="P5">
        <v>214.54</v>
      </c>
      <c r="Q5">
        <v>191.59</v>
      </c>
      <c r="R5">
        <v>222.43</v>
      </c>
      <c r="S5">
        <v>191.8</v>
      </c>
      <c r="U5">
        <f t="shared" ref="U5:Y10" si="0">O5-H5</f>
        <v>51.389999999999986</v>
      </c>
      <c r="V5">
        <f t="shared" si="0"/>
        <v>28.20999999999998</v>
      </c>
      <c r="W5">
        <f t="shared" si="0"/>
        <v>12.150000000000006</v>
      </c>
      <c r="X5">
        <f t="shared" si="0"/>
        <v>15.849999999999994</v>
      </c>
      <c r="Y5">
        <f t="shared" si="0"/>
        <v>7.3500000000000227</v>
      </c>
    </row>
    <row r="6" spans="2:25" ht="15.75" x14ac:dyDescent="0.2">
      <c r="G6" s="5"/>
      <c r="H6">
        <v>202.27</v>
      </c>
      <c r="I6">
        <v>216.34</v>
      </c>
      <c r="J6">
        <v>204.54</v>
      </c>
      <c r="K6">
        <v>189.01</v>
      </c>
      <c r="L6">
        <v>185.47</v>
      </c>
      <c r="O6">
        <v>249.74</v>
      </c>
      <c r="P6">
        <v>244.63</v>
      </c>
      <c r="Q6">
        <v>235.48</v>
      </c>
      <c r="R6">
        <v>215.54</v>
      </c>
      <c r="S6">
        <v>178.79</v>
      </c>
      <c r="U6">
        <f t="shared" si="0"/>
        <v>47.47</v>
      </c>
      <c r="V6">
        <f t="shared" si="0"/>
        <v>28.289999999999992</v>
      </c>
      <c r="W6">
        <f t="shared" si="0"/>
        <v>30.939999999999998</v>
      </c>
      <c r="X6">
        <f t="shared" si="0"/>
        <v>26.53</v>
      </c>
      <c r="Y6">
        <f t="shared" si="0"/>
        <v>-6.6800000000000068</v>
      </c>
    </row>
    <row r="7" spans="2:25" ht="15.75" x14ac:dyDescent="0.2">
      <c r="G7" s="6"/>
      <c r="H7">
        <v>204.44</v>
      </c>
      <c r="I7">
        <v>205.48</v>
      </c>
      <c r="J7">
        <v>182.92</v>
      </c>
      <c r="K7">
        <v>183.32</v>
      </c>
      <c r="L7">
        <v>203.46</v>
      </c>
      <c r="O7">
        <v>256.27999999999997</v>
      </c>
      <c r="P7">
        <v>245.41</v>
      </c>
      <c r="Q7">
        <v>211.54</v>
      </c>
      <c r="R7">
        <v>174.93</v>
      </c>
      <c r="S7">
        <v>230.12</v>
      </c>
      <c r="U7">
        <f t="shared" si="0"/>
        <v>51.839999999999975</v>
      </c>
      <c r="V7">
        <f t="shared" si="0"/>
        <v>39.930000000000007</v>
      </c>
      <c r="W7">
        <f t="shared" si="0"/>
        <v>28.620000000000005</v>
      </c>
      <c r="X7">
        <f t="shared" si="0"/>
        <v>-8.3899999999999864</v>
      </c>
      <c r="Y7">
        <f t="shared" si="0"/>
        <v>26.659999999999997</v>
      </c>
    </row>
    <row r="8" spans="2:25" x14ac:dyDescent="0.2">
      <c r="H8" s="3">
        <v>254.22</v>
      </c>
      <c r="I8" s="3">
        <v>199.56</v>
      </c>
      <c r="J8" s="3">
        <v>186.87</v>
      </c>
      <c r="K8" s="3">
        <v>196.46</v>
      </c>
      <c r="L8" s="3">
        <v>199.28</v>
      </c>
      <c r="O8">
        <v>298.42</v>
      </c>
      <c r="P8">
        <v>216.82</v>
      </c>
      <c r="Q8">
        <v>215.49</v>
      </c>
      <c r="R8">
        <v>211.21</v>
      </c>
      <c r="S8">
        <v>224.41</v>
      </c>
      <c r="U8">
        <f t="shared" si="0"/>
        <v>44.200000000000017</v>
      </c>
      <c r="V8">
        <f t="shared" si="0"/>
        <v>17.259999999999991</v>
      </c>
      <c r="W8">
        <f t="shared" si="0"/>
        <v>28.620000000000005</v>
      </c>
      <c r="X8">
        <f t="shared" si="0"/>
        <v>14.75</v>
      </c>
      <c r="Y8">
        <f t="shared" si="0"/>
        <v>25.129999999999995</v>
      </c>
    </row>
    <row r="9" spans="2:25" x14ac:dyDescent="0.2">
      <c r="H9">
        <v>239.27</v>
      </c>
      <c r="I9" s="3">
        <v>195.25</v>
      </c>
      <c r="J9" s="3">
        <v>205.21</v>
      </c>
      <c r="K9" s="3">
        <v>203.53</v>
      </c>
      <c r="L9" s="3">
        <v>220.05</v>
      </c>
      <c r="O9">
        <v>312.49</v>
      </c>
      <c r="P9">
        <v>219.87</v>
      </c>
      <c r="Q9">
        <v>216.22</v>
      </c>
      <c r="R9">
        <v>226.49</v>
      </c>
      <c r="S9">
        <v>217.4</v>
      </c>
      <c r="U9">
        <f t="shared" si="0"/>
        <v>73.22</v>
      </c>
      <c r="V9">
        <f t="shared" si="0"/>
        <v>24.620000000000005</v>
      </c>
      <c r="W9">
        <f t="shared" si="0"/>
        <v>11.009999999999991</v>
      </c>
      <c r="X9">
        <f t="shared" si="0"/>
        <v>22.960000000000008</v>
      </c>
      <c r="Y9">
        <f t="shared" si="0"/>
        <v>-2.6500000000000057</v>
      </c>
    </row>
    <row r="10" spans="2:25" x14ac:dyDescent="0.2">
      <c r="H10">
        <v>246.24</v>
      </c>
      <c r="I10">
        <v>213.34</v>
      </c>
      <c r="J10">
        <v>208.2</v>
      </c>
      <c r="K10">
        <v>217.94</v>
      </c>
      <c r="L10">
        <v>188.47</v>
      </c>
      <c r="O10">
        <v>302.82</v>
      </c>
      <c r="P10">
        <v>229.44</v>
      </c>
      <c r="Q10">
        <v>219.53</v>
      </c>
      <c r="R10">
        <v>248.92</v>
      </c>
      <c r="S10">
        <v>193.1</v>
      </c>
      <c r="U10">
        <f t="shared" si="0"/>
        <v>56.579999999999984</v>
      </c>
      <c r="V10">
        <f t="shared" si="0"/>
        <v>16.099999999999994</v>
      </c>
      <c r="W10">
        <f t="shared" si="0"/>
        <v>11.330000000000013</v>
      </c>
      <c r="X10">
        <f t="shared" si="0"/>
        <v>30.97999999999999</v>
      </c>
      <c r="Y10">
        <f t="shared" si="0"/>
        <v>4.6299999999999955</v>
      </c>
    </row>
    <row r="11" spans="2:25" ht="15" x14ac:dyDescent="0.25">
      <c r="E11" t="s">
        <v>8</v>
      </c>
      <c r="F11" s="2"/>
      <c r="H11">
        <f>AVERAGE(H5:H10)</f>
        <v>228.64833333333334</v>
      </c>
      <c r="I11">
        <f>AVERAGE(I5:I10)</f>
        <v>202.71666666666667</v>
      </c>
      <c r="J11">
        <f>AVERAGE(J5:J10)</f>
        <v>194.53</v>
      </c>
      <c r="K11">
        <f>AVERAGE(K5:K10)</f>
        <v>199.47333333333336</v>
      </c>
      <c r="L11">
        <f>AVERAGE(L5:L10)</f>
        <v>196.86333333333334</v>
      </c>
      <c r="M11" s="2" t="s">
        <v>9</v>
      </c>
      <c r="N11" s="2"/>
      <c r="O11">
        <f>AVERAGE(O5:O10)</f>
        <v>282.76499999999999</v>
      </c>
      <c r="P11">
        <f>AVERAGE(P5:P10)</f>
        <v>228.45166666666668</v>
      </c>
      <c r="Q11">
        <f>AVERAGE(Q5:Q10)</f>
        <v>214.97499999999999</v>
      </c>
      <c r="R11">
        <f>AVERAGE(R5:R10)</f>
        <v>216.5866666666667</v>
      </c>
      <c r="S11">
        <f>AVERAGE(S5:S10)</f>
        <v>205.93666666666664</v>
      </c>
      <c r="T11" s="12" t="s">
        <v>17</v>
      </c>
      <c r="U11">
        <f>AVERAGE(U5:U10)</f>
        <v>54.116666666666667</v>
      </c>
      <c r="V11">
        <f>AVERAGE(V5:V10)</f>
        <v>25.734999999999996</v>
      </c>
      <c r="W11">
        <f>AVERAGE(W5:W10)</f>
        <v>20.445000000000004</v>
      </c>
      <c r="X11">
        <f>AVERAGE(X5:X10)</f>
        <v>17.113333333333333</v>
      </c>
      <c r="Y11">
        <f>AVERAGE(Y5:Y10)</f>
        <v>9.0733333333333324</v>
      </c>
    </row>
    <row r="12" spans="2:25" ht="15" x14ac:dyDescent="0.25">
      <c r="G12" s="2" t="s">
        <v>10</v>
      </c>
      <c r="H12">
        <f>_xlfn.STDEV.P(H5:H10)</f>
        <v>19.867418400207132</v>
      </c>
      <c r="I12">
        <f>_xlfn.STDEV.P(I5:I10)</f>
        <v>10.330577051753798</v>
      </c>
      <c r="J12">
        <f>_xlfn.STDEV.P(J5:J10)</f>
        <v>11.706886862014171</v>
      </c>
      <c r="K12">
        <f>_xlfn.STDEV.P(K5:K10)</f>
        <v>11.456226351736522</v>
      </c>
      <c r="L12">
        <f>_xlfn.STDEV.P(L5:L10)</f>
        <v>12.52547226876319</v>
      </c>
      <c r="M12" s="2"/>
      <c r="N12" s="2" t="s">
        <v>10</v>
      </c>
      <c r="O12" s="3">
        <f>_xlfn.STDEV.P(O5:O10)</f>
        <v>23.657518713226604</v>
      </c>
      <c r="P12" s="3">
        <f>_xlfn.STDEV.P(P5:P10)</f>
        <v>12.601425073732292</v>
      </c>
      <c r="Q12" s="3">
        <f>_xlfn.STDEV.P(Q5:Q10)</f>
        <v>12.920756879275039</v>
      </c>
      <c r="R12" s="3">
        <f>_xlfn.STDEV.P(R5:R10)</f>
        <v>22.147034915661802</v>
      </c>
      <c r="S12" s="3">
        <f>_xlfn.STDEV.P(S5:S10)</f>
        <v>18.969592041533794</v>
      </c>
      <c r="T12" s="12" t="s">
        <v>22</v>
      </c>
      <c r="U12" s="3">
        <f>STDEVA(U5:U10)</f>
        <v>10.258086891163773</v>
      </c>
      <c r="V12" s="3">
        <f>STDEVA(V5:V10)</f>
        <v>8.7184144200651534</v>
      </c>
      <c r="W12" s="3">
        <f>STDEVA(W5:W10)</f>
        <v>9.8459712573214464</v>
      </c>
      <c r="X12" s="3">
        <f>STDEVA(X5:X10)</f>
        <v>13.948067488604522</v>
      </c>
      <c r="Y12" s="3">
        <f>STDEVA(Y5:Y10)</f>
        <v>13.967279859252002</v>
      </c>
    </row>
    <row r="13" spans="2:25" x14ac:dyDescent="0.2">
      <c r="G13" s="11" t="s">
        <v>11</v>
      </c>
      <c r="N13" s="11" t="s">
        <v>11</v>
      </c>
      <c r="T13" t="s">
        <v>1</v>
      </c>
    </row>
    <row r="15" spans="2:25" x14ac:dyDescent="0.2">
      <c r="B15">
        <v>10.258086891163773</v>
      </c>
    </row>
    <row r="17" spans="2:11" ht="15.75" thickBot="1" x14ac:dyDescent="0.3">
      <c r="E17" s="2" t="s">
        <v>26</v>
      </c>
      <c r="F17" s="2" t="s">
        <v>30</v>
      </c>
      <c r="G17" s="2" t="s">
        <v>29</v>
      </c>
      <c r="H17" s="2" t="s">
        <v>31</v>
      </c>
      <c r="I17" s="2" t="s">
        <v>22</v>
      </c>
      <c r="J17" s="2" t="s">
        <v>1</v>
      </c>
      <c r="K17" s="2" t="s">
        <v>53</v>
      </c>
    </row>
    <row r="18" spans="2:11" ht="48.75" thickTop="1" thickBot="1" x14ac:dyDescent="0.25">
      <c r="E18" s="4" t="s">
        <v>5</v>
      </c>
      <c r="F18">
        <v>228.64833333333334</v>
      </c>
      <c r="G18">
        <v>282.76499999999999</v>
      </c>
      <c r="H18">
        <f>G18-F18</f>
        <v>54.116666666666646</v>
      </c>
      <c r="I18">
        <v>10.258086891163773</v>
      </c>
      <c r="J18" s="21">
        <v>4.1878464367473871</v>
      </c>
    </row>
    <row r="19" spans="2:11" ht="32.25" thickTop="1" x14ac:dyDescent="0.2">
      <c r="E19" s="5" t="s">
        <v>23</v>
      </c>
      <c r="F19">
        <v>202.71666666666667</v>
      </c>
      <c r="G19">
        <v>228.45166666666668</v>
      </c>
      <c r="H19">
        <f>G19-F19</f>
        <v>25.735000000000014</v>
      </c>
      <c r="I19">
        <v>8.7184144200651534</v>
      </c>
      <c r="J19" s="27">
        <v>3.5592777825470909</v>
      </c>
      <c r="K19" s="105">
        <v>2.1935152682565073E-3</v>
      </c>
    </row>
    <row r="20" spans="2:11" ht="31.5" x14ac:dyDescent="0.2">
      <c r="E20" s="6" t="s">
        <v>2</v>
      </c>
      <c r="F20">
        <v>194.53</v>
      </c>
      <c r="G20">
        <v>214.97499999999999</v>
      </c>
      <c r="H20">
        <f>G20-F20</f>
        <v>20.444999999999993</v>
      </c>
      <c r="I20">
        <v>9.8459712573214464</v>
      </c>
      <c r="J20" s="27">
        <v>4.019600933757812</v>
      </c>
      <c r="K20" s="106">
        <v>2.9502546675952424E-4</v>
      </c>
    </row>
    <row r="21" spans="2:11" ht="31.5" x14ac:dyDescent="0.2">
      <c r="E21" s="5" t="s">
        <v>6</v>
      </c>
      <c r="F21">
        <v>199.47333333333336</v>
      </c>
      <c r="G21">
        <v>216.5866666666667</v>
      </c>
      <c r="H21">
        <f>G21-F21</f>
        <v>17.113333333333344</v>
      </c>
      <c r="I21">
        <v>13.948067488604522</v>
      </c>
      <c r="J21" s="27">
        <v>5.6942747074973878</v>
      </c>
      <c r="K21" s="106">
        <v>8.3220580490594998E-5</v>
      </c>
    </row>
    <row r="22" spans="2:11" ht="32.25" thickBot="1" x14ac:dyDescent="0.25">
      <c r="E22" s="7" t="s">
        <v>7</v>
      </c>
      <c r="F22">
        <v>196.86333333333334</v>
      </c>
      <c r="G22">
        <v>205.93666666666664</v>
      </c>
      <c r="H22">
        <f>G22-F22</f>
        <v>9.0733333333332951</v>
      </c>
      <c r="I22">
        <v>13.967279859252002</v>
      </c>
      <c r="J22" s="27">
        <v>5.7021181249699762</v>
      </c>
      <c r="K22" s="107">
        <v>4.1963306256498356E-6</v>
      </c>
    </row>
    <row r="25" spans="2:11" x14ac:dyDescent="0.2">
      <c r="B25" s="480" t="s">
        <v>37</v>
      </c>
      <c r="C25" s="480"/>
      <c r="D25" s="480"/>
      <c r="E25" s="480"/>
      <c r="F25" s="480"/>
      <c r="G25" s="480"/>
      <c r="H25" s="480"/>
      <c r="I25" s="480"/>
      <c r="J25" s="480"/>
    </row>
    <row r="26" spans="2:11" ht="15" thickBot="1" x14ac:dyDescent="0.25">
      <c r="B26" s="15" t="s">
        <v>20</v>
      </c>
      <c r="C26" s="16"/>
      <c r="D26" s="16"/>
      <c r="E26" s="16"/>
      <c r="F26" s="16"/>
      <c r="G26" s="16"/>
      <c r="H26" s="16"/>
      <c r="I26" s="16"/>
      <c r="J26" s="16"/>
    </row>
    <row r="27" spans="2:11" ht="15" thickTop="1" x14ac:dyDescent="0.2">
      <c r="B27" s="492" t="s">
        <v>38</v>
      </c>
      <c r="C27" s="487" t="s">
        <v>39</v>
      </c>
      <c r="D27" s="489" t="s">
        <v>21</v>
      </c>
      <c r="E27" s="489" t="s">
        <v>40</v>
      </c>
      <c r="F27" s="489" t="s">
        <v>41</v>
      </c>
      <c r="G27" s="489" t="s">
        <v>42</v>
      </c>
      <c r="H27" s="489"/>
      <c r="I27" s="489" t="s">
        <v>43</v>
      </c>
      <c r="J27" s="491" t="s">
        <v>44</v>
      </c>
    </row>
    <row r="28" spans="2:11" ht="24.75" thickBot="1" x14ac:dyDescent="0.25">
      <c r="B28" s="493"/>
      <c r="C28" s="488"/>
      <c r="D28" s="490"/>
      <c r="E28" s="490"/>
      <c r="F28" s="490"/>
      <c r="G28" s="17" t="s">
        <v>45</v>
      </c>
      <c r="H28" s="17" t="s">
        <v>46</v>
      </c>
      <c r="I28" s="490"/>
      <c r="J28" s="494"/>
    </row>
    <row r="29" spans="2:11" ht="36.75" thickTop="1" x14ac:dyDescent="0.2">
      <c r="B29" s="18" t="s">
        <v>47</v>
      </c>
      <c r="C29" s="19">
        <v>6</v>
      </c>
      <c r="D29" s="20">
        <v>54.116666666666667</v>
      </c>
      <c r="E29" s="21">
        <v>10.258086891163805</v>
      </c>
      <c r="F29" s="21">
        <v>4.1878464367473871</v>
      </c>
      <c r="G29" s="20">
        <v>43.351464686018822</v>
      </c>
      <c r="H29" s="20">
        <v>64.881868647314505</v>
      </c>
      <c r="I29" s="22">
        <v>44.2</v>
      </c>
      <c r="J29" s="23">
        <v>73.22</v>
      </c>
    </row>
    <row r="30" spans="2:11" ht="36" x14ac:dyDescent="0.2">
      <c r="B30" s="24" t="s">
        <v>48</v>
      </c>
      <c r="C30" s="25">
        <v>6</v>
      </c>
      <c r="D30" s="26">
        <v>25.734999999999999</v>
      </c>
      <c r="E30" s="27">
        <v>8.7184144200651534</v>
      </c>
      <c r="F30" s="27">
        <v>3.5592777825470909</v>
      </c>
      <c r="G30" s="26">
        <v>16.585585184276404</v>
      </c>
      <c r="H30" s="26">
        <v>34.884414815723595</v>
      </c>
      <c r="I30" s="28">
        <v>16.100000000000001</v>
      </c>
      <c r="J30" s="29">
        <v>39.93</v>
      </c>
    </row>
    <row r="31" spans="2:11" ht="36" x14ac:dyDescent="0.2">
      <c r="B31" s="24" t="s">
        <v>49</v>
      </c>
      <c r="C31" s="25">
        <v>6</v>
      </c>
      <c r="D31" s="26">
        <v>20.445000000000004</v>
      </c>
      <c r="E31" s="27">
        <v>9.8459712573214446</v>
      </c>
      <c r="F31" s="27">
        <v>4.019600933757812</v>
      </c>
      <c r="G31" s="26">
        <v>10.112286853261072</v>
      </c>
      <c r="H31" s="26">
        <v>30.777713146738936</v>
      </c>
      <c r="I31" s="28">
        <v>11.01</v>
      </c>
      <c r="J31" s="29">
        <v>30.94</v>
      </c>
    </row>
    <row r="32" spans="2:11" ht="36" x14ac:dyDescent="0.2">
      <c r="B32" s="24" t="s">
        <v>50</v>
      </c>
      <c r="C32" s="25">
        <v>6</v>
      </c>
      <c r="D32" s="26">
        <v>17.113333333333333</v>
      </c>
      <c r="E32" s="27">
        <v>13.948067488604531</v>
      </c>
      <c r="F32" s="27">
        <v>5.6942747074973878</v>
      </c>
      <c r="G32" s="26">
        <v>2.4757342032386198</v>
      </c>
      <c r="H32" s="26">
        <v>31.750932463428047</v>
      </c>
      <c r="I32" s="28">
        <v>-8.39</v>
      </c>
      <c r="J32" s="29">
        <v>30.98</v>
      </c>
    </row>
    <row r="33" spans="2:10" ht="36" x14ac:dyDescent="0.2">
      <c r="B33" s="24" t="s">
        <v>51</v>
      </c>
      <c r="C33" s="25">
        <v>6</v>
      </c>
      <c r="D33" s="26">
        <v>9.0733333333333324</v>
      </c>
      <c r="E33" s="27">
        <v>13.967279859252002</v>
      </c>
      <c r="F33" s="27">
        <v>5.7021181249699762</v>
      </c>
      <c r="G33" s="26">
        <v>-5.5844279432455615</v>
      </c>
      <c r="H33" s="26">
        <v>23.731094609912226</v>
      </c>
      <c r="I33" s="28">
        <v>-6.68</v>
      </c>
      <c r="J33" s="29">
        <v>26.66</v>
      </c>
    </row>
    <row r="34" spans="2:10" ht="15" thickBot="1" x14ac:dyDescent="0.25">
      <c r="B34" s="30" t="s">
        <v>52</v>
      </c>
      <c r="C34" s="31">
        <v>30</v>
      </c>
      <c r="D34" s="32">
        <v>25.29666666666667</v>
      </c>
      <c r="E34" s="33">
        <v>18.979116351170418</v>
      </c>
      <c r="F34" s="33">
        <v>3.465096715683726</v>
      </c>
      <c r="G34" s="32">
        <v>18.209748150894331</v>
      </c>
      <c r="H34" s="32">
        <v>32.383585182439006</v>
      </c>
      <c r="I34" s="34">
        <v>-8.39</v>
      </c>
      <c r="J34" s="35">
        <v>73.22</v>
      </c>
    </row>
    <row r="35" spans="2:10" ht="15" thickTop="1" x14ac:dyDescent="0.2"/>
    <row r="36" spans="2:10" x14ac:dyDescent="0.2">
      <c r="B36" s="480" t="s">
        <v>54</v>
      </c>
      <c r="C36" s="480"/>
      <c r="D36" s="480"/>
      <c r="E36" s="480"/>
      <c r="F36" s="480"/>
      <c r="G36" s="480"/>
      <c r="H36" s="480"/>
      <c r="I36" s="480"/>
      <c r="J36" s="16"/>
    </row>
    <row r="37" spans="2:10" ht="15" thickBot="1" x14ac:dyDescent="0.25">
      <c r="B37" s="15" t="s">
        <v>55</v>
      </c>
      <c r="C37" s="15" t="s">
        <v>20</v>
      </c>
      <c r="D37" s="16"/>
      <c r="E37" s="16"/>
      <c r="F37" s="16"/>
      <c r="G37" s="16"/>
      <c r="H37" s="16"/>
      <c r="I37" s="16"/>
      <c r="J37" s="16"/>
    </row>
    <row r="38" spans="2:10" ht="15" thickTop="1" x14ac:dyDescent="0.2">
      <c r="B38" s="481" t="s">
        <v>56</v>
      </c>
      <c r="C38" s="482"/>
      <c r="D38" s="483"/>
      <c r="E38" s="487" t="s">
        <v>57</v>
      </c>
      <c r="F38" s="489" t="s">
        <v>41</v>
      </c>
      <c r="G38" s="489" t="s">
        <v>58</v>
      </c>
      <c r="H38" s="489" t="s">
        <v>59</v>
      </c>
      <c r="I38" s="491"/>
      <c r="J38" s="16"/>
    </row>
    <row r="39" spans="2:10" ht="24.75" thickBot="1" x14ac:dyDescent="0.25">
      <c r="B39" s="484"/>
      <c r="C39" s="485"/>
      <c r="D39" s="486"/>
      <c r="E39" s="488"/>
      <c r="F39" s="490"/>
      <c r="G39" s="490"/>
      <c r="H39" s="17" t="s">
        <v>45</v>
      </c>
      <c r="I39" s="36" t="s">
        <v>46</v>
      </c>
      <c r="J39" s="16"/>
    </row>
    <row r="40" spans="2:10" ht="36.75" thickTop="1" x14ac:dyDescent="0.2">
      <c r="B40" s="478" t="s">
        <v>60</v>
      </c>
      <c r="C40" s="479" t="s">
        <v>47</v>
      </c>
      <c r="D40" s="37" t="s">
        <v>48</v>
      </c>
      <c r="E40" s="38" t="s">
        <v>63</v>
      </c>
      <c r="F40" s="21">
        <v>6.6724095597717419</v>
      </c>
      <c r="G40" s="39">
        <v>2.1935152682565073E-3</v>
      </c>
      <c r="H40" s="20">
        <v>8.7856580250689902</v>
      </c>
      <c r="I40" s="40">
        <v>47.977675308264345</v>
      </c>
      <c r="J40" s="16"/>
    </row>
    <row r="41" spans="2:10" ht="36" x14ac:dyDescent="0.2">
      <c r="B41" s="474"/>
      <c r="C41" s="472"/>
      <c r="D41" s="41" t="s">
        <v>49</v>
      </c>
      <c r="E41" s="42" t="s">
        <v>64</v>
      </c>
      <c r="F41" s="27">
        <v>6.6724095597717419</v>
      </c>
      <c r="G41" s="43">
        <v>2.9502546675952424E-4</v>
      </c>
      <c r="H41" s="26">
        <v>14.075658025068989</v>
      </c>
      <c r="I41" s="44">
        <v>53.267675308264344</v>
      </c>
      <c r="J41" s="16"/>
    </row>
    <row r="42" spans="2:10" ht="36" x14ac:dyDescent="0.2">
      <c r="B42" s="474"/>
      <c r="C42" s="472"/>
      <c r="D42" s="41" t="s">
        <v>50</v>
      </c>
      <c r="E42" s="42" t="s">
        <v>65</v>
      </c>
      <c r="F42" s="27">
        <v>6.6724095597717419</v>
      </c>
      <c r="G42" s="43">
        <v>8.3220580490594998E-5</v>
      </c>
      <c r="H42" s="26">
        <v>17.407324691735653</v>
      </c>
      <c r="I42" s="44">
        <v>56.599341974931008</v>
      </c>
      <c r="J42" s="16"/>
    </row>
    <row r="43" spans="2:10" ht="36" x14ac:dyDescent="0.2">
      <c r="B43" s="474"/>
      <c r="C43" s="476"/>
      <c r="D43" s="45" t="s">
        <v>51</v>
      </c>
      <c r="E43" s="46" t="s">
        <v>66</v>
      </c>
      <c r="F43" s="47">
        <v>6.6724095597717419</v>
      </c>
      <c r="G43" s="48">
        <v>4.1963306256498356E-6</v>
      </c>
      <c r="H43" s="49">
        <v>25.447324691735659</v>
      </c>
      <c r="I43" s="50">
        <v>64.639341974931014</v>
      </c>
      <c r="J43" s="16"/>
    </row>
    <row r="44" spans="2:10" ht="36" x14ac:dyDescent="0.2">
      <c r="B44" s="474"/>
      <c r="C44" s="476" t="s">
        <v>48</v>
      </c>
      <c r="D44" s="41" t="s">
        <v>47</v>
      </c>
      <c r="E44" s="42" t="s">
        <v>67</v>
      </c>
      <c r="F44" s="27">
        <v>6.6724095597717419</v>
      </c>
      <c r="G44" s="43">
        <v>2.1935152682565073E-3</v>
      </c>
      <c r="H44" s="26">
        <v>-47.977675308264345</v>
      </c>
      <c r="I44" s="44">
        <v>-8.7856580250689902</v>
      </c>
      <c r="J44" s="16"/>
    </row>
    <row r="45" spans="2:10" ht="36" x14ac:dyDescent="0.2">
      <c r="B45" s="474"/>
      <c r="C45" s="472"/>
      <c r="D45" s="41" t="s">
        <v>49</v>
      </c>
      <c r="E45" s="51">
        <v>5.2899999999999956</v>
      </c>
      <c r="F45" s="27">
        <v>6.6724095597717419</v>
      </c>
      <c r="G45" s="43">
        <v>0.93029371168411368</v>
      </c>
      <c r="H45" s="26">
        <v>-14.306008641597682</v>
      </c>
      <c r="I45" s="44">
        <v>24.886008641597673</v>
      </c>
      <c r="J45" s="16"/>
    </row>
    <row r="46" spans="2:10" ht="36" x14ac:dyDescent="0.2">
      <c r="B46" s="474"/>
      <c r="C46" s="472"/>
      <c r="D46" s="41" t="s">
        <v>50</v>
      </c>
      <c r="E46" s="51">
        <v>8.6216666666666661</v>
      </c>
      <c r="F46" s="27">
        <v>6.6724095597717419</v>
      </c>
      <c r="G46" s="43">
        <v>0.69827281964230081</v>
      </c>
      <c r="H46" s="26">
        <v>-10.974341974931011</v>
      </c>
      <c r="I46" s="44">
        <v>28.217675308264344</v>
      </c>
      <c r="J46" s="16"/>
    </row>
    <row r="47" spans="2:10" ht="36" x14ac:dyDescent="0.2">
      <c r="B47" s="474"/>
      <c r="C47" s="476"/>
      <c r="D47" s="45" t="s">
        <v>51</v>
      </c>
      <c r="E47" s="52">
        <v>16.661666666666669</v>
      </c>
      <c r="F47" s="47">
        <v>6.6724095597717419</v>
      </c>
      <c r="G47" s="48">
        <v>0.12339959850030924</v>
      </c>
      <c r="H47" s="49">
        <v>-2.9343419749310087</v>
      </c>
      <c r="I47" s="50">
        <v>36.257675308264346</v>
      </c>
      <c r="J47" s="16"/>
    </row>
    <row r="48" spans="2:10" ht="36" x14ac:dyDescent="0.2">
      <c r="B48" s="474"/>
      <c r="C48" s="476" t="s">
        <v>49</v>
      </c>
      <c r="D48" s="41" t="s">
        <v>47</v>
      </c>
      <c r="E48" s="42" t="s">
        <v>68</v>
      </c>
      <c r="F48" s="27">
        <v>6.6724095597717419</v>
      </c>
      <c r="G48" s="43">
        <v>2.9502546675952424E-4</v>
      </c>
      <c r="H48" s="26">
        <v>-53.267675308264344</v>
      </c>
      <c r="I48" s="44">
        <v>-14.075658025068989</v>
      </c>
      <c r="J48" s="16"/>
    </row>
    <row r="49" spans="2:10" ht="36" x14ac:dyDescent="0.2">
      <c r="B49" s="474"/>
      <c r="C49" s="472"/>
      <c r="D49" s="41" t="s">
        <v>48</v>
      </c>
      <c r="E49" s="51">
        <v>-5.2899999999999956</v>
      </c>
      <c r="F49" s="27">
        <v>6.6724095597717419</v>
      </c>
      <c r="G49" s="43">
        <v>0.93029371168411368</v>
      </c>
      <c r="H49" s="26">
        <v>-24.886008641597673</v>
      </c>
      <c r="I49" s="44">
        <v>14.306008641597682</v>
      </c>
      <c r="J49" s="16"/>
    </row>
    <row r="50" spans="2:10" ht="36" x14ac:dyDescent="0.2">
      <c r="B50" s="474"/>
      <c r="C50" s="472"/>
      <c r="D50" s="41" t="s">
        <v>50</v>
      </c>
      <c r="E50" s="51">
        <v>3.3316666666666706</v>
      </c>
      <c r="F50" s="27">
        <v>6.6724095597717419</v>
      </c>
      <c r="G50" s="43">
        <v>0.98668217621872967</v>
      </c>
      <c r="H50" s="26">
        <v>-16.264341974931007</v>
      </c>
      <c r="I50" s="44">
        <v>22.927675308264348</v>
      </c>
      <c r="J50" s="16"/>
    </row>
    <row r="51" spans="2:10" ht="36" x14ac:dyDescent="0.2">
      <c r="B51" s="474"/>
      <c r="C51" s="476"/>
      <c r="D51" s="45" t="s">
        <v>51</v>
      </c>
      <c r="E51" s="52">
        <v>11.371666666666671</v>
      </c>
      <c r="F51" s="47">
        <v>6.6724095597717419</v>
      </c>
      <c r="G51" s="48">
        <v>0.44949235983175806</v>
      </c>
      <c r="H51" s="49">
        <v>-8.224341974931006</v>
      </c>
      <c r="I51" s="50">
        <v>30.967675308264347</v>
      </c>
      <c r="J51" s="16"/>
    </row>
    <row r="52" spans="2:10" ht="36" x14ac:dyDescent="0.2">
      <c r="B52" s="474"/>
      <c r="C52" s="476" t="s">
        <v>50</v>
      </c>
      <c r="D52" s="41" t="s">
        <v>47</v>
      </c>
      <c r="E52" s="42" t="s">
        <v>69</v>
      </c>
      <c r="F52" s="27">
        <v>6.6724095597717419</v>
      </c>
      <c r="G52" s="43">
        <v>8.3220580490594998E-5</v>
      </c>
      <c r="H52" s="26">
        <v>-56.599341974931008</v>
      </c>
      <c r="I52" s="44">
        <v>-17.407324691735653</v>
      </c>
      <c r="J52" s="16"/>
    </row>
    <row r="53" spans="2:10" ht="36" x14ac:dyDescent="0.2">
      <c r="B53" s="474"/>
      <c r="C53" s="472"/>
      <c r="D53" s="41" t="s">
        <v>48</v>
      </c>
      <c r="E53" s="51">
        <v>-8.6216666666666661</v>
      </c>
      <c r="F53" s="27">
        <v>6.6724095597717419</v>
      </c>
      <c r="G53" s="43">
        <v>0.69827281964230081</v>
      </c>
      <c r="H53" s="26">
        <v>-28.217675308264344</v>
      </c>
      <c r="I53" s="44">
        <v>10.974341974931011</v>
      </c>
      <c r="J53" s="16"/>
    </row>
    <row r="54" spans="2:10" ht="36" x14ac:dyDescent="0.2">
      <c r="B54" s="474"/>
      <c r="C54" s="472"/>
      <c r="D54" s="41" t="s">
        <v>49</v>
      </c>
      <c r="E54" s="51">
        <v>-3.3316666666666706</v>
      </c>
      <c r="F54" s="27">
        <v>6.6724095597717419</v>
      </c>
      <c r="G54" s="43">
        <v>0.98668217621872967</v>
      </c>
      <c r="H54" s="26">
        <v>-22.927675308264348</v>
      </c>
      <c r="I54" s="44">
        <v>16.264341974931007</v>
      </c>
      <c r="J54" s="16"/>
    </row>
    <row r="55" spans="2:10" ht="36" x14ac:dyDescent="0.2">
      <c r="B55" s="474"/>
      <c r="C55" s="476"/>
      <c r="D55" s="45" t="s">
        <v>51</v>
      </c>
      <c r="E55" s="52">
        <v>8.0400000000000009</v>
      </c>
      <c r="F55" s="47">
        <v>6.6724095597717419</v>
      </c>
      <c r="G55" s="48">
        <v>0.74854991520821468</v>
      </c>
      <c r="H55" s="49">
        <v>-11.556008641597677</v>
      </c>
      <c r="I55" s="50">
        <v>27.636008641597677</v>
      </c>
      <c r="J55" s="16"/>
    </row>
    <row r="56" spans="2:10" ht="36" x14ac:dyDescent="0.2">
      <c r="B56" s="474"/>
      <c r="C56" s="476" t="s">
        <v>51</v>
      </c>
      <c r="D56" s="41" t="s">
        <v>47</v>
      </c>
      <c r="E56" s="42" t="s">
        <v>70</v>
      </c>
      <c r="F56" s="27">
        <v>6.6724095597717419</v>
      </c>
      <c r="G56" s="43">
        <v>4.1963306256498356E-6</v>
      </c>
      <c r="H56" s="26">
        <v>-64.639341974931014</v>
      </c>
      <c r="I56" s="44">
        <v>-25.447324691735659</v>
      </c>
      <c r="J56" s="16"/>
    </row>
    <row r="57" spans="2:10" ht="36" x14ac:dyDescent="0.2">
      <c r="B57" s="474"/>
      <c r="C57" s="472"/>
      <c r="D57" s="41" t="s">
        <v>48</v>
      </c>
      <c r="E57" s="51">
        <v>-16.661666666666669</v>
      </c>
      <c r="F57" s="27">
        <v>6.6724095597717419</v>
      </c>
      <c r="G57" s="43">
        <v>0.12339959850030924</v>
      </c>
      <c r="H57" s="26">
        <v>-36.257675308264346</v>
      </c>
      <c r="I57" s="44">
        <v>2.9343419749310087</v>
      </c>
      <c r="J57" s="16"/>
    </row>
    <row r="58" spans="2:10" ht="36" x14ac:dyDescent="0.2">
      <c r="B58" s="474"/>
      <c r="C58" s="472"/>
      <c r="D58" s="41" t="s">
        <v>49</v>
      </c>
      <c r="E58" s="51">
        <v>-11.371666666666671</v>
      </c>
      <c r="F58" s="27">
        <v>6.6724095597717419</v>
      </c>
      <c r="G58" s="43">
        <v>0.44949235983175806</v>
      </c>
      <c r="H58" s="26">
        <v>-30.967675308264347</v>
      </c>
      <c r="I58" s="44">
        <v>8.224341974931006</v>
      </c>
      <c r="J58" s="16"/>
    </row>
    <row r="59" spans="2:10" ht="36" x14ac:dyDescent="0.2">
      <c r="B59" s="473"/>
      <c r="C59" s="476"/>
      <c r="D59" s="45" t="s">
        <v>50</v>
      </c>
      <c r="E59" s="52">
        <v>-8.0400000000000009</v>
      </c>
      <c r="F59" s="47">
        <v>6.6724095597717419</v>
      </c>
      <c r="G59" s="48">
        <v>0.74854991520821468</v>
      </c>
      <c r="H59" s="49">
        <v>-27.636008641597677</v>
      </c>
      <c r="I59" s="50">
        <v>11.556008641597677</v>
      </c>
      <c r="J59" s="16"/>
    </row>
    <row r="60" spans="2:10" ht="36" x14ac:dyDescent="0.2">
      <c r="B60" s="473" t="s">
        <v>61</v>
      </c>
      <c r="C60" s="476" t="s">
        <v>47</v>
      </c>
      <c r="D60" s="41" t="s">
        <v>48</v>
      </c>
      <c r="E60" s="42" t="s">
        <v>63</v>
      </c>
      <c r="F60" s="27">
        <v>6.6724095597717419</v>
      </c>
      <c r="G60" s="43">
        <v>2.5774211779547285E-3</v>
      </c>
      <c r="H60" s="26">
        <v>7.842659159253266</v>
      </c>
      <c r="I60" s="44">
        <v>48.920674174080069</v>
      </c>
      <c r="J60" s="16"/>
    </row>
    <row r="61" spans="2:10" ht="36" x14ac:dyDescent="0.2">
      <c r="B61" s="474"/>
      <c r="C61" s="472"/>
      <c r="D61" s="41" t="s">
        <v>49</v>
      </c>
      <c r="E61" s="42" t="s">
        <v>64</v>
      </c>
      <c r="F61" s="27">
        <v>6.6724095597717419</v>
      </c>
      <c r="G61" s="43">
        <v>3.305587332205502E-4</v>
      </c>
      <c r="H61" s="26">
        <v>13.132659159253265</v>
      </c>
      <c r="I61" s="44">
        <v>54.210674174080069</v>
      </c>
      <c r="J61" s="16"/>
    </row>
    <row r="62" spans="2:10" ht="36" x14ac:dyDescent="0.2">
      <c r="B62" s="474"/>
      <c r="C62" s="472"/>
      <c r="D62" s="41" t="s">
        <v>50</v>
      </c>
      <c r="E62" s="42" t="s">
        <v>65</v>
      </c>
      <c r="F62" s="27">
        <v>6.6724095597717419</v>
      </c>
      <c r="G62" s="43">
        <v>9.1461805960168352E-5</v>
      </c>
      <c r="H62" s="26">
        <v>16.464325825919929</v>
      </c>
      <c r="I62" s="44">
        <v>57.542340840746732</v>
      </c>
      <c r="J62" s="16"/>
    </row>
    <row r="63" spans="2:10" ht="36" x14ac:dyDescent="0.2">
      <c r="B63" s="474"/>
      <c r="C63" s="476"/>
      <c r="D63" s="45" t="s">
        <v>51</v>
      </c>
      <c r="E63" s="46" t="s">
        <v>66</v>
      </c>
      <c r="F63" s="47">
        <v>6.6724095597717419</v>
      </c>
      <c r="G63" s="48">
        <v>4.4824530712424043E-6</v>
      </c>
      <c r="H63" s="49">
        <v>24.504325825919935</v>
      </c>
      <c r="I63" s="50">
        <v>65.582340840746738</v>
      </c>
      <c r="J63" s="16"/>
    </row>
    <row r="64" spans="2:10" ht="36" x14ac:dyDescent="0.2">
      <c r="B64" s="474"/>
      <c r="C64" s="476" t="s">
        <v>48</v>
      </c>
      <c r="D64" s="41" t="s">
        <v>47</v>
      </c>
      <c r="E64" s="42" t="s">
        <v>67</v>
      </c>
      <c r="F64" s="27">
        <v>6.6724095597717419</v>
      </c>
      <c r="G64" s="43">
        <v>2.5774211779547285E-3</v>
      </c>
      <c r="H64" s="26">
        <v>-48.920674174080069</v>
      </c>
      <c r="I64" s="44">
        <v>-7.842659159253266</v>
      </c>
      <c r="J64" s="16"/>
    </row>
    <row r="65" spans="2:10" ht="36" x14ac:dyDescent="0.2">
      <c r="B65" s="474"/>
      <c r="C65" s="472"/>
      <c r="D65" s="41" t="s">
        <v>49</v>
      </c>
      <c r="E65" s="51">
        <v>5.2899999999999956</v>
      </c>
      <c r="F65" s="27">
        <v>6.6724095597717419</v>
      </c>
      <c r="G65" s="53">
        <v>1</v>
      </c>
      <c r="H65" s="26">
        <v>-15.249007507413406</v>
      </c>
      <c r="I65" s="44">
        <v>25.829007507413397</v>
      </c>
      <c r="J65" s="16"/>
    </row>
    <row r="66" spans="2:10" ht="36" x14ac:dyDescent="0.2">
      <c r="B66" s="474"/>
      <c r="C66" s="472"/>
      <c r="D66" s="41" t="s">
        <v>50</v>
      </c>
      <c r="E66" s="51">
        <v>8.6216666666666661</v>
      </c>
      <c r="F66" s="27">
        <v>6.6724095597717419</v>
      </c>
      <c r="G66" s="53">
        <v>1</v>
      </c>
      <c r="H66" s="26">
        <v>-11.917340840746736</v>
      </c>
      <c r="I66" s="44">
        <v>29.160674174080068</v>
      </c>
      <c r="J66" s="16"/>
    </row>
    <row r="67" spans="2:10" ht="36" x14ac:dyDescent="0.2">
      <c r="B67" s="474"/>
      <c r="C67" s="476"/>
      <c r="D67" s="45" t="s">
        <v>51</v>
      </c>
      <c r="E67" s="52">
        <v>16.661666666666669</v>
      </c>
      <c r="F67" s="47">
        <v>6.6724095597717419</v>
      </c>
      <c r="G67" s="48">
        <v>0.19469496223058369</v>
      </c>
      <c r="H67" s="49">
        <v>-3.8773408407467329</v>
      </c>
      <c r="I67" s="50">
        <v>37.200674174080071</v>
      </c>
      <c r="J67" s="16"/>
    </row>
    <row r="68" spans="2:10" ht="36" x14ac:dyDescent="0.2">
      <c r="B68" s="474"/>
      <c r="C68" s="476" t="s">
        <v>49</v>
      </c>
      <c r="D68" s="41" t="s">
        <v>47</v>
      </c>
      <c r="E68" s="42" t="s">
        <v>68</v>
      </c>
      <c r="F68" s="27">
        <v>6.6724095597717419</v>
      </c>
      <c r="G68" s="43">
        <v>3.305587332205502E-4</v>
      </c>
      <c r="H68" s="26">
        <v>-54.210674174080069</v>
      </c>
      <c r="I68" s="44">
        <v>-13.132659159253265</v>
      </c>
      <c r="J68" s="16"/>
    </row>
    <row r="69" spans="2:10" ht="36" x14ac:dyDescent="0.2">
      <c r="B69" s="474"/>
      <c r="C69" s="472"/>
      <c r="D69" s="41" t="s">
        <v>48</v>
      </c>
      <c r="E69" s="51">
        <v>-5.2899999999999956</v>
      </c>
      <c r="F69" s="27">
        <v>6.6724095597717419</v>
      </c>
      <c r="G69" s="53">
        <v>1</v>
      </c>
      <c r="H69" s="26">
        <v>-25.829007507413397</v>
      </c>
      <c r="I69" s="44">
        <v>15.249007507413406</v>
      </c>
      <c r="J69" s="16"/>
    </row>
    <row r="70" spans="2:10" ht="36" x14ac:dyDescent="0.2">
      <c r="B70" s="474"/>
      <c r="C70" s="472"/>
      <c r="D70" s="41" t="s">
        <v>50</v>
      </c>
      <c r="E70" s="51">
        <v>3.3316666666666706</v>
      </c>
      <c r="F70" s="27">
        <v>6.6724095597717419</v>
      </c>
      <c r="G70" s="53">
        <v>1</v>
      </c>
      <c r="H70" s="26">
        <v>-17.207340840746731</v>
      </c>
      <c r="I70" s="44">
        <v>23.870674174080072</v>
      </c>
      <c r="J70" s="16"/>
    </row>
    <row r="71" spans="2:10" ht="36" x14ac:dyDescent="0.2">
      <c r="B71" s="474"/>
      <c r="C71" s="476"/>
      <c r="D71" s="45" t="s">
        <v>51</v>
      </c>
      <c r="E71" s="52">
        <v>11.371666666666671</v>
      </c>
      <c r="F71" s="47">
        <v>6.6724095597717419</v>
      </c>
      <c r="G71" s="54">
        <v>1</v>
      </c>
      <c r="H71" s="49">
        <v>-9.1673408407467303</v>
      </c>
      <c r="I71" s="50">
        <v>31.910674174080071</v>
      </c>
      <c r="J71" s="16"/>
    </row>
    <row r="72" spans="2:10" ht="36" x14ac:dyDescent="0.2">
      <c r="B72" s="474"/>
      <c r="C72" s="476" t="s">
        <v>50</v>
      </c>
      <c r="D72" s="41" t="s">
        <v>47</v>
      </c>
      <c r="E72" s="42" t="s">
        <v>69</v>
      </c>
      <c r="F72" s="27">
        <v>6.6724095597717419</v>
      </c>
      <c r="G72" s="43">
        <v>9.1461805960168352E-5</v>
      </c>
      <c r="H72" s="26">
        <v>-57.542340840746732</v>
      </c>
      <c r="I72" s="44">
        <v>-16.464325825919929</v>
      </c>
      <c r="J72" s="16"/>
    </row>
    <row r="73" spans="2:10" ht="36" x14ac:dyDescent="0.2">
      <c r="B73" s="474"/>
      <c r="C73" s="472"/>
      <c r="D73" s="41" t="s">
        <v>48</v>
      </c>
      <c r="E73" s="51">
        <v>-8.6216666666666661</v>
      </c>
      <c r="F73" s="27">
        <v>6.6724095597717419</v>
      </c>
      <c r="G73" s="53">
        <v>1</v>
      </c>
      <c r="H73" s="26">
        <v>-29.160674174080068</v>
      </c>
      <c r="I73" s="44">
        <v>11.917340840746736</v>
      </c>
      <c r="J73" s="16"/>
    </row>
    <row r="74" spans="2:10" ht="36" x14ac:dyDescent="0.2">
      <c r="B74" s="474"/>
      <c r="C74" s="472"/>
      <c r="D74" s="41" t="s">
        <v>49</v>
      </c>
      <c r="E74" s="51">
        <v>-3.3316666666666706</v>
      </c>
      <c r="F74" s="27">
        <v>6.6724095597717419</v>
      </c>
      <c r="G74" s="53">
        <v>1</v>
      </c>
      <c r="H74" s="26">
        <v>-23.870674174080072</v>
      </c>
      <c r="I74" s="44">
        <v>17.207340840746731</v>
      </c>
      <c r="J74" s="16"/>
    </row>
    <row r="75" spans="2:10" ht="36" x14ac:dyDescent="0.2">
      <c r="B75" s="474"/>
      <c r="C75" s="476"/>
      <c r="D75" s="45" t="s">
        <v>51</v>
      </c>
      <c r="E75" s="52">
        <v>8.0400000000000009</v>
      </c>
      <c r="F75" s="47">
        <v>6.6724095597717419</v>
      </c>
      <c r="G75" s="54">
        <v>1</v>
      </c>
      <c r="H75" s="49">
        <v>-12.499007507413401</v>
      </c>
      <c r="I75" s="50">
        <v>28.579007507413401</v>
      </c>
      <c r="J75" s="16"/>
    </row>
    <row r="76" spans="2:10" ht="36" x14ac:dyDescent="0.2">
      <c r="B76" s="474"/>
      <c r="C76" s="476" t="s">
        <v>51</v>
      </c>
      <c r="D76" s="41" t="s">
        <v>47</v>
      </c>
      <c r="E76" s="42" t="s">
        <v>70</v>
      </c>
      <c r="F76" s="27">
        <v>6.6724095597717419</v>
      </c>
      <c r="G76" s="43">
        <v>4.4824530712424043E-6</v>
      </c>
      <c r="H76" s="26">
        <v>-65.582340840746738</v>
      </c>
      <c r="I76" s="44">
        <v>-24.504325825919935</v>
      </c>
      <c r="J76" s="16"/>
    </row>
    <row r="77" spans="2:10" ht="36" x14ac:dyDescent="0.2">
      <c r="B77" s="474"/>
      <c r="C77" s="472"/>
      <c r="D77" s="41" t="s">
        <v>48</v>
      </c>
      <c r="E77" s="51">
        <v>-16.661666666666669</v>
      </c>
      <c r="F77" s="27">
        <v>6.6724095597717419</v>
      </c>
      <c r="G77" s="43">
        <v>0.19469496223058369</v>
      </c>
      <c r="H77" s="26">
        <v>-37.200674174080071</v>
      </c>
      <c r="I77" s="44">
        <v>3.8773408407467329</v>
      </c>
      <c r="J77" s="16"/>
    </row>
    <row r="78" spans="2:10" ht="36" x14ac:dyDescent="0.2">
      <c r="B78" s="474"/>
      <c r="C78" s="472"/>
      <c r="D78" s="41" t="s">
        <v>49</v>
      </c>
      <c r="E78" s="51">
        <v>-11.371666666666671</v>
      </c>
      <c r="F78" s="27">
        <v>6.6724095597717419</v>
      </c>
      <c r="G78" s="53">
        <v>1</v>
      </c>
      <c r="H78" s="26">
        <v>-31.910674174080071</v>
      </c>
      <c r="I78" s="44">
        <v>9.1673408407467303</v>
      </c>
      <c r="J78" s="16"/>
    </row>
    <row r="79" spans="2:10" ht="36.75" thickBot="1" x14ac:dyDescent="0.25">
      <c r="B79" s="475"/>
      <c r="C79" s="477"/>
      <c r="D79" s="55" t="s">
        <v>50</v>
      </c>
      <c r="E79" s="56">
        <v>-8.0400000000000009</v>
      </c>
      <c r="F79" s="33">
        <v>6.6724095597717419</v>
      </c>
      <c r="G79" s="57">
        <v>1</v>
      </c>
      <c r="H79" s="32">
        <v>-28.579007507413401</v>
      </c>
      <c r="I79" s="58">
        <v>12.499007507413401</v>
      </c>
      <c r="J79" s="16"/>
    </row>
    <row r="80" spans="2:10" ht="15" thickTop="1" x14ac:dyDescent="0.2">
      <c r="B80" s="472" t="s">
        <v>62</v>
      </c>
      <c r="C80" s="472"/>
      <c r="D80" s="472"/>
      <c r="E80" s="472"/>
      <c r="F80" s="472"/>
      <c r="G80" s="472"/>
      <c r="H80" s="472"/>
      <c r="I80" s="472"/>
      <c r="J80" s="16"/>
    </row>
  </sheetData>
  <mergeCells count="28">
    <mergeCell ref="B25:J25"/>
    <mergeCell ref="B27:B28"/>
    <mergeCell ref="C27:C28"/>
    <mergeCell ref="D27:D28"/>
    <mergeCell ref="E27:E28"/>
    <mergeCell ref="F27:F28"/>
    <mergeCell ref="G27:H27"/>
    <mergeCell ref="I27:I28"/>
    <mergeCell ref="J27:J28"/>
    <mergeCell ref="B36:I36"/>
    <mergeCell ref="B38:D39"/>
    <mergeCell ref="E38:E39"/>
    <mergeCell ref="F38:F39"/>
    <mergeCell ref="G38:G39"/>
    <mergeCell ref="H38:I38"/>
    <mergeCell ref="B40:B59"/>
    <mergeCell ref="C40:C43"/>
    <mergeCell ref="C44:C47"/>
    <mergeCell ref="C48:C51"/>
    <mergeCell ref="C52:C55"/>
    <mergeCell ref="C56:C59"/>
    <mergeCell ref="B80:I80"/>
    <mergeCell ref="B60:B79"/>
    <mergeCell ref="C60:C63"/>
    <mergeCell ref="C64:C67"/>
    <mergeCell ref="C68:C71"/>
    <mergeCell ref="C72:C75"/>
    <mergeCell ref="C76:C7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8"/>
  <sheetViews>
    <sheetView topLeftCell="G1" workbookViewId="0">
      <selection activeCell="P26" sqref="P26"/>
    </sheetView>
  </sheetViews>
  <sheetFormatPr defaultColWidth="9.125" defaultRowHeight="14.25" x14ac:dyDescent="0.2"/>
  <cols>
    <col min="1" max="16384" width="9.125" style="431"/>
  </cols>
  <sheetData>
    <row r="2" spans="4:14" ht="15" x14ac:dyDescent="0.25">
      <c r="E2" s="432" t="s">
        <v>107</v>
      </c>
      <c r="K2" s="432" t="s">
        <v>108</v>
      </c>
    </row>
    <row r="3" spans="4:14" ht="15" x14ac:dyDescent="0.25">
      <c r="D3" s="432" t="s">
        <v>12</v>
      </c>
      <c r="E3" s="432" t="s">
        <v>109</v>
      </c>
      <c r="F3" s="432" t="s">
        <v>22</v>
      </c>
      <c r="G3" s="432" t="s">
        <v>1</v>
      </c>
      <c r="H3" s="432" t="s">
        <v>53</v>
      </c>
      <c r="K3" s="432" t="s">
        <v>110</v>
      </c>
      <c r="L3" s="432" t="s">
        <v>22</v>
      </c>
      <c r="M3" s="432" t="s">
        <v>1</v>
      </c>
      <c r="N3" s="432" t="s">
        <v>53</v>
      </c>
    </row>
    <row r="4" spans="4:14" ht="15" x14ac:dyDescent="0.25">
      <c r="D4" s="432" t="s">
        <v>5</v>
      </c>
      <c r="E4" s="431">
        <v>57.001666666666665</v>
      </c>
      <c r="F4" s="431">
        <v>24.770301101655313</v>
      </c>
      <c r="G4" s="431">
        <v>10.112433079025926</v>
      </c>
      <c r="H4" s="431" t="s">
        <v>79</v>
      </c>
      <c r="K4" s="431">
        <v>54.116666666666646</v>
      </c>
      <c r="L4" s="431">
        <v>10.258086891163773</v>
      </c>
      <c r="M4" s="431">
        <v>4.1878464367473871</v>
      </c>
    </row>
    <row r="5" spans="4:14" ht="15" x14ac:dyDescent="0.25">
      <c r="D5" s="432" t="s">
        <v>23</v>
      </c>
      <c r="E5" s="431">
        <v>24.053333333333313</v>
      </c>
      <c r="F5" s="431">
        <v>17.329776301691453</v>
      </c>
      <c r="G5" s="431">
        <v>7.074851549286703</v>
      </c>
      <c r="H5" s="433">
        <v>5.4601996703209643E-3</v>
      </c>
      <c r="K5" s="431">
        <v>25.735000000000014</v>
      </c>
      <c r="L5" s="431">
        <v>8.7184144200651534</v>
      </c>
      <c r="M5" s="431">
        <v>3.5592777825470909</v>
      </c>
      <c r="N5" s="433">
        <v>2.0999999999999999E-3</v>
      </c>
    </row>
    <row r="6" spans="4:14" ht="15" x14ac:dyDescent="0.25">
      <c r="D6" s="432" t="s">
        <v>2</v>
      </c>
      <c r="E6" s="431">
        <v>25.795000000000002</v>
      </c>
      <c r="F6" s="431">
        <v>9.2640525689355115</v>
      </c>
      <c r="G6" s="431">
        <v>3.7820336240352677</v>
      </c>
      <c r="H6" s="431">
        <v>0.70948293860005451</v>
      </c>
      <c r="K6" s="431">
        <v>20.444999999999993</v>
      </c>
      <c r="L6" s="431">
        <v>9.8459712573214464</v>
      </c>
      <c r="M6" s="431">
        <v>4.019600933757812</v>
      </c>
      <c r="N6" s="433">
        <v>2.0000000000000001E-4</v>
      </c>
    </row>
    <row r="7" spans="4:14" ht="15" x14ac:dyDescent="0.25">
      <c r="D7" s="432" t="s">
        <v>6</v>
      </c>
      <c r="E7" s="431">
        <v>40.48333333333332</v>
      </c>
      <c r="F7" s="431">
        <v>8.1455353824451837</v>
      </c>
      <c r="G7" s="431">
        <v>3.3254008947961617</v>
      </c>
      <c r="H7" s="431">
        <v>0.31935153353664036</v>
      </c>
      <c r="K7" s="431">
        <v>17.113333333333344</v>
      </c>
      <c r="L7" s="431">
        <v>13.948067488604522</v>
      </c>
      <c r="M7" s="431">
        <v>5.6942747074973878</v>
      </c>
      <c r="N7" s="434">
        <v>8.3220580490594998E-5</v>
      </c>
    </row>
    <row r="8" spans="4:14" ht="15" x14ac:dyDescent="0.25">
      <c r="D8" s="432" t="s">
        <v>7</v>
      </c>
      <c r="E8" s="431">
        <v>57.626666666666665</v>
      </c>
      <c r="F8" s="431">
        <v>3.4832149900152078</v>
      </c>
      <c r="G8" s="431">
        <v>1.4220165649918108</v>
      </c>
      <c r="H8" s="431">
        <v>0.99999279489285131</v>
      </c>
      <c r="K8" s="431">
        <v>9.0733333333332951</v>
      </c>
      <c r="L8" s="431">
        <v>13.967279859252002</v>
      </c>
      <c r="M8" s="431">
        <v>5.7021181249699762</v>
      </c>
      <c r="N8" s="435">
        <v>4.1963306256498356E-6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5:Q115"/>
  <sheetViews>
    <sheetView topLeftCell="D18" workbookViewId="0">
      <selection activeCell="E42" sqref="E42"/>
    </sheetView>
  </sheetViews>
  <sheetFormatPr defaultRowHeight="14.25" x14ac:dyDescent="0.2"/>
  <sheetData>
    <row r="25" spans="3:17" ht="15" x14ac:dyDescent="0.25">
      <c r="C25" s="2" t="s">
        <v>12</v>
      </c>
      <c r="D25" s="2" t="s">
        <v>81</v>
      </c>
      <c r="E25" s="2"/>
      <c r="M25" s="2" t="s">
        <v>82</v>
      </c>
      <c r="N25" s="2" t="s">
        <v>83</v>
      </c>
      <c r="O25" s="2" t="s">
        <v>84</v>
      </c>
      <c r="P25" s="2" t="s">
        <v>85</v>
      </c>
      <c r="Q25" s="2" t="s">
        <v>86</v>
      </c>
    </row>
    <row r="26" spans="3:17" ht="15" x14ac:dyDescent="0.25">
      <c r="C26" s="2" t="s">
        <v>15</v>
      </c>
      <c r="D26">
        <v>51</v>
      </c>
      <c r="M26">
        <v>51</v>
      </c>
      <c r="N26">
        <v>58</v>
      </c>
      <c r="O26">
        <v>82</v>
      </c>
      <c r="P26">
        <v>82</v>
      </c>
      <c r="Q26">
        <v>93</v>
      </c>
    </row>
    <row r="27" spans="3:17" x14ac:dyDescent="0.2">
      <c r="D27">
        <v>44</v>
      </c>
      <c r="M27">
        <v>44</v>
      </c>
      <c r="N27">
        <v>56</v>
      </c>
      <c r="O27">
        <v>68</v>
      </c>
      <c r="P27">
        <v>92</v>
      </c>
      <c r="Q27">
        <v>103</v>
      </c>
    </row>
    <row r="28" spans="3:17" x14ac:dyDescent="0.2">
      <c r="D28">
        <v>81</v>
      </c>
      <c r="M28">
        <v>81</v>
      </c>
      <c r="N28">
        <v>73</v>
      </c>
      <c r="O28">
        <v>93</v>
      </c>
      <c r="P28">
        <v>98</v>
      </c>
      <c r="Q28">
        <v>85</v>
      </c>
    </row>
    <row r="29" spans="3:17" x14ac:dyDescent="0.2">
      <c r="D29">
        <v>63</v>
      </c>
      <c r="M29">
        <v>63</v>
      </c>
      <c r="N29">
        <v>62</v>
      </c>
      <c r="O29">
        <v>102</v>
      </c>
      <c r="P29">
        <v>105</v>
      </c>
      <c r="Q29">
        <v>126</v>
      </c>
    </row>
    <row r="30" spans="3:17" x14ac:dyDescent="0.2">
      <c r="D30">
        <v>50</v>
      </c>
      <c r="M30">
        <v>50</v>
      </c>
      <c r="N30">
        <v>59</v>
      </c>
      <c r="O30">
        <v>125</v>
      </c>
      <c r="P30">
        <v>124</v>
      </c>
      <c r="Q30">
        <v>89</v>
      </c>
    </row>
    <row r="31" spans="3:17" x14ac:dyDescent="0.2">
      <c r="D31">
        <v>56</v>
      </c>
      <c r="M31">
        <v>56</v>
      </c>
      <c r="N31">
        <v>54</v>
      </c>
      <c r="O31">
        <v>94</v>
      </c>
      <c r="P31">
        <v>137</v>
      </c>
      <c r="Q31">
        <v>145</v>
      </c>
    </row>
    <row r="32" spans="3:17" ht="15" x14ac:dyDescent="0.25">
      <c r="C32" t="s">
        <v>0</v>
      </c>
      <c r="D32">
        <v>57.5</v>
      </c>
      <c r="L32" s="2" t="s">
        <v>17</v>
      </c>
      <c r="M32">
        <f>AVERAGE(M26:M31)</f>
        <v>57.5</v>
      </c>
      <c r="N32">
        <f>AVERAGE(N26:N31)</f>
        <v>60.333333333333336</v>
      </c>
      <c r="O32">
        <f>AVERAGE(O26:O31)</f>
        <v>94</v>
      </c>
      <c r="P32">
        <f>AVERAGE(P26:P31)</f>
        <v>106.33333333333333</v>
      </c>
      <c r="Q32">
        <f>AVERAGE(Q26:Q31)</f>
        <v>106.83333333333333</v>
      </c>
    </row>
    <row r="33" spans="3:17" ht="15" x14ac:dyDescent="0.25">
      <c r="C33" t="s">
        <v>1</v>
      </c>
      <c r="D33">
        <v>12.010412149464313</v>
      </c>
      <c r="L33" s="2" t="s">
        <v>22</v>
      </c>
      <c r="M33" s="3">
        <f>STDEVA(M26:M31)</f>
        <v>13.156747318391426</v>
      </c>
      <c r="N33" s="3">
        <f>STDEVA(N26:N31)</f>
        <v>6.7724933862401393</v>
      </c>
      <c r="O33" s="3">
        <f>STDEVA(O26:O31)</f>
        <v>19.214577799160718</v>
      </c>
      <c r="P33" s="3">
        <f>STDEVA(P26:P31)</f>
        <v>20.597734503257044</v>
      </c>
      <c r="Q33" s="3">
        <f>STDEVA(Q26:Q31)</f>
        <v>23.769027465730812</v>
      </c>
    </row>
    <row r="35" spans="3:17" ht="15.75" thickBot="1" x14ac:dyDescent="0.3">
      <c r="F35" s="2" t="s">
        <v>12</v>
      </c>
      <c r="G35" s="2" t="s">
        <v>87</v>
      </c>
      <c r="H35" s="2" t="s">
        <v>22</v>
      </c>
      <c r="I35" s="2" t="s">
        <v>1</v>
      </c>
      <c r="J35" s="2" t="s">
        <v>53</v>
      </c>
    </row>
    <row r="36" spans="3:17" ht="16.5" thickTop="1" thickBot="1" x14ac:dyDescent="0.3">
      <c r="C36" t="s">
        <v>24</v>
      </c>
      <c r="D36">
        <v>58</v>
      </c>
      <c r="F36" s="2" t="s">
        <v>5</v>
      </c>
      <c r="G36">
        <v>57.5</v>
      </c>
      <c r="H36" s="111">
        <v>13.156747318391426</v>
      </c>
      <c r="I36" s="111">
        <v>5.3712196007983142</v>
      </c>
    </row>
    <row r="37" spans="3:17" ht="15.75" thickTop="1" x14ac:dyDescent="0.25">
      <c r="D37">
        <v>56</v>
      </c>
      <c r="F37" s="2" t="s">
        <v>23</v>
      </c>
      <c r="G37" s="3">
        <v>60.3333333333333</v>
      </c>
      <c r="H37" s="112">
        <v>6.7724933862401571</v>
      </c>
      <c r="I37" s="112">
        <v>2.764858847110363</v>
      </c>
      <c r="J37" s="109"/>
    </row>
    <row r="38" spans="3:17" ht="15" x14ac:dyDescent="0.25">
      <c r="D38">
        <v>73</v>
      </c>
      <c r="F38" s="2" t="s">
        <v>2</v>
      </c>
      <c r="G38">
        <v>94</v>
      </c>
      <c r="H38" s="112">
        <v>19.214577799160718</v>
      </c>
      <c r="I38" s="112">
        <v>7.8443185384922591</v>
      </c>
      <c r="J38" s="110">
        <v>1.2052325890302806E-2</v>
      </c>
    </row>
    <row r="39" spans="3:17" ht="15" x14ac:dyDescent="0.25">
      <c r="D39">
        <v>62</v>
      </c>
      <c r="F39" s="2" t="s">
        <v>6</v>
      </c>
      <c r="G39" s="3">
        <v>106.33333333333333</v>
      </c>
      <c r="H39" s="112">
        <v>20.597734503257065</v>
      </c>
      <c r="I39" s="112">
        <v>8.4089898983832239</v>
      </c>
      <c r="J39" s="110">
        <v>6.0751603916542329E-4</v>
      </c>
    </row>
    <row r="40" spans="3:17" ht="15" x14ac:dyDescent="0.25">
      <c r="D40">
        <v>59</v>
      </c>
      <c r="F40" s="2" t="s">
        <v>7</v>
      </c>
      <c r="G40" s="3">
        <v>106.833333333333</v>
      </c>
      <c r="H40" s="112">
        <v>23.769027465730829</v>
      </c>
      <c r="I40" s="112">
        <v>9.7036648288732188</v>
      </c>
      <c r="J40" s="110">
        <v>5.3679114089333346E-4</v>
      </c>
    </row>
    <row r="41" spans="3:17" x14ac:dyDescent="0.2">
      <c r="D41">
        <v>54</v>
      </c>
    </row>
    <row r="42" spans="3:17" x14ac:dyDescent="0.2">
      <c r="C42" t="s">
        <v>0</v>
      </c>
      <c r="D42">
        <v>60.333333333333336</v>
      </c>
      <c r="G42" s="201"/>
      <c r="H42" s="202"/>
      <c r="I42" s="202"/>
    </row>
    <row r="43" spans="3:17" x14ac:dyDescent="0.2">
      <c r="C43" t="s">
        <v>1</v>
      </c>
      <c r="D43">
        <v>6.182412330330469</v>
      </c>
      <c r="G43" s="201"/>
      <c r="H43" s="202"/>
      <c r="I43" s="202"/>
    </row>
    <row r="44" spans="3:17" x14ac:dyDescent="0.2">
      <c r="C44" t="s">
        <v>16</v>
      </c>
      <c r="G44" s="201"/>
      <c r="H44" s="202"/>
      <c r="I44" s="202"/>
    </row>
    <row r="45" spans="3:17" x14ac:dyDescent="0.2">
      <c r="G45" s="201"/>
      <c r="H45" s="202"/>
      <c r="I45" s="202"/>
    </row>
    <row r="46" spans="3:17" x14ac:dyDescent="0.2">
      <c r="C46" t="s">
        <v>2</v>
      </c>
      <c r="D46">
        <v>82</v>
      </c>
      <c r="G46" s="201"/>
      <c r="H46" s="202"/>
      <c r="I46" s="202"/>
    </row>
    <row r="47" spans="3:17" x14ac:dyDescent="0.2">
      <c r="D47">
        <v>68</v>
      </c>
    </row>
    <row r="48" spans="3:17" x14ac:dyDescent="0.2">
      <c r="D48">
        <v>93</v>
      </c>
    </row>
    <row r="49" spans="3:16" x14ac:dyDescent="0.2">
      <c r="D49">
        <v>102</v>
      </c>
    </row>
    <row r="50" spans="3:16" x14ac:dyDescent="0.2">
      <c r="D50">
        <v>125</v>
      </c>
    </row>
    <row r="51" spans="3:16" x14ac:dyDescent="0.2">
      <c r="D51">
        <v>94</v>
      </c>
    </row>
    <row r="52" spans="3:16" x14ac:dyDescent="0.2">
      <c r="C52" t="s">
        <v>0</v>
      </c>
      <c r="D52">
        <v>94</v>
      </c>
    </row>
    <row r="53" spans="3:16" x14ac:dyDescent="0.2">
      <c r="C53" t="s">
        <v>1</v>
      </c>
      <c r="D53">
        <v>17.540429489230494</v>
      </c>
    </row>
    <row r="54" spans="3:16" x14ac:dyDescent="0.2">
      <c r="C54" t="s">
        <v>16</v>
      </c>
    </row>
    <row r="56" spans="3:16" x14ac:dyDescent="0.2">
      <c r="C56" t="s">
        <v>6</v>
      </c>
      <c r="D56">
        <v>82</v>
      </c>
    </row>
    <row r="57" spans="3:16" x14ac:dyDescent="0.2">
      <c r="D57">
        <v>92</v>
      </c>
      <c r="H57" s="503" t="s">
        <v>37</v>
      </c>
      <c r="I57" s="503"/>
      <c r="J57" s="503"/>
      <c r="K57" s="503"/>
      <c r="L57" s="503"/>
      <c r="M57" s="503"/>
      <c r="N57" s="503"/>
      <c r="O57" s="503"/>
      <c r="P57" s="503"/>
    </row>
    <row r="58" spans="3:16" ht="15" thickBot="1" x14ac:dyDescent="0.25">
      <c r="D58">
        <v>98</v>
      </c>
      <c r="H58" s="118" t="s">
        <v>87</v>
      </c>
      <c r="I58" s="119"/>
      <c r="J58" s="119"/>
      <c r="K58" s="119"/>
      <c r="L58" s="119"/>
      <c r="M58" s="119"/>
      <c r="N58" s="119"/>
      <c r="O58" s="119"/>
      <c r="P58" s="119"/>
    </row>
    <row r="59" spans="3:16" ht="15" thickTop="1" x14ac:dyDescent="0.2">
      <c r="D59">
        <v>105</v>
      </c>
      <c r="H59" s="516" t="s">
        <v>38</v>
      </c>
      <c r="I59" s="514" t="s">
        <v>39</v>
      </c>
      <c r="J59" s="504" t="s">
        <v>21</v>
      </c>
      <c r="K59" s="504" t="s">
        <v>40</v>
      </c>
      <c r="L59" s="504" t="s">
        <v>41</v>
      </c>
      <c r="M59" s="504" t="s">
        <v>42</v>
      </c>
      <c r="N59" s="504"/>
      <c r="O59" s="504" t="s">
        <v>43</v>
      </c>
      <c r="P59" s="506" t="s">
        <v>44</v>
      </c>
    </row>
    <row r="60" spans="3:16" ht="24.75" thickBot="1" x14ac:dyDescent="0.25">
      <c r="D60">
        <v>124</v>
      </c>
      <c r="H60" s="517"/>
      <c r="I60" s="515"/>
      <c r="J60" s="505"/>
      <c r="K60" s="505"/>
      <c r="L60" s="505"/>
      <c r="M60" s="120" t="s">
        <v>45</v>
      </c>
      <c r="N60" s="120" t="s">
        <v>46</v>
      </c>
      <c r="O60" s="505"/>
      <c r="P60" s="507"/>
    </row>
    <row r="61" spans="3:16" ht="36.75" thickTop="1" x14ac:dyDescent="0.2">
      <c r="D61">
        <v>137</v>
      </c>
      <c r="H61" s="121" t="s">
        <v>47</v>
      </c>
      <c r="I61" s="122">
        <v>6</v>
      </c>
      <c r="J61" s="123">
        <v>57.5</v>
      </c>
      <c r="K61" s="111">
        <v>13.156747318391426</v>
      </c>
      <c r="L61" s="111">
        <v>5.3712196007983142</v>
      </c>
      <c r="M61" s="123">
        <v>43.692840459088593</v>
      </c>
      <c r="N61" s="123">
        <v>71.307159540911414</v>
      </c>
      <c r="O61" s="124">
        <v>44</v>
      </c>
      <c r="P61" s="125">
        <v>81</v>
      </c>
    </row>
    <row r="62" spans="3:16" ht="36" x14ac:dyDescent="0.2">
      <c r="C62" t="s">
        <v>0</v>
      </c>
      <c r="D62">
        <v>106.33333333333333</v>
      </c>
      <c r="H62" s="126" t="s">
        <v>48</v>
      </c>
      <c r="I62" s="127">
        <v>6</v>
      </c>
      <c r="J62" s="128">
        <v>60.333333333333336</v>
      </c>
      <c r="K62" s="112">
        <v>6.7724933862401571</v>
      </c>
      <c r="L62" s="112">
        <v>2.764858847110363</v>
      </c>
      <c r="M62" s="128">
        <v>53.226037402911999</v>
      </c>
      <c r="N62" s="128">
        <v>67.440629263754673</v>
      </c>
      <c r="O62" s="129">
        <v>54</v>
      </c>
      <c r="P62" s="130">
        <v>73</v>
      </c>
    </row>
    <row r="63" spans="3:16" ht="36" x14ac:dyDescent="0.2">
      <c r="C63" t="s">
        <v>1</v>
      </c>
      <c r="D63">
        <v>18.803073034893938</v>
      </c>
      <c r="H63" s="126" t="s">
        <v>49</v>
      </c>
      <c r="I63" s="127">
        <v>6</v>
      </c>
      <c r="J63" s="128">
        <v>94</v>
      </c>
      <c r="K63" s="112">
        <v>19.214577799160718</v>
      </c>
      <c r="L63" s="112">
        <v>7.8443185384922591</v>
      </c>
      <c r="M63" s="128">
        <v>73.835537252173779</v>
      </c>
      <c r="N63" s="128">
        <v>114.16446274782622</v>
      </c>
      <c r="O63" s="129">
        <v>68</v>
      </c>
      <c r="P63" s="130">
        <v>125</v>
      </c>
    </row>
    <row r="64" spans="3:16" ht="36" x14ac:dyDescent="0.2">
      <c r="C64" t="s">
        <v>16</v>
      </c>
      <c r="H64" s="126" t="s">
        <v>50</v>
      </c>
      <c r="I64" s="127">
        <v>6</v>
      </c>
      <c r="J64" s="128">
        <v>106.33333333333333</v>
      </c>
      <c r="K64" s="112">
        <v>20.597734503257065</v>
      </c>
      <c r="L64" s="112">
        <v>8.4089898983832239</v>
      </c>
      <c r="M64" s="128">
        <v>84.717336644679378</v>
      </c>
      <c r="N64" s="128">
        <v>127.94933002198728</v>
      </c>
      <c r="O64" s="129">
        <v>82</v>
      </c>
      <c r="P64" s="130">
        <v>137</v>
      </c>
    </row>
    <row r="65" spans="3:16" ht="36" x14ac:dyDescent="0.2">
      <c r="H65" s="126" t="s">
        <v>51</v>
      </c>
      <c r="I65" s="127">
        <v>6</v>
      </c>
      <c r="J65" s="128">
        <v>106.83333333333333</v>
      </c>
      <c r="K65" s="112">
        <v>23.769027465730829</v>
      </c>
      <c r="L65" s="112">
        <v>9.7036648288732188</v>
      </c>
      <c r="M65" s="128">
        <v>81.889268785335673</v>
      </c>
      <c r="N65" s="128">
        <v>131.77739788133098</v>
      </c>
      <c r="O65" s="129">
        <v>85</v>
      </c>
      <c r="P65" s="130">
        <v>145</v>
      </c>
    </row>
    <row r="66" spans="3:16" ht="15" thickBot="1" x14ac:dyDescent="0.25">
      <c r="C66" t="s">
        <v>7</v>
      </c>
      <c r="D66">
        <v>93</v>
      </c>
      <c r="H66" s="131" t="s">
        <v>52</v>
      </c>
      <c r="I66" s="132">
        <v>30</v>
      </c>
      <c r="J66" s="133">
        <v>85</v>
      </c>
      <c r="K66" s="134">
        <v>27.638054724700094</v>
      </c>
      <c r="L66" s="134">
        <v>5.0459953394268249</v>
      </c>
      <c r="M66" s="133">
        <v>74.679780757741796</v>
      </c>
      <c r="N66" s="133">
        <v>95.320219242258204</v>
      </c>
      <c r="O66" s="135">
        <v>44</v>
      </c>
      <c r="P66" s="136">
        <v>145</v>
      </c>
    </row>
    <row r="67" spans="3:16" ht="15" thickTop="1" x14ac:dyDescent="0.2">
      <c r="D67">
        <v>103</v>
      </c>
    </row>
    <row r="68" spans="3:16" x14ac:dyDescent="0.2">
      <c r="D68">
        <v>85</v>
      </c>
    </row>
    <row r="69" spans="3:16" x14ac:dyDescent="0.2">
      <c r="D69">
        <v>126</v>
      </c>
    </row>
    <row r="70" spans="3:16" x14ac:dyDescent="0.2">
      <c r="D70">
        <v>89</v>
      </c>
    </row>
    <row r="71" spans="3:16" x14ac:dyDescent="0.2">
      <c r="D71">
        <v>145</v>
      </c>
      <c r="H71" s="503" t="s">
        <v>54</v>
      </c>
      <c r="I71" s="503"/>
      <c r="J71" s="503"/>
      <c r="K71" s="503"/>
      <c r="L71" s="503"/>
      <c r="M71" s="503"/>
      <c r="N71" s="503"/>
      <c r="O71" s="503"/>
      <c r="P71" s="119"/>
    </row>
    <row r="72" spans="3:16" ht="15" thickBot="1" x14ac:dyDescent="0.25">
      <c r="C72" t="s">
        <v>0</v>
      </c>
      <c r="D72">
        <v>106.83333333333333</v>
      </c>
      <c r="H72" s="118" t="s">
        <v>55</v>
      </c>
      <c r="I72" s="118" t="s">
        <v>87</v>
      </c>
      <c r="J72" s="119"/>
      <c r="K72" s="119"/>
      <c r="L72" s="119"/>
      <c r="M72" s="119"/>
      <c r="N72" s="119"/>
      <c r="O72" s="119"/>
      <c r="P72" s="119"/>
    </row>
    <row r="73" spans="3:16" ht="15" thickTop="1" x14ac:dyDescent="0.2">
      <c r="C73" t="s">
        <v>1</v>
      </c>
      <c r="D73">
        <v>21.69805418823438</v>
      </c>
      <c r="H73" s="508" t="s">
        <v>56</v>
      </c>
      <c r="I73" s="509"/>
      <c r="J73" s="510"/>
      <c r="K73" s="514" t="s">
        <v>57</v>
      </c>
      <c r="L73" s="504" t="s">
        <v>41</v>
      </c>
      <c r="M73" s="504" t="s">
        <v>58</v>
      </c>
      <c r="N73" s="504" t="s">
        <v>59</v>
      </c>
      <c r="O73" s="506"/>
      <c r="P73" s="119"/>
    </row>
    <row r="74" spans="3:16" ht="24.75" thickBot="1" x14ac:dyDescent="0.25">
      <c r="H74" s="511"/>
      <c r="I74" s="512"/>
      <c r="J74" s="513"/>
      <c r="K74" s="515"/>
      <c r="L74" s="505"/>
      <c r="M74" s="505"/>
      <c r="N74" s="120" t="s">
        <v>45</v>
      </c>
      <c r="O74" s="137" t="s">
        <v>46</v>
      </c>
      <c r="P74" s="119"/>
    </row>
    <row r="75" spans="3:16" ht="36.75" thickTop="1" x14ac:dyDescent="0.2">
      <c r="H75" s="501" t="s">
        <v>60</v>
      </c>
      <c r="I75" s="502" t="s">
        <v>47</v>
      </c>
      <c r="J75" s="138" t="s">
        <v>48</v>
      </c>
      <c r="K75" s="139">
        <v>-2.8333333333333357</v>
      </c>
      <c r="L75" s="111">
        <v>10.254754994635414</v>
      </c>
      <c r="M75" s="140">
        <v>0.99863151850499543</v>
      </c>
      <c r="N75" s="123">
        <v>-32.950229739676971</v>
      </c>
      <c r="O75" s="141">
        <v>27.283563073010299</v>
      </c>
      <c r="P75" s="119"/>
    </row>
    <row r="76" spans="3:16" ht="36" x14ac:dyDescent="0.2">
      <c r="H76" s="497"/>
      <c r="I76" s="495"/>
      <c r="J76" s="142" t="s">
        <v>49</v>
      </c>
      <c r="K76" s="143" t="s">
        <v>89</v>
      </c>
      <c r="L76" s="112">
        <v>10.254754994635414</v>
      </c>
      <c r="M76" s="144">
        <v>1.2052325890302806E-2</v>
      </c>
      <c r="N76" s="128">
        <v>-66.616896406343642</v>
      </c>
      <c r="O76" s="145">
        <v>-6.3831035936563651</v>
      </c>
      <c r="P76" s="119"/>
    </row>
    <row r="77" spans="3:16" ht="36" x14ac:dyDescent="0.2">
      <c r="H77" s="497"/>
      <c r="I77" s="495"/>
      <c r="J77" s="142" t="s">
        <v>50</v>
      </c>
      <c r="K77" s="143" t="s">
        <v>90</v>
      </c>
      <c r="L77" s="112">
        <v>10.254754994635414</v>
      </c>
      <c r="M77" s="144">
        <v>6.0751603916542329E-4</v>
      </c>
      <c r="N77" s="128">
        <v>-78.950229739676956</v>
      </c>
      <c r="O77" s="145">
        <v>-18.716436926989694</v>
      </c>
      <c r="P77" s="119"/>
    </row>
    <row r="78" spans="3:16" ht="36" x14ac:dyDescent="0.2">
      <c r="H78" s="497"/>
      <c r="I78" s="499"/>
      <c r="J78" s="146" t="s">
        <v>51</v>
      </c>
      <c r="K78" s="147" t="s">
        <v>91</v>
      </c>
      <c r="L78" s="148">
        <v>10.254754994635414</v>
      </c>
      <c r="M78" s="149">
        <v>5.3679114089333346E-4</v>
      </c>
      <c r="N78" s="150">
        <v>-79.450229739676956</v>
      </c>
      <c r="O78" s="151">
        <v>-19.216436926989694</v>
      </c>
      <c r="P78" s="119"/>
    </row>
    <row r="79" spans="3:16" ht="36" x14ac:dyDescent="0.2">
      <c r="H79" s="497"/>
      <c r="I79" s="499" t="s">
        <v>48</v>
      </c>
      <c r="J79" s="142" t="s">
        <v>47</v>
      </c>
      <c r="K79" s="152">
        <v>2.8333333333333357</v>
      </c>
      <c r="L79" s="112">
        <v>10.254754994635414</v>
      </c>
      <c r="M79" s="144">
        <v>0.99863151850499543</v>
      </c>
      <c r="N79" s="128">
        <v>-27.283563073010299</v>
      </c>
      <c r="O79" s="145">
        <v>32.950229739676971</v>
      </c>
      <c r="P79" s="119"/>
    </row>
    <row r="80" spans="3:16" ht="36" x14ac:dyDescent="0.2">
      <c r="H80" s="497"/>
      <c r="I80" s="495"/>
      <c r="J80" s="142" t="s">
        <v>49</v>
      </c>
      <c r="K80" s="143" t="s">
        <v>92</v>
      </c>
      <c r="L80" s="112">
        <v>10.254754994635414</v>
      </c>
      <c r="M80" s="144">
        <v>2.3041556404033492E-2</v>
      </c>
      <c r="N80" s="128">
        <v>-63.783563073010299</v>
      </c>
      <c r="O80" s="145">
        <v>-3.5497702603230294</v>
      </c>
      <c r="P80" s="119"/>
    </row>
    <row r="81" spans="8:16" ht="36" x14ac:dyDescent="0.2">
      <c r="H81" s="497"/>
      <c r="I81" s="495"/>
      <c r="J81" s="142" t="s">
        <v>50</v>
      </c>
      <c r="K81" s="143" t="s">
        <v>93</v>
      </c>
      <c r="L81" s="112">
        <v>10.254754994635414</v>
      </c>
      <c r="M81" s="144">
        <v>1.2230510888623369E-3</v>
      </c>
      <c r="N81" s="128">
        <v>-76.116896406343628</v>
      </c>
      <c r="O81" s="145">
        <v>-15.883103593656358</v>
      </c>
      <c r="P81" s="119"/>
    </row>
    <row r="82" spans="8:16" ht="36" x14ac:dyDescent="0.2">
      <c r="H82" s="497"/>
      <c r="I82" s="499"/>
      <c r="J82" s="146" t="s">
        <v>51</v>
      </c>
      <c r="K82" s="147" t="s">
        <v>94</v>
      </c>
      <c r="L82" s="148">
        <v>10.254754994635414</v>
      </c>
      <c r="M82" s="149">
        <v>1.0812745784115618E-3</v>
      </c>
      <c r="N82" s="150">
        <v>-76.616896406343628</v>
      </c>
      <c r="O82" s="151">
        <v>-16.383103593656358</v>
      </c>
      <c r="P82" s="119"/>
    </row>
    <row r="83" spans="8:16" ht="36" x14ac:dyDescent="0.2">
      <c r="H83" s="497"/>
      <c r="I83" s="499" t="s">
        <v>49</v>
      </c>
      <c r="J83" s="142" t="s">
        <v>47</v>
      </c>
      <c r="K83" s="143" t="s">
        <v>95</v>
      </c>
      <c r="L83" s="112">
        <v>10.254754994635414</v>
      </c>
      <c r="M83" s="144">
        <v>1.2052325890302806E-2</v>
      </c>
      <c r="N83" s="128">
        <v>6.3831035936563651</v>
      </c>
      <c r="O83" s="145">
        <v>66.616896406343642</v>
      </c>
      <c r="P83" s="119"/>
    </row>
    <row r="84" spans="8:16" ht="36" x14ac:dyDescent="0.2">
      <c r="H84" s="497"/>
      <c r="I84" s="495"/>
      <c r="J84" s="142" t="s">
        <v>48</v>
      </c>
      <c r="K84" s="143" t="s">
        <v>96</v>
      </c>
      <c r="L84" s="112">
        <v>10.254754994635414</v>
      </c>
      <c r="M84" s="144">
        <v>2.3041556404033492E-2</v>
      </c>
      <c r="N84" s="128">
        <v>3.5497702603230294</v>
      </c>
      <c r="O84" s="145">
        <v>63.783563073010299</v>
      </c>
      <c r="P84" s="119"/>
    </row>
    <row r="85" spans="8:16" ht="36" x14ac:dyDescent="0.2">
      <c r="H85" s="497"/>
      <c r="I85" s="495"/>
      <c r="J85" s="142" t="s">
        <v>50</v>
      </c>
      <c r="K85" s="152">
        <v>-12.333333333333329</v>
      </c>
      <c r="L85" s="112">
        <v>10.254754994635414</v>
      </c>
      <c r="M85" s="144">
        <v>0.74982071685383467</v>
      </c>
      <c r="N85" s="128">
        <v>-42.450229739676963</v>
      </c>
      <c r="O85" s="145">
        <v>17.783563073010306</v>
      </c>
      <c r="P85" s="119"/>
    </row>
    <row r="86" spans="8:16" ht="36" x14ac:dyDescent="0.2">
      <c r="H86" s="497"/>
      <c r="I86" s="499"/>
      <c r="J86" s="146" t="s">
        <v>51</v>
      </c>
      <c r="K86" s="153">
        <v>-12.833333333333329</v>
      </c>
      <c r="L86" s="148">
        <v>10.254754994635414</v>
      </c>
      <c r="M86" s="149">
        <v>0.72206018763040392</v>
      </c>
      <c r="N86" s="150">
        <v>-42.950229739676963</v>
      </c>
      <c r="O86" s="151">
        <v>17.283563073010306</v>
      </c>
      <c r="P86" s="119"/>
    </row>
    <row r="87" spans="8:16" ht="36" x14ac:dyDescent="0.2">
      <c r="H87" s="497"/>
      <c r="I87" s="499" t="s">
        <v>50</v>
      </c>
      <c r="J87" s="142" t="s">
        <v>47</v>
      </c>
      <c r="K87" s="143" t="s">
        <v>97</v>
      </c>
      <c r="L87" s="112">
        <v>10.254754994635414</v>
      </c>
      <c r="M87" s="144">
        <v>6.0751603916542329E-4</v>
      </c>
      <c r="N87" s="128">
        <v>18.716436926989694</v>
      </c>
      <c r="O87" s="145">
        <v>78.950229739676956</v>
      </c>
      <c r="P87" s="119"/>
    </row>
    <row r="88" spans="8:16" ht="36" x14ac:dyDescent="0.2">
      <c r="H88" s="497"/>
      <c r="I88" s="495"/>
      <c r="J88" s="142" t="s">
        <v>48</v>
      </c>
      <c r="K88" s="143" t="s">
        <v>98</v>
      </c>
      <c r="L88" s="112">
        <v>10.254754994635414</v>
      </c>
      <c r="M88" s="144">
        <v>1.2230510888623369E-3</v>
      </c>
      <c r="N88" s="128">
        <v>15.883103593656358</v>
      </c>
      <c r="O88" s="145">
        <v>76.116896406343628</v>
      </c>
      <c r="P88" s="119"/>
    </row>
    <row r="89" spans="8:16" ht="36" x14ac:dyDescent="0.2">
      <c r="H89" s="497"/>
      <c r="I89" s="495"/>
      <c r="J89" s="142" t="s">
        <v>49</v>
      </c>
      <c r="K89" s="152">
        <v>12.333333333333329</v>
      </c>
      <c r="L89" s="112">
        <v>10.254754994635414</v>
      </c>
      <c r="M89" s="144">
        <v>0.74982071685383467</v>
      </c>
      <c r="N89" s="128">
        <v>-17.783563073010306</v>
      </c>
      <c r="O89" s="145">
        <v>42.450229739676963</v>
      </c>
      <c r="P89" s="119"/>
    </row>
    <row r="90" spans="8:16" ht="36" x14ac:dyDescent="0.2">
      <c r="H90" s="497"/>
      <c r="I90" s="499"/>
      <c r="J90" s="146" t="s">
        <v>51</v>
      </c>
      <c r="K90" s="154">
        <v>-0.5</v>
      </c>
      <c r="L90" s="148">
        <v>10.254754994635414</v>
      </c>
      <c r="M90" s="149">
        <v>0.99999861888786246</v>
      </c>
      <c r="N90" s="150">
        <v>-30.616896406343635</v>
      </c>
      <c r="O90" s="151">
        <v>29.616896406343635</v>
      </c>
      <c r="P90" s="119"/>
    </row>
    <row r="91" spans="8:16" ht="36" x14ac:dyDescent="0.2">
      <c r="H91" s="497"/>
      <c r="I91" s="499" t="s">
        <v>51</v>
      </c>
      <c r="J91" s="142" t="s">
        <v>47</v>
      </c>
      <c r="K91" s="143" t="s">
        <v>99</v>
      </c>
      <c r="L91" s="112">
        <v>10.254754994635414</v>
      </c>
      <c r="M91" s="144">
        <v>5.3679114089333346E-4</v>
      </c>
      <c r="N91" s="128">
        <v>19.216436926989694</v>
      </c>
      <c r="O91" s="145">
        <v>79.450229739676956</v>
      </c>
      <c r="P91" s="119"/>
    </row>
    <row r="92" spans="8:16" ht="36" x14ac:dyDescent="0.2">
      <c r="H92" s="497"/>
      <c r="I92" s="495"/>
      <c r="J92" s="142" t="s">
        <v>48</v>
      </c>
      <c r="K92" s="143" t="s">
        <v>100</v>
      </c>
      <c r="L92" s="112">
        <v>10.254754994635414</v>
      </c>
      <c r="M92" s="144">
        <v>1.0812745784115618E-3</v>
      </c>
      <c r="N92" s="128">
        <v>16.383103593656358</v>
      </c>
      <c r="O92" s="145">
        <v>76.616896406343628</v>
      </c>
      <c r="P92" s="119"/>
    </row>
    <row r="93" spans="8:16" ht="36" x14ac:dyDescent="0.2">
      <c r="H93" s="497"/>
      <c r="I93" s="495"/>
      <c r="J93" s="142" t="s">
        <v>49</v>
      </c>
      <c r="K93" s="152">
        <v>12.833333333333329</v>
      </c>
      <c r="L93" s="112">
        <v>10.254754994635414</v>
      </c>
      <c r="M93" s="144">
        <v>0.72206018763040392</v>
      </c>
      <c r="N93" s="128">
        <v>-17.283563073010306</v>
      </c>
      <c r="O93" s="145">
        <v>42.950229739676963</v>
      </c>
      <c r="P93" s="119"/>
    </row>
    <row r="94" spans="8:16" ht="36" x14ac:dyDescent="0.2">
      <c r="H94" s="496"/>
      <c r="I94" s="499"/>
      <c r="J94" s="146" t="s">
        <v>50</v>
      </c>
      <c r="K94" s="154">
        <v>0.5</v>
      </c>
      <c r="L94" s="148">
        <v>10.254754994635414</v>
      </c>
      <c r="M94" s="149">
        <v>0.99999861888786246</v>
      </c>
      <c r="N94" s="150">
        <v>-29.616896406343635</v>
      </c>
      <c r="O94" s="151">
        <v>30.616896406343635</v>
      </c>
      <c r="P94" s="119"/>
    </row>
    <row r="95" spans="8:16" ht="36" x14ac:dyDescent="0.2">
      <c r="H95" s="496" t="s">
        <v>61</v>
      </c>
      <c r="I95" s="499" t="s">
        <v>47</v>
      </c>
      <c r="J95" s="142" t="s">
        <v>48</v>
      </c>
      <c r="K95" s="152">
        <v>-2.8333333333333357</v>
      </c>
      <c r="L95" s="112">
        <v>10.254754994635414</v>
      </c>
      <c r="M95" s="155">
        <v>1</v>
      </c>
      <c r="N95" s="128">
        <v>-34.399514625823876</v>
      </c>
      <c r="O95" s="145">
        <v>28.732847959157205</v>
      </c>
      <c r="P95" s="119"/>
    </row>
    <row r="96" spans="8:16" ht="36" x14ac:dyDescent="0.2">
      <c r="H96" s="497"/>
      <c r="I96" s="495"/>
      <c r="J96" s="142" t="s">
        <v>49</v>
      </c>
      <c r="K96" s="143" t="s">
        <v>89</v>
      </c>
      <c r="L96" s="112">
        <v>10.254754994635414</v>
      </c>
      <c r="M96" s="144">
        <v>1.5210047736309112E-2</v>
      </c>
      <c r="N96" s="128">
        <v>-68.06618129249054</v>
      </c>
      <c r="O96" s="145">
        <v>-4.9338187075094595</v>
      </c>
      <c r="P96" s="119"/>
    </row>
    <row r="97" spans="8:16" ht="36" x14ac:dyDescent="0.2">
      <c r="H97" s="497"/>
      <c r="I97" s="495"/>
      <c r="J97" s="142" t="s">
        <v>50</v>
      </c>
      <c r="K97" s="143" t="s">
        <v>90</v>
      </c>
      <c r="L97" s="112">
        <v>10.254754994635414</v>
      </c>
      <c r="M97" s="144">
        <v>6.9038836704632834E-4</v>
      </c>
      <c r="N97" s="128">
        <v>-80.399514625823869</v>
      </c>
      <c r="O97" s="145">
        <v>-17.267152040842788</v>
      </c>
      <c r="P97" s="119"/>
    </row>
    <row r="98" spans="8:16" ht="36" x14ac:dyDescent="0.2">
      <c r="H98" s="497"/>
      <c r="I98" s="499"/>
      <c r="J98" s="146" t="s">
        <v>51</v>
      </c>
      <c r="K98" s="147" t="s">
        <v>91</v>
      </c>
      <c r="L98" s="148">
        <v>10.254754994635414</v>
      </c>
      <c r="M98" s="149">
        <v>6.0841757539586115E-4</v>
      </c>
      <c r="N98" s="150">
        <v>-80.899514625823869</v>
      </c>
      <c r="O98" s="151">
        <v>-17.767152040842788</v>
      </c>
      <c r="P98" s="119"/>
    </row>
    <row r="99" spans="8:16" ht="36" x14ac:dyDescent="0.2">
      <c r="H99" s="497"/>
      <c r="I99" s="499" t="s">
        <v>48</v>
      </c>
      <c r="J99" s="142" t="s">
        <v>47</v>
      </c>
      <c r="K99" s="152">
        <v>2.8333333333333357</v>
      </c>
      <c r="L99" s="112">
        <v>10.254754994635414</v>
      </c>
      <c r="M99" s="155">
        <v>1</v>
      </c>
      <c r="N99" s="128">
        <v>-28.732847959157205</v>
      </c>
      <c r="O99" s="145">
        <v>34.399514625823876</v>
      </c>
      <c r="P99" s="119"/>
    </row>
    <row r="100" spans="8:16" ht="36" x14ac:dyDescent="0.2">
      <c r="H100" s="497"/>
      <c r="I100" s="495"/>
      <c r="J100" s="142" t="s">
        <v>49</v>
      </c>
      <c r="K100" s="143" t="s">
        <v>92</v>
      </c>
      <c r="L100" s="112">
        <v>10.254754994635414</v>
      </c>
      <c r="M100" s="144">
        <v>3.0295807658542107E-2</v>
      </c>
      <c r="N100" s="128">
        <v>-65.232847959157198</v>
      </c>
      <c r="O100" s="145">
        <v>-2.1004853741761238</v>
      </c>
      <c r="P100" s="119"/>
    </row>
    <row r="101" spans="8:16" ht="36" x14ac:dyDescent="0.2">
      <c r="H101" s="497"/>
      <c r="I101" s="495"/>
      <c r="J101" s="142" t="s">
        <v>50</v>
      </c>
      <c r="K101" s="143" t="s">
        <v>93</v>
      </c>
      <c r="L101" s="112">
        <v>10.254754994635414</v>
      </c>
      <c r="M101" s="144">
        <v>1.4132367836622774E-3</v>
      </c>
      <c r="N101" s="128">
        <v>-77.56618129249054</v>
      </c>
      <c r="O101" s="145">
        <v>-14.433818707509452</v>
      </c>
      <c r="P101" s="119"/>
    </row>
    <row r="102" spans="8:16" ht="36" x14ac:dyDescent="0.2">
      <c r="H102" s="497"/>
      <c r="I102" s="499"/>
      <c r="J102" s="146" t="s">
        <v>51</v>
      </c>
      <c r="K102" s="147" t="s">
        <v>94</v>
      </c>
      <c r="L102" s="148">
        <v>10.254754994635414</v>
      </c>
      <c r="M102" s="149">
        <v>1.2454489151527597E-3</v>
      </c>
      <c r="N102" s="150">
        <v>-78.06618129249054</v>
      </c>
      <c r="O102" s="151">
        <v>-14.933818707509452</v>
      </c>
      <c r="P102" s="119"/>
    </row>
    <row r="103" spans="8:16" ht="36" x14ac:dyDescent="0.2">
      <c r="H103" s="497"/>
      <c r="I103" s="499" t="s">
        <v>49</v>
      </c>
      <c r="J103" s="142" t="s">
        <v>47</v>
      </c>
      <c r="K103" s="143" t="s">
        <v>95</v>
      </c>
      <c r="L103" s="112">
        <v>10.254754994635414</v>
      </c>
      <c r="M103" s="144">
        <v>1.5210047736309112E-2</v>
      </c>
      <c r="N103" s="128">
        <v>4.9338187075094595</v>
      </c>
      <c r="O103" s="145">
        <v>68.06618129249054</v>
      </c>
      <c r="P103" s="119"/>
    </row>
    <row r="104" spans="8:16" ht="36" x14ac:dyDescent="0.2">
      <c r="H104" s="497"/>
      <c r="I104" s="495"/>
      <c r="J104" s="142" t="s">
        <v>48</v>
      </c>
      <c r="K104" s="143" t="s">
        <v>96</v>
      </c>
      <c r="L104" s="112">
        <v>10.254754994635414</v>
      </c>
      <c r="M104" s="144">
        <v>3.0295807658542107E-2</v>
      </c>
      <c r="N104" s="128">
        <v>2.1004853741761238</v>
      </c>
      <c r="O104" s="145">
        <v>65.232847959157198</v>
      </c>
      <c r="P104" s="119"/>
    </row>
    <row r="105" spans="8:16" ht="36" x14ac:dyDescent="0.2">
      <c r="H105" s="497"/>
      <c r="I105" s="495"/>
      <c r="J105" s="142" t="s">
        <v>50</v>
      </c>
      <c r="K105" s="152">
        <v>-12.333333333333329</v>
      </c>
      <c r="L105" s="112">
        <v>10.254754994635414</v>
      </c>
      <c r="M105" s="155">
        <v>1</v>
      </c>
      <c r="N105" s="128">
        <v>-43.899514625823869</v>
      </c>
      <c r="O105" s="145">
        <v>19.232847959157212</v>
      </c>
      <c r="P105" s="119"/>
    </row>
    <row r="106" spans="8:16" ht="36" x14ac:dyDescent="0.2">
      <c r="H106" s="497"/>
      <c r="I106" s="499"/>
      <c r="J106" s="146" t="s">
        <v>51</v>
      </c>
      <c r="K106" s="153">
        <v>-12.833333333333329</v>
      </c>
      <c r="L106" s="148">
        <v>10.254754994635414</v>
      </c>
      <c r="M106" s="156">
        <v>1</v>
      </c>
      <c r="N106" s="150">
        <v>-44.399514625823869</v>
      </c>
      <c r="O106" s="151">
        <v>18.732847959157212</v>
      </c>
      <c r="P106" s="119"/>
    </row>
    <row r="107" spans="8:16" ht="36" x14ac:dyDescent="0.2">
      <c r="H107" s="497"/>
      <c r="I107" s="499" t="s">
        <v>50</v>
      </c>
      <c r="J107" s="142" t="s">
        <v>47</v>
      </c>
      <c r="K107" s="143" t="s">
        <v>97</v>
      </c>
      <c r="L107" s="112">
        <v>10.254754994635414</v>
      </c>
      <c r="M107" s="144">
        <v>6.9038836704632834E-4</v>
      </c>
      <c r="N107" s="128">
        <v>17.267152040842788</v>
      </c>
      <c r="O107" s="145">
        <v>80.399514625823869</v>
      </c>
      <c r="P107" s="119"/>
    </row>
    <row r="108" spans="8:16" ht="36" x14ac:dyDescent="0.2">
      <c r="H108" s="497"/>
      <c r="I108" s="495"/>
      <c r="J108" s="142" t="s">
        <v>48</v>
      </c>
      <c r="K108" s="143" t="s">
        <v>98</v>
      </c>
      <c r="L108" s="112">
        <v>10.254754994635414</v>
      </c>
      <c r="M108" s="144">
        <v>1.4132367836622774E-3</v>
      </c>
      <c r="N108" s="128">
        <v>14.433818707509452</v>
      </c>
      <c r="O108" s="145">
        <v>77.56618129249054</v>
      </c>
      <c r="P108" s="119"/>
    </row>
    <row r="109" spans="8:16" ht="36" x14ac:dyDescent="0.2">
      <c r="H109" s="497"/>
      <c r="I109" s="495"/>
      <c r="J109" s="142" t="s">
        <v>49</v>
      </c>
      <c r="K109" s="152">
        <v>12.333333333333329</v>
      </c>
      <c r="L109" s="112">
        <v>10.254754994635414</v>
      </c>
      <c r="M109" s="155">
        <v>1</v>
      </c>
      <c r="N109" s="128">
        <v>-19.232847959157212</v>
      </c>
      <c r="O109" s="145">
        <v>43.899514625823869</v>
      </c>
      <c r="P109" s="119"/>
    </row>
    <row r="110" spans="8:16" ht="36" x14ac:dyDescent="0.2">
      <c r="H110" s="497"/>
      <c r="I110" s="499"/>
      <c r="J110" s="146" t="s">
        <v>51</v>
      </c>
      <c r="K110" s="154">
        <v>-0.5</v>
      </c>
      <c r="L110" s="148">
        <v>10.254754994635414</v>
      </c>
      <c r="M110" s="156">
        <v>1</v>
      </c>
      <c r="N110" s="150">
        <v>-32.06618129249054</v>
      </c>
      <c r="O110" s="151">
        <v>31.06618129249054</v>
      </c>
      <c r="P110" s="119"/>
    </row>
    <row r="111" spans="8:16" ht="36" x14ac:dyDescent="0.2">
      <c r="H111" s="497"/>
      <c r="I111" s="499" t="s">
        <v>51</v>
      </c>
      <c r="J111" s="142" t="s">
        <v>47</v>
      </c>
      <c r="K111" s="143" t="s">
        <v>99</v>
      </c>
      <c r="L111" s="112">
        <v>10.254754994635414</v>
      </c>
      <c r="M111" s="144">
        <v>6.0841757539586115E-4</v>
      </c>
      <c r="N111" s="128">
        <v>17.767152040842788</v>
      </c>
      <c r="O111" s="145">
        <v>80.899514625823869</v>
      </c>
      <c r="P111" s="119"/>
    </row>
    <row r="112" spans="8:16" ht="36" x14ac:dyDescent="0.2">
      <c r="H112" s="497"/>
      <c r="I112" s="495"/>
      <c r="J112" s="142" t="s">
        <v>48</v>
      </c>
      <c r="K112" s="143" t="s">
        <v>100</v>
      </c>
      <c r="L112" s="112">
        <v>10.254754994635414</v>
      </c>
      <c r="M112" s="144">
        <v>1.2454489151527597E-3</v>
      </c>
      <c r="N112" s="128">
        <v>14.933818707509452</v>
      </c>
      <c r="O112" s="145">
        <v>78.06618129249054</v>
      </c>
      <c r="P112" s="119"/>
    </row>
    <row r="113" spans="8:16" ht="36" x14ac:dyDescent="0.2">
      <c r="H113" s="497"/>
      <c r="I113" s="495"/>
      <c r="J113" s="142" t="s">
        <v>49</v>
      </c>
      <c r="K113" s="152">
        <v>12.833333333333329</v>
      </c>
      <c r="L113" s="112">
        <v>10.254754994635414</v>
      </c>
      <c r="M113" s="155">
        <v>1</v>
      </c>
      <c r="N113" s="128">
        <v>-18.732847959157212</v>
      </c>
      <c r="O113" s="145">
        <v>44.399514625823869</v>
      </c>
      <c r="P113" s="119"/>
    </row>
    <row r="114" spans="8:16" ht="36.75" thickBot="1" x14ac:dyDescent="0.25">
      <c r="H114" s="498"/>
      <c r="I114" s="500"/>
      <c r="J114" s="157" t="s">
        <v>50</v>
      </c>
      <c r="K114" s="158">
        <v>0.5</v>
      </c>
      <c r="L114" s="134">
        <v>10.254754994635414</v>
      </c>
      <c r="M114" s="159">
        <v>1</v>
      </c>
      <c r="N114" s="133">
        <v>-31.06618129249054</v>
      </c>
      <c r="O114" s="160">
        <v>32.06618129249054</v>
      </c>
      <c r="P114" s="119"/>
    </row>
    <row r="115" spans="8:16" ht="15" thickTop="1" x14ac:dyDescent="0.2">
      <c r="H115" s="495" t="s">
        <v>62</v>
      </c>
      <c r="I115" s="495"/>
      <c r="J115" s="495"/>
      <c r="K115" s="495"/>
      <c r="L115" s="495"/>
      <c r="M115" s="495"/>
      <c r="N115" s="495"/>
      <c r="O115" s="495"/>
      <c r="P115" s="119"/>
    </row>
  </sheetData>
  <mergeCells count="28">
    <mergeCell ref="H57:P57"/>
    <mergeCell ref="O59:O60"/>
    <mergeCell ref="P59:P60"/>
    <mergeCell ref="H71:O71"/>
    <mergeCell ref="H73:J74"/>
    <mergeCell ref="K73:K74"/>
    <mergeCell ref="L73:L74"/>
    <mergeCell ref="M73:M74"/>
    <mergeCell ref="N73:O73"/>
    <mergeCell ref="H59:H60"/>
    <mergeCell ref="I59:I60"/>
    <mergeCell ref="J59:J60"/>
    <mergeCell ref="K59:K60"/>
    <mergeCell ref="L59:L60"/>
    <mergeCell ref="M59:N59"/>
    <mergeCell ref="H75:H94"/>
    <mergeCell ref="I75:I78"/>
    <mergeCell ref="I79:I82"/>
    <mergeCell ref="I83:I86"/>
    <mergeCell ref="I87:I90"/>
    <mergeCell ref="I91:I94"/>
    <mergeCell ref="H115:O115"/>
    <mergeCell ref="H95:H114"/>
    <mergeCell ref="I95:I98"/>
    <mergeCell ref="I99:I102"/>
    <mergeCell ref="I103:I106"/>
    <mergeCell ref="I107:I110"/>
    <mergeCell ref="I111:I1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92"/>
  <sheetViews>
    <sheetView topLeftCell="H10" workbookViewId="0">
      <selection activeCell="V17" sqref="V17"/>
    </sheetView>
  </sheetViews>
  <sheetFormatPr defaultRowHeight="14.25" x14ac:dyDescent="0.2"/>
  <sheetData>
    <row r="4" spans="3:18" ht="15" x14ac:dyDescent="0.25">
      <c r="C4" s="2" t="s">
        <v>12</v>
      </c>
      <c r="D4" s="2" t="s">
        <v>25</v>
      </c>
      <c r="E4" s="2"/>
      <c r="F4" s="2"/>
    </row>
    <row r="5" spans="3:18" ht="15" x14ac:dyDescent="0.25">
      <c r="C5" s="2" t="s">
        <v>15</v>
      </c>
      <c r="D5">
        <v>57</v>
      </c>
    </row>
    <row r="6" spans="3:18" x14ac:dyDescent="0.2">
      <c r="D6">
        <v>56</v>
      </c>
    </row>
    <row r="7" spans="3:18" ht="15.75" thickBot="1" x14ac:dyDescent="0.3">
      <c r="D7">
        <v>55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N7" s="2" t="s">
        <v>12</v>
      </c>
      <c r="O7" s="2" t="s">
        <v>87</v>
      </c>
      <c r="P7" s="2" t="s">
        <v>22</v>
      </c>
      <c r="Q7" s="2" t="s">
        <v>1</v>
      </c>
      <c r="R7" s="2" t="s">
        <v>53</v>
      </c>
    </row>
    <row r="8" spans="3:18" ht="16.5" thickTop="1" thickBot="1" x14ac:dyDescent="0.3">
      <c r="D8">
        <v>54</v>
      </c>
      <c r="H8">
        <v>57</v>
      </c>
      <c r="I8">
        <v>78</v>
      </c>
      <c r="J8">
        <v>77</v>
      </c>
      <c r="K8">
        <v>69</v>
      </c>
      <c r="L8">
        <v>68</v>
      </c>
      <c r="N8" s="2" t="s">
        <v>5</v>
      </c>
      <c r="O8">
        <v>54.666666666666664</v>
      </c>
      <c r="P8" s="113">
        <v>4.718756898449703</v>
      </c>
      <c r="Q8" s="113">
        <v>1.9264244369066519</v>
      </c>
    </row>
    <row r="9" spans="3:18" ht="15.75" thickTop="1" x14ac:dyDescent="0.25">
      <c r="D9">
        <v>60</v>
      </c>
      <c r="H9">
        <v>56</v>
      </c>
      <c r="I9">
        <v>77</v>
      </c>
      <c r="J9">
        <v>78</v>
      </c>
      <c r="K9">
        <v>101</v>
      </c>
      <c r="L9">
        <v>81</v>
      </c>
      <c r="N9" s="2" t="s">
        <v>23</v>
      </c>
      <c r="O9">
        <v>71.666666666666671</v>
      </c>
      <c r="P9" s="114">
        <v>5.1639777949432224</v>
      </c>
      <c r="Q9" s="114">
        <v>2.1081851067789197</v>
      </c>
      <c r="R9" s="203">
        <v>7.474154875400707E-2</v>
      </c>
    </row>
    <row r="10" spans="3:18" ht="15" x14ac:dyDescent="0.25">
      <c r="D10">
        <v>46</v>
      </c>
      <c r="H10">
        <v>55</v>
      </c>
      <c r="I10">
        <v>71</v>
      </c>
      <c r="J10">
        <v>87</v>
      </c>
      <c r="K10">
        <v>117</v>
      </c>
      <c r="L10">
        <v>80</v>
      </c>
      <c r="N10" s="2" t="s">
        <v>2</v>
      </c>
      <c r="O10">
        <v>79.666666666666671</v>
      </c>
      <c r="P10" s="114">
        <v>10.347302385968369</v>
      </c>
      <c r="Q10" s="114">
        <v>4.2242685099842383</v>
      </c>
      <c r="R10" s="117">
        <v>3.7340956806285464E-3</v>
      </c>
    </row>
    <row r="11" spans="3:18" ht="15" x14ac:dyDescent="0.25">
      <c r="C11" t="s">
        <v>0</v>
      </c>
      <c r="D11">
        <v>54.666666666666664</v>
      </c>
      <c r="H11">
        <v>54</v>
      </c>
      <c r="I11">
        <v>70</v>
      </c>
      <c r="J11">
        <v>88</v>
      </c>
      <c r="K11">
        <v>71</v>
      </c>
      <c r="L11">
        <v>77</v>
      </c>
      <c r="N11" s="2" t="s">
        <v>6</v>
      </c>
      <c r="O11">
        <v>84.833333333333329</v>
      </c>
      <c r="P11" s="114">
        <v>19.762759591379606</v>
      </c>
      <c r="Q11" s="114">
        <v>8.0681128180290376</v>
      </c>
      <c r="R11" s="117">
        <v>4.5576300625504995E-4</v>
      </c>
    </row>
    <row r="12" spans="3:18" ht="15" x14ac:dyDescent="0.25">
      <c r="C12" t="s">
        <v>1</v>
      </c>
      <c r="D12">
        <v>4.3076159944400283</v>
      </c>
      <c r="H12">
        <v>60</v>
      </c>
      <c r="I12">
        <v>70</v>
      </c>
      <c r="J12">
        <v>87</v>
      </c>
      <c r="K12">
        <v>71</v>
      </c>
      <c r="L12">
        <v>83</v>
      </c>
      <c r="N12" s="2" t="s">
        <v>7</v>
      </c>
      <c r="O12">
        <v>77.8</v>
      </c>
      <c r="P12" s="114">
        <v>5.2687759489277965</v>
      </c>
      <c r="Q12" s="114">
        <v>2.1509687739868908</v>
      </c>
      <c r="R12" s="117">
        <v>7.8303061071187674E-3</v>
      </c>
    </row>
    <row r="13" spans="3:18" x14ac:dyDescent="0.2">
      <c r="H13">
        <v>46</v>
      </c>
      <c r="I13">
        <v>64</v>
      </c>
      <c r="J13">
        <v>61</v>
      </c>
      <c r="K13">
        <v>80</v>
      </c>
      <c r="L13">
        <v>77.8</v>
      </c>
    </row>
    <row r="14" spans="3:18" ht="15" x14ac:dyDescent="0.25">
      <c r="G14" s="2" t="s">
        <v>17</v>
      </c>
      <c r="H14">
        <f>AVERAGE(H8:H13)</f>
        <v>54.666666666666664</v>
      </c>
      <c r="I14">
        <f>AVERAGE(I8:I13)</f>
        <v>71.666666666666671</v>
      </c>
      <c r="J14">
        <f>AVERAGE(J8:J13)</f>
        <v>79.666666666666671</v>
      </c>
      <c r="K14">
        <f>AVERAGE(K8:K13)</f>
        <v>84.833333333333329</v>
      </c>
      <c r="L14">
        <f>AVERAGE(L8:L13)</f>
        <v>77.8</v>
      </c>
    </row>
    <row r="15" spans="3:18" ht="15" x14ac:dyDescent="0.25">
      <c r="C15" t="s">
        <v>24</v>
      </c>
      <c r="D15">
        <v>78</v>
      </c>
      <c r="G15" s="2" t="s">
        <v>22</v>
      </c>
      <c r="H15">
        <f>STDEVA(H8:H13)</f>
        <v>4.7187568984497039</v>
      </c>
      <c r="I15">
        <f>STDEVA(I8:I13)</f>
        <v>5.1639777949432224</v>
      </c>
      <c r="J15">
        <f>STDEVA(J8:J13)</f>
        <v>10.347302385968391</v>
      </c>
      <c r="K15">
        <f>STDEVA(K8:K13)</f>
        <v>19.76275959137962</v>
      </c>
      <c r="L15">
        <f>STDEVA(L8:L13)</f>
        <v>5.2687759489277965</v>
      </c>
    </row>
    <row r="16" spans="3:18" x14ac:dyDescent="0.2">
      <c r="D16">
        <v>77</v>
      </c>
    </row>
    <row r="17" spans="3:11" x14ac:dyDescent="0.2">
      <c r="D17">
        <v>71</v>
      </c>
      <c r="I17" s="204"/>
      <c r="J17" s="205"/>
      <c r="K17" s="205"/>
    </row>
    <row r="18" spans="3:11" x14ac:dyDescent="0.2">
      <c r="D18">
        <v>70</v>
      </c>
      <c r="I18" s="204"/>
      <c r="J18" s="205"/>
      <c r="K18" s="205"/>
    </row>
    <row r="19" spans="3:11" x14ac:dyDescent="0.2">
      <c r="D19">
        <v>70</v>
      </c>
      <c r="I19" s="204"/>
      <c r="J19" s="205"/>
      <c r="K19" s="205"/>
    </row>
    <row r="20" spans="3:11" x14ac:dyDescent="0.2">
      <c r="D20">
        <v>64</v>
      </c>
      <c r="I20" s="204"/>
      <c r="J20" s="205"/>
      <c r="K20" s="205"/>
    </row>
    <row r="21" spans="3:11" x14ac:dyDescent="0.2">
      <c r="C21" t="s">
        <v>0</v>
      </c>
      <c r="D21">
        <v>71.666666666666671</v>
      </c>
      <c r="I21" s="204"/>
      <c r="J21" s="205"/>
      <c r="K21" s="205"/>
    </row>
    <row r="22" spans="3:11" x14ac:dyDescent="0.2">
      <c r="C22" t="s">
        <v>1</v>
      </c>
      <c r="D22">
        <v>4.714045207910317</v>
      </c>
    </row>
    <row r="23" spans="3:11" x14ac:dyDescent="0.2">
      <c r="C23" t="s">
        <v>16</v>
      </c>
    </row>
    <row r="25" spans="3:11" x14ac:dyDescent="0.2">
      <c r="C25" t="s">
        <v>2</v>
      </c>
      <c r="D25">
        <v>77</v>
      </c>
    </row>
    <row r="26" spans="3:11" x14ac:dyDescent="0.2">
      <c r="D26">
        <v>78</v>
      </c>
    </row>
    <row r="27" spans="3:11" x14ac:dyDescent="0.2">
      <c r="D27">
        <v>87</v>
      </c>
    </row>
    <row r="28" spans="3:11" x14ac:dyDescent="0.2">
      <c r="D28">
        <v>88</v>
      </c>
    </row>
    <row r="29" spans="3:11" x14ac:dyDescent="0.2">
      <c r="D29">
        <v>87</v>
      </c>
    </row>
    <row r="30" spans="3:11" x14ac:dyDescent="0.2">
      <c r="D30">
        <v>61</v>
      </c>
    </row>
    <row r="31" spans="3:11" x14ac:dyDescent="0.2">
      <c r="C31" t="s">
        <v>0</v>
      </c>
      <c r="D31">
        <v>79.666666666666671</v>
      </c>
    </row>
    <row r="32" spans="3:11" x14ac:dyDescent="0.2">
      <c r="C32" t="s">
        <v>1</v>
      </c>
      <c r="D32">
        <v>9.4457515435365025</v>
      </c>
    </row>
    <row r="33" spans="3:16" x14ac:dyDescent="0.2">
      <c r="C33" t="s">
        <v>16</v>
      </c>
    </row>
    <row r="35" spans="3:16" x14ac:dyDescent="0.2">
      <c r="C35" t="s">
        <v>6</v>
      </c>
      <c r="D35">
        <v>69</v>
      </c>
      <c r="H35" s="521" t="s">
        <v>37</v>
      </c>
      <c r="I35" s="521"/>
      <c r="J35" s="521"/>
      <c r="K35" s="521"/>
      <c r="L35" s="521"/>
      <c r="M35" s="521"/>
      <c r="N35" s="521"/>
      <c r="O35" s="521"/>
      <c r="P35" s="521"/>
    </row>
    <row r="36" spans="3:16" ht="15" thickBot="1" x14ac:dyDescent="0.25">
      <c r="D36">
        <v>101</v>
      </c>
      <c r="H36" s="161" t="s">
        <v>87</v>
      </c>
      <c r="I36" s="162"/>
      <c r="J36" s="162"/>
      <c r="K36" s="162"/>
      <c r="L36" s="162"/>
      <c r="M36" s="162"/>
      <c r="N36" s="162"/>
      <c r="O36" s="162"/>
      <c r="P36" s="162"/>
    </row>
    <row r="37" spans="3:16" ht="15" thickTop="1" x14ac:dyDescent="0.2">
      <c r="D37">
        <v>117</v>
      </c>
      <c r="H37" s="538" t="s">
        <v>38</v>
      </c>
      <c r="I37" s="528" t="s">
        <v>39</v>
      </c>
      <c r="J37" s="530" t="s">
        <v>21</v>
      </c>
      <c r="K37" s="530" t="s">
        <v>40</v>
      </c>
      <c r="L37" s="530" t="s">
        <v>41</v>
      </c>
      <c r="M37" s="530" t="s">
        <v>42</v>
      </c>
      <c r="N37" s="530"/>
      <c r="O37" s="530" t="s">
        <v>43</v>
      </c>
      <c r="P37" s="532" t="s">
        <v>44</v>
      </c>
    </row>
    <row r="38" spans="3:16" ht="24.75" thickBot="1" x14ac:dyDescent="0.25">
      <c r="D38">
        <v>71</v>
      </c>
      <c r="H38" s="539"/>
      <c r="I38" s="529"/>
      <c r="J38" s="531"/>
      <c r="K38" s="531"/>
      <c r="L38" s="531"/>
      <c r="M38" s="163" t="s">
        <v>45</v>
      </c>
      <c r="N38" s="163" t="s">
        <v>46</v>
      </c>
      <c r="O38" s="531"/>
      <c r="P38" s="540"/>
    </row>
    <row r="39" spans="3:16" ht="36.75" thickTop="1" x14ac:dyDescent="0.2">
      <c r="D39">
        <v>71</v>
      </c>
      <c r="H39" s="164" t="s">
        <v>47</v>
      </c>
      <c r="I39" s="165">
        <v>6</v>
      </c>
      <c r="J39" s="166">
        <v>54.666666666666664</v>
      </c>
      <c r="K39" s="113">
        <v>4.718756898449703</v>
      </c>
      <c r="L39" s="113">
        <v>1.9264244369066519</v>
      </c>
      <c r="M39" s="166">
        <v>49.714635001469567</v>
      </c>
      <c r="N39" s="166">
        <v>59.618698331863762</v>
      </c>
      <c r="O39" s="167">
        <v>46</v>
      </c>
      <c r="P39" s="168">
        <v>60</v>
      </c>
    </row>
    <row r="40" spans="3:16" ht="36" x14ac:dyDescent="0.2">
      <c r="D40">
        <v>80</v>
      </c>
      <c r="H40" s="169" t="s">
        <v>48</v>
      </c>
      <c r="I40" s="170">
        <v>6</v>
      </c>
      <c r="J40" s="171">
        <v>71.666666666666671</v>
      </c>
      <c r="K40" s="114">
        <v>5.1639777949432224</v>
      </c>
      <c r="L40" s="114">
        <v>2.1081851067789197</v>
      </c>
      <c r="M40" s="171">
        <v>66.247404325066711</v>
      </c>
      <c r="N40" s="171">
        <v>77.085929008266632</v>
      </c>
      <c r="O40" s="172">
        <v>64</v>
      </c>
      <c r="P40" s="173">
        <v>78</v>
      </c>
    </row>
    <row r="41" spans="3:16" ht="36" x14ac:dyDescent="0.2">
      <c r="C41" t="s">
        <v>0</v>
      </c>
      <c r="D41">
        <v>84.833333333333329</v>
      </c>
      <c r="H41" s="169" t="s">
        <v>49</v>
      </c>
      <c r="I41" s="170">
        <v>6</v>
      </c>
      <c r="J41" s="171">
        <v>79.666666666666671</v>
      </c>
      <c r="K41" s="114">
        <v>10.347302385968369</v>
      </c>
      <c r="L41" s="114">
        <v>4.2242685099842383</v>
      </c>
      <c r="M41" s="171">
        <v>68.807838766140733</v>
      </c>
      <c r="N41" s="171">
        <v>90.525494567192609</v>
      </c>
      <c r="O41" s="172">
        <v>61</v>
      </c>
      <c r="P41" s="173">
        <v>88</v>
      </c>
    </row>
    <row r="42" spans="3:16" ht="36" x14ac:dyDescent="0.2">
      <c r="C42" t="s">
        <v>1</v>
      </c>
      <c r="D42">
        <v>18.040848711250316</v>
      </c>
      <c r="H42" s="169" t="s">
        <v>50</v>
      </c>
      <c r="I42" s="170">
        <v>6</v>
      </c>
      <c r="J42" s="171">
        <v>84.833333333333329</v>
      </c>
      <c r="K42" s="114">
        <v>19.762759591379606</v>
      </c>
      <c r="L42" s="114">
        <v>8.0681128180290376</v>
      </c>
      <c r="M42" s="171">
        <v>64.093589075615313</v>
      </c>
      <c r="N42" s="171">
        <v>105.57307759105134</v>
      </c>
      <c r="O42" s="172">
        <v>69</v>
      </c>
      <c r="P42" s="173">
        <v>117</v>
      </c>
    </row>
    <row r="43" spans="3:16" ht="36" x14ac:dyDescent="0.2">
      <c r="C43" t="s">
        <v>16</v>
      </c>
      <c r="H43" s="169" t="s">
        <v>51</v>
      </c>
      <c r="I43" s="170">
        <v>6</v>
      </c>
      <c r="J43" s="171">
        <v>77.8</v>
      </c>
      <c r="K43" s="114">
        <v>5.2687759489277965</v>
      </c>
      <c r="L43" s="114">
        <v>2.1509687739868908</v>
      </c>
      <c r="M43" s="171">
        <v>72.270758740614227</v>
      </c>
      <c r="N43" s="171">
        <v>83.329241259385768</v>
      </c>
      <c r="O43" s="172">
        <v>68</v>
      </c>
      <c r="P43" s="173">
        <v>83</v>
      </c>
    </row>
    <row r="44" spans="3:16" ht="15" thickBot="1" x14ac:dyDescent="0.25">
      <c r="H44" s="174" t="s">
        <v>52</v>
      </c>
      <c r="I44" s="175">
        <v>30</v>
      </c>
      <c r="J44" s="176">
        <v>73.726666666666674</v>
      </c>
      <c r="K44" s="177">
        <v>14.536753262069865</v>
      </c>
      <c r="L44" s="177">
        <v>2.6540358915074909</v>
      </c>
      <c r="M44" s="176">
        <v>68.298553790071992</v>
      </c>
      <c r="N44" s="176">
        <v>79.154779543261355</v>
      </c>
      <c r="O44" s="178">
        <v>46</v>
      </c>
      <c r="P44" s="179">
        <v>117</v>
      </c>
    </row>
    <row r="45" spans="3:16" ht="15" thickTop="1" x14ac:dyDescent="0.2">
      <c r="C45" t="s">
        <v>7</v>
      </c>
      <c r="D45">
        <v>68</v>
      </c>
    </row>
    <row r="46" spans="3:16" x14ac:dyDescent="0.2">
      <c r="D46">
        <v>81</v>
      </c>
    </row>
    <row r="47" spans="3:16" x14ac:dyDescent="0.2">
      <c r="D47">
        <v>80</v>
      </c>
    </row>
    <row r="48" spans="3:16" x14ac:dyDescent="0.2">
      <c r="D48">
        <v>77</v>
      </c>
      <c r="H48" s="521" t="s">
        <v>54</v>
      </c>
      <c r="I48" s="521"/>
      <c r="J48" s="521"/>
      <c r="K48" s="521"/>
      <c r="L48" s="521"/>
      <c r="M48" s="521"/>
      <c r="N48" s="521"/>
      <c r="O48" s="521"/>
      <c r="P48" s="162"/>
    </row>
    <row r="49" spans="3:16" ht="15" thickBot="1" x14ac:dyDescent="0.25">
      <c r="D49">
        <v>83</v>
      </c>
      <c r="H49" s="161" t="s">
        <v>55</v>
      </c>
      <c r="I49" s="161" t="s">
        <v>87</v>
      </c>
      <c r="J49" s="162"/>
      <c r="K49" s="162"/>
      <c r="L49" s="162"/>
      <c r="M49" s="162"/>
      <c r="N49" s="162"/>
      <c r="O49" s="162"/>
      <c r="P49" s="162"/>
    </row>
    <row r="50" spans="3:16" ht="15" thickTop="1" x14ac:dyDescent="0.2">
      <c r="D50">
        <v>77.8</v>
      </c>
      <c r="H50" s="522" t="s">
        <v>56</v>
      </c>
      <c r="I50" s="523"/>
      <c r="J50" s="524"/>
      <c r="K50" s="528" t="s">
        <v>57</v>
      </c>
      <c r="L50" s="530" t="s">
        <v>41</v>
      </c>
      <c r="M50" s="530" t="s">
        <v>58</v>
      </c>
      <c r="N50" s="530" t="s">
        <v>59</v>
      </c>
      <c r="O50" s="532"/>
      <c r="P50" s="162"/>
    </row>
    <row r="51" spans="3:16" ht="24.75" thickBot="1" x14ac:dyDescent="0.25">
      <c r="C51" t="s">
        <v>0</v>
      </c>
      <c r="D51">
        <f>AVERAGE(D45:D50)</f>
        <v>77.8</v>
      </c>
      <c r="H51" s="525"/>
      <c r="I51" s="526"/>
      <c r="J51" s="527"/>
      <c r="K51" s="529"/>
      <c r="L51" s="531"/>
      <c r="M51" s="531"/>
      <c r="N51" s="163" t="s">
        <v>45</v>
      </c>
      <c r="O51" s="180" t="s">
        <v>46</v>
      </c>
      <c r="P51" s="162"/>
    </row>
    <row r="52" spans="3:16" ht="36.75" thickTop="1" x14ac:dyDescent="0.2">
      <c r="C52" t="s">
        <v>1</v>
      </c>
      <c r="D52">
        <f>STDEVA(D45:D50)</f>
        <v>5.2687759489277965</v>
      </c>
      <c r="H52" s="533" t="s">
        <v>60</v>
      </c>
      <c r="I52" s="536" t="s">
        <v>47</v>
      </c>
      <c r="J52" s="181" t="s">
        <v>48</v>
      </c>
      <c r="K52" s="182">
        <v>-17.000000000000007</v>
      </c>
      <c r="L52" s="113">
        <v>6.1877657069773129</v>
      </c>
      <c r="M52" s="115">
        <v>7.474154875400707E-2</v>
      </c>
      <c r="N52" s="166">
        <v>-35.172671983021573</v>
      </c>
      <c r="O52" s="183">
        <v>1.1726719830215551</v>
      </c>
      <c r="P52" s="162"/>
    </row>
    <row r="53" spans="3:16" ht="36" x14ac:dyDescent="0.2">
      <c r="H53" s="534"/>
      <c r="I53" s="519"/>
      <c r="J53" s="184" t="s">
        <v>49</v>
      </c>
      <c r="K53" s="185" t="s">
        <v>101</v>
      </c>
      <c r="L53" s="114">
        <v>6.1877657069773129</v>
      </c>
      <c r="M53" s="116">
        <v>3.7340956806285464E-3</v>
      </c>
      <c r="N53" s="171">
        <v>-43.172671983021573</v>
      </c>
      <c r="O53" s="186">
        <v>-6.8273280169784449</v>
      </c>
      <c r="P53" s="162"/>
    </row>
    <row r="54" spans="3:16" ht="36" x14ac:dyDescent="0.2">
      <c r="H54" s="534"/>
      <c r="I54" s="519"/>
      <c r="J54" s="184" t="s">
        <v>50</v>
      </c>
      <c r="K54" s="185" t="s">
        <v>102</v>
      </c>
      <c r="L54" s="114">
        <v>6.1877657069773129</v>
      </c>
      <c r="M54" s="116">
        <v>4.5576300625504995E-4</v>
      </c>
      <c r="N54" s="171">
        <v>-48.33933864968823</v>
      </c>
      <c r="O54" s="186">
        <v>-11.993994683645102</v>
      </c>
      <c r="P54" s="162"/>
    </row>
    <row r="55" spans="3:16" ht="36" x14ac:dyDescent="0.2">
      <c r="H55" s="534"/>
      <c r="I55" s="518"/>
      <c r="J55" s="187" t="s">
        <v>51</v>
      </c>
      <c r="K55" s="188" t="s">
        <v>103</v>
      </c>
      <c r="L55" s="189">
        <v>6.1877657069773129</v>
      </c>
      <c r="M55" s="190">
        <v>7.8303061071187674E-3</v>
      </c>
      <c r="N55" s="191">
        <v>-41.306005316354899</v>
      </c>
      <c r="O55" s="192">
        <v>-4.9606613503117707</v>
      </c>
      <c r="P55" s="162"/>
    </row>
    <row r="56" spans="3:16" ht="36" x14ac:dyDescent="0.2">
      <c r="H56" s="534"/>
      <c r="I56" s="518" t="s">
        <v>48</v>
      </c>
      <c r="J56" s="184" t="s">
        <v>47</v>
      </c>
      <c r="K56" s="193">
        <v>17.000000000000007</v>
      </c>
      <c r="L56" s="114">
        <v>6.1877657069773129</v>
      </c>
      <c r="M56" s="116">
        <v>7.474154875400707E-2</v>
      </c>
      <c r="N56" s="171">
        <v>-1.1726719830215551</v>
      </c>
      <c r="O56" s="186">
        <v>35.172671983021573</v>
      </c>
      <c r="P56" s="162"/>
    </row>
    <row r="57" spans="3:16" ht="36" x14ac:dyDescent="0.2">
      <c r="H57" s="534"/>
      <c r="I57" s="519"/>
      <c r="J57" s="184" t="s">
        <v>49</v>
      </c>
      <c r="K57" s="193">
        <v>-8</v>
      </c>
      <c r="L57" s="114">
        <v>6.1877657069773129</v>
      </c>
      <c r="M57" s="116">
        <v>0.69783749141309581</v>
      </c>
      <c r="N57" s="171">
        <v>-26.172671983021562</v>
      </c>
      <c r="O57" s="186">
        <v>10.172671983021562</v>
      </c>
      <c r="P57" s="162"/>
    </row>
    <row r="58" spans="3:16" ht="36" x14ac:dyDescent="0.2">
      <c r="H58" s="534"/>
      <c r="I58" s="519"/>
      <c r="J58" s="184" t="s">
        <v>50</v>
      </c>
      <c r="K58" s="193">
        <v>-13.166666666666657</v>
      </c>
      <c r="L58" s="114">
        <v>6.1877657069773129</v>
      </c>
      <c r="M58" s="116">
        <v>0.24004186016979046</v>
      </c>
      <c r="N58" s="171">
        <v>-31.339338649688219</v>
      </c>
      <c r="O58" s="186">
        <v>5.006005316354905</v>
      </c>
      <c r="P58" s="162"/>
    </row>
    <row r="59" spans="3:16" ht="36" x14ac:dyDescent="0.2">
      <c r="H59" s="534"/>
      <c r="I59" s="518"/>
      <c r="J59" s="187" t="s">
        <v>51</v>
      </c>
      <c r="K59" s="194">
        <v>-6.1333333333333258</v>
      </c>
      <c r="L59" s="189">
        <v>6.1877657069773129</v>
      </c>
      <c r="M59" s="190">
        <v>0.85676820017942212</v>
      </c>
      <c r="N59" s="191">
        <v>-24.306005316354888</v>
      </c>
      <c r="O59" s="192">
        <v>12.039338649688236</v>
      </c>
      <c r="P59" s="162"/>
    </row>
    <row r="60" spans="3:16" ht="36" x14ac:dyDescent="0.2">
      <c r="H60" s="534"/>
      <c r="I60" s="518" t="s">
        <v>49</v>
      </c>
      <c r="J60" s="184" t="s">
        <v>47</v>
      </c>
      <c r="K60" s="185" t="s">
        <v>104</v>
      </c>
      <c r="L60" s="114">
        <v>6.1877657069773129</v>
      </c>
      <c r="M60" s="116">
        <v>3.7340956806285464E-3</v>
      </c>
      <c r="N60" s="171">
        <v>6.8273280169784449</v>
      </c>
      <c r="O60" s="186">
        <v>43.172671983021573</v>
      </c>
      <c r="P60" s="162"/>
    </row>
    <row r="61" spans="3:16" ht="36" x14ac:dyDescent="0.2">
      <c r="H61" s="534"/>
      <c r="I61" s="519"/>
      <c r="J61" s="184" t="s">
        <v>48</v>
      </c>
      <c r="K61" s="193">
        <v>8</v>
      </c>
      <c r="L61" s="114">
        <v>6.1877657069773129</v>
      </c>
      <c r="M61" s="116">
        <v>0.69783749141309581</v>
      </c>
      <c r="N61" s="171">
        <v>-10.172671983021562</v>
      </c>
      <c r="O61" s="186">
        <v>26.172671983021562</v>
      </c>
      <c r="P61" s="162"/>
    </row>
    <row r="62" spans="3:16" ht="36" x14ac:dyDescent="0.2">
      <c r="H62" s="534"/>
      <c r="I62" s="519"/>
      <c r="J62" s="184" t="s">
        <v>50</v>
      </c>
      <c r="K62" s="193">
        <v>-5.1666666666666572</v>
      </c>
      <c r="L62" s="114">
        <v>6.1877657069773129</v>
      </c>
      <c r="M62" s="116">
        <v>0.91712067414716303</v>
      </c>
      <c r="N62" s="171">
        <v>-23.339338649688219</v>
      </c>
      <c r="O62" s="186">
        <v>13.006005316354905</v>
      </c>
      <c r="P62" s="162"/>
    </row>
    <row r="63" spans="3:16" ht="36" x14ac:dyDescent="0.2">
      <c r="H63" s="534"/>
      <c r="I63" s="518"/>
      <c r="J63" s="187" t="s">
        <v>51</v>
      </c>
      <c r="K63" s="194">
        <v>1.8666666666666742</v>
      </c>
      <c r="L63" s="189">
        <v>6.1877657069773129</v>
      </c>
      <c r="M63" s="190">
        <v>0.99807038916797886</v>
      </c>
      <c r="N63" s="191">
        <v>-16.306005316354888</v>
      </c>
      <c r="O63" s="192">
        <v>20.039338649688236</v>
      </c>
      <c r="P63" s="162"/>
    </row>
    <row r="64" spans="3:16" ht="36" x14ac:dyDescent="0.2">
      <c r="H64" s="534"/>
      <c r="I64" s="518" t="s">
        <v>50</v>
      </c>
      <c r="J64" s="184" t="s">
        <v>47</v>
      </c>
      <c r="K64" s="185" t="s">
        <v>105</v>
      </c>
      <c r="L64" s="114">
        <v>6.1877657069773129</v>
      </c>
      <c r="M64" s="116">
        <v>4.5576300625504995E-4</v>
      </c>
      <c r="N64" s="171">
        <v>11.993994683645102</v>
      </c>
      <c r="O64" s="186">
        <v>48.33933864968823</v>
      </c>
      <c r="P64" s="162"/>
    </row>
    <row r="65" spans="8:16" ht="36" x14ac:dyDescent="0.2">
      <c r="H65" s="534"/>
      <c r="I65" s="519"/>
      <c r="J65" s="184" t="s">
        <v>48</v>
      </c>
      <c r="K65" s="193">
        <v>13.166666666666657</v>
      </c>
      <c r="L65" s="114">
        <v>6.1877657069773129</v>
      </c>
      <c r="M65" s="116">
        <v>0.24004186016979046</v>
      </c>
      <c r="N65" s="171">
        <v>-5.006005316354905</v>
      </c>
      <c r="O65" s="186">
        <v>31.339338649688219</v>
      </c>
      <c r="P65" s="162"/>
    </row>
    <row r="66" spans="8:16" ht="36" x14ac:dyDescent="0.2">
      <c r="H66" s="534"/>
      <c r="I66" s="519"/>
      <c r="J66" s="184" t="s">
        <v>49</v>
      </c>
      <c r="K66" s="193">
        <v>5.1666666666666572</v>
      </c>
      <c r="L66" s="114">
        <v>6.1877657069773129</v>
      </c>
      <c r="M66" s="116">
        <v>0.91712067414716303</v>
      </c>
      <c r="N66" s="171">
        <v>-13.006005316354905</v>
      </c>
      <c r="O66" s="186">
        <v>23.339338649688219</v>
      </c>
      <c r="P66" s="162"/>
    </row>
    <row r="67" spans="8:16" ht="36" x14ac:dyDescent="0.2">
      <c r="H67" s="534"/>
      <c r="I67" s="518"/>
      <c r="J67" s="187" t="s">
        <v>51</v>
      </c>
      <c r="K67" s="194">
        <v>7.0333333333333314</v>
      </c>
      <c r="L67" s="189">
        <v>6.1877657069773129</v>
      </c>
      <c r="M67" s="190">
        <v>0.78582265159346676</v>
      </c>
      <c r="N67" s="191">
        <v>-11.139338649688231</v>
      </c>
      <c r="O67" s="192">
        <v>25.206005316354894</v>
      </c>
      <c r="P67" s="162"/>
    </row>
    <row r="68" spans="8:16" ht="36" x14ac:dyDescent="0.2">
      <c r="H68" s="534"/>
      <c r="I68" s="518" t="s">
        <v>51</v>
      </c>
      <c r="J68" s="184" t="s">
        <v>47</v>
      </c>
      <c r="K68" s="185" t="s">
        <v>106</v>
      </c>
      <c r="L68" s="114">
        <v>6.1877657069773129</v>
      </c>
      <c r="M68" s="116">
        <v>7.8303061071187674E-3</v>
      </c>
      <c r="N68" s="171">
        <v>4.9606613503117707</v>
      </c>
      <c r="O68" s="186">
        <v>41.306005316354899</v>
      </c>
      <c r="P68" s="162"/>
    </row>
    <row r="69" spans="8:16" ht="36" x14ac:dyDescent="0.2">
      <c r="H69" s="534"/>
      <c r="I69" s="519"/>
      <c r="J69" s="184" t="s">
        <v>48</v>
      </c>
      <c r="K69" s="193">
        <v>6.1333333333333258</v>
      </c>
      <c r="L69" s="114">
        <v>6.1877657069773129</v>
      </c>
      <c r="M69" s="116">
        <v>0.85676820017942212</v>
      </c>
      <c r="N69" s="171">
        <v>-12.039338649688236</v>
      </c>
      <c r="O69" s="186">
        <v>24.306005316354888</v>
      </c>
      <c r="P69" s="162"/>
    </row>
    <row r="70" spans="8:16" ht="36" x14ac:dyDescent="0.2">
      <c r="H70" s="534"/>
      <c r="I70" s="519"/>
      <c r="J70" s="184" t="s">
        <v>49</v>
      </c>
      <c r="K70" s="193">
        <v>-1.8666666666666742</v>
      </c>
      <c r="L70" s="114">
        <v>6.1877657069773129</v>
      </c>
      <c r="M70" s="116">
        <v>0.99807038916797886</v>
      </c>
      <c r="N70" s="171">
        <v>-20.039338649688236</v>
      </c>
      <c r="O70" s="186">
        <v>16.306005316354888</v>
      </c>
      <c r="P70" s="162"/>
    </row>
    <row r="71" spans="8:16" ht="36" x14ac:dyDescent="0.2">
      <c r="H71" s="535"/>
      <c r="I71" s="518"/>
      <c r="J71" s="187" t="s">
        <v>50</v>
      </c>
      <c r="K71" s="194">
        <v>-7.0333333333333314</v>
      </c>
      <c r="L71" s="189">
        <v>6.1877657069773129</v>
      </c>
      <c r="M71" s="190">
        <v>0.78582265159346676</v>
      </c>
      <c r="N71" s="191">
        <v>-25.206005316354894</v>
      </c>
      <c r="O71" s="192">
        <v>11.139338649688231</v>
      </c>
      <c r="P71" s="162"/>
    </row>
    <row r="72" spans="8:16" ht="36" x14ac:dyDescent="0.2">
      <c r="H72" s="535" t="s">
        <v>61</v>
      </c>
      <c r="I72" s="518" t="s">
        <v>47</v>
      </c>
      <c r="J72" s="184" t="s">
        <v>48</v>
      </c>
      <c r="K72" s="193">
        <v>-17.000000000000007</v>
      </c>
      <c r="L72" s="114">
        <v>6.1877657069773129</v>
      </c>
      <c r="M72" s="116">
        <v>0.10981559363236348</v>
      </c>
      <c r="N72" s="171">
        <v>-36.047177061185963</v>
      </c>
      <c r="O72" s="186">
        <v>2.0471770611859483</v>
      </c>
      <c r="P72" s="162"/>
    </row>
    <row r="73" spans="8:16" ht="36" x14ac:dyDescent="0.2">
      <c r="H73" s="534"/>
      <c r="I73" s="519"/>
      <c r="J73" s="184" t="s">
        <v>49</v>
      </c>
      <c r="K73" s="185" t="s">
        <v>101</v>
      </c>
      <c r="L73" s="114">
        <v>6.1877657069773129</v>
      </c>
      <c r="M73" s="116">
        <v>4.4678083736576059E-3</v>
      </c>
      <c r="N73" s="171">
        <v>-44.047177061185963</v>
      </c>
      <c r="O73" s="186">
        <v>-5.9528229388140517</v>
      </c>
      <c r="P73" s="162"/>
    </row>
    <row r="74" spans="8:16" ht="36" x14ac:dyDescent="0.2">
      <c r="H74" s="534"/>
      <c r="I74" s="519"/>
      <c r="J74" s="184" t="s">
        <v>50</v>
      </c>
      <c r="K74" s="185" t="s">
        <v>102</v>
      </c>
      <c r="L74" s="114">
        <v>6.1877657069773129</v>
      </c>
      <c r="M74" s="116">
        <v>5.148569916834598E-4</v>
      </c>
      <c r="N74" s="171">
        <v>-49.21384372785262</v>
      </c>
      <c r="O74" s="186">
        <v>-11.119489605480709</v>
      </c>
      <c r="P74" s="162"/>
    </row>
    <row r="75" spans="8:16" ht="36" x14ac:dyDescent="0.2">
      <c r="H75" s="534"/>
      <c r="I75" s="518"/>
      <c r="J75" s="187" t="s">
        <v>51</v>
      </c>
      <c r="K75" s="188" t="s">
        <v>103</v>
      </c>
      <c r="L75" s="189">
        <v>6.1877657069773129</v>
      </c>
      <c r="M75" s="190">
        <v>9.6648485444004121E-3</v>
      </c>
      <c r="N75" s="191">
        <v>-42.180510394519288</v>
      </c>
      <c r="O75" s="192">
        <v>-4.0861562721473774</v>
      </c>
      <c r="P75" s="162"/>
    </row>
    <row r="76" spans="8:16" ht="36" x14ac:dyDescent="0.2">
      <c r="H76" s="534"/>
      <c r="I76" s="518" t="s">
        <v>48</v>
      </c>
      <c r="J76" s="184" t="s">
        <v>47</v>
      </c>
      <c r="K76" s="193">
        <v>17.000000000000007</v>
      </c>
      <c r="L76" s="114">
        <v>6.1877657069773129</v>
      </c>
      <c r="M76" s="116">
        <v>0.10981559363236348</v>
      </c>
      <c r="N76" s="171">
        <v>-2.0471770611859483</v>
      </c>
      <c r="O76" s="186">
        <v>36.047177061185963</v>
      </c>
      <c r="P76" s="162"/>
    </row>
    <row r="77" spans="8:16" ht="36" x14ac:dyDescent="0.2">
      <c r="H77" s="534"/>
      <c r="I77" s="519"/>
      <c r="J77" s="184" t="s">
        <v>49</v>
      </c>
      <c r="K77" s="193">
        <v>-8</v>
      </c>
      <c r="L77" s="114">
        <v>6.1877657069773129</v>
      </c>
      <c r="M77" s="195">
        <v>1</v>
      </c>
      <c r="N77" s="171">
        <v>-27.047177061185955</v>
      </c>
      <c r="O77" s="186">
        <v>11.047177061185955</v>
      </c>
      <c r="P77" s="162"/>
    </row>
    <row r="78" spans="8:16" ht="36" x14ac:dyDescent="0.2">
      <c r="H78" s="534"/>
      <c r="I78" s="519"/>
      <c r="J78" s="184" t="s">
        <v>50</v>
      </c>
      <c r="K78" s="193">
        <v>-13.166666666666657</v>
      </c>
      <c r="L78" s="114">
        <v>6.1877657069773129</v>
      </c>
      <c r="M78" s="116">
        <v>0.43389702765867799</v>
      </c>
      <c r="N78" s="171">
        <v>-32.213843727852613</v>
      </c>
      <c r="O78" s="186">
        <v>5.8805103945192982</v>
      </c>
      <c r="P78" s="162"/>
    </row>
    <row r="79" spans="8:16" ht="36" x14ac:dyDescent="0.2">
      <c r="H79" s="534"/>
      <c r="I79" s="518"/>
      <c r="J79" s="187" t="s">
        <v>51</v>
      </c>
      <c r="K79" s="194">
        <v>-6.1333333333333258</v>
      </c>
      <c r="L79" s="189">
        <v>6.1877657069773129</v>
      </c>
      <c r="M79" s="196">
        <v>1</v>
      </c>
      <c r="N79" s="191">
        <v>-25.180510394519281</v>
      </c>
      <c r="O79" s="192">
        <v>12.91384372785263</v>
      </c>
      <c r="P79" s="162"/>
    </row>
    <row r="80" spans="8:16" ht="36" x14ac:dyDescent="0.2">
      <c r="H80" s="534"/>
      <c r="I80" s="518" t="s">
        <v>49</v>
      </c>
      <c r="J80" s="184" t="s">
        <v>47</v>
      </c>
      <c r="K80" s="185" t="s">
        <v>104</v>
      </c>
      <c r="L80" s="114">
        <v>6.1877657069773129</v>
      </c>
      <c r="M80" s="116">
        <v>4.4678083736576059E-3</v>
      </c>
      <c r="N80" s="171">
        <v>5.9528229388140517</v>
      </c>
      <c r="O80" s="186">
        <v>44.047177061185963</v>
      </c>
      <c r="P80" s="162"/>
    </row>
    <row r="81" spans="8:16" ht="36" x14ac:dyDescent="0.2">
      <c r="H81" s="534"/>
      <c r="I81" s="519"/>
      <c r="J81" s="184" t="s">
        <v>48</v>
      </c>
      <c r="K81" s="193">
        <v>8</v>
      </c>
      <c r="L81" s="114">
        <v>6.1877657069773129</v>
      </c>
      <c r="M81" s="195">
        <v>1</v>
      </c>
      <c r="N81" s="171">
        <v>-11.047177061185955</v>
      </c>
      <c r="O81" s="186">
        <v>27.047177061185955</v>
      </c>
      <c r="P81" s="162"/>
    </row>
    <row r="82" spans="8:16" ht="36" x14ac:dyDescent="0.2">
      <c r="H82" s="534"/>
      <c r="I82" s="519"/>
      <c r="J82" s="184" t="s">
        <v>50</v>
      </c>
      <c r="K82" s="193">
        <v>-5.1666666666666572</v>
      </c>
      <c r="L82" s="114">
        <v>6.1877657069773129</v>
      </c>
      <c r="M82" s="195">
        <v>1</v>
      </c>
      <c r="N82" s="171">
        <v>-24.213843727852613</v>
      </c>
      <c r="O82" s="186">
        <v>13.880510394519298</v>
      </c>
      <c r="P82" s="162"/>
    </row>
    <row r="83" spans="8:16" ht="36" x14ac:dyDescent="0.2">
      <c r="H83" s="534"/>
      <c r="I83" s="518"/>
      <c r="J83" s="187" t="s">
        <v>51</v>
      </c>
      <c r="K83" s="194">
        <v>1.8666666666666742</v>
      </c>
      <c r="L83" s="189">
        <v>6.1877657069773129</v>
      </c>
      <c r="M83" s="196">
        <v>1</v>
      </c>
      <c r="N83" s="191">
        <v>-17.180510394519281</v>
      </c>
      <c r="O83" s="192">
        <v>20.91384372785263</v>
      </c>
      <c r="P83" s="162"/>
    </row>
    <row r="84" spans="8:16" ht="36" x14ac:dyDescent="0.2">
      <c r="H84" s="534"/>
      <c r="I84" s="518" t="s">
        <v>50</v>
      </c>
      <c r="J84" s="184" t="s">
        <v>47</v>
      </c>
      <c r="K84" s="185" t="s">
        <v>105</v>
      </c>
      <c r="L84" s="114">
        <v>6.1877657069773129</v>
      </c>
      <c r="M84" s="116">
        <v>5.148569916834598E-4</v>
      </c>
      <c r="N84" s="171">
        <v>11.119489605480709</v>
      </c>
      <c r="O84" s="186">
        <v>49.21384372785262</v>
      </c>
      <c r="P84" s="162"/>
    </row>
    <row r="85" spans="8:16" ht="36" x14ac:dyDescent="0.2">
      <c r="H85" s="534"/>
      <c r="I85" s="519"/>
      <c r="J85" s="184" t="s">
        <v>48</v>
      </c>
      <c r="K85" s="193">
        <v>13.166666666666657</v>
      </c>
      <c r="L85" s="114">
        <v>6.1877657069773129</v>
      </c>
      <c r="M85" s="116">
        <v>0.43389702765867799</v>
      </c>
      <c r="N85" s="171">
        <v>-5.8805103945192982</v>
      </c>
      <c r="O85" s="186">
        <v>32.213843727852613</v>
      </c>
      <c r="P85" s="162"/>
    </row>
    <row r="86" spans="8:16" ht="36" x14ac:dyDescent="0.2">
      <c r="H86" s="534"/>
      <c r="I86" s="519"/>
      <c r="J86" s="184" t="s">
        <v>49</v>
      </c>
      <c r="K86" s="193">
        <v>5.1666666666666572</v>
      </c>
      <c r="L86" s="114">
        <v>6.1877657069773129</v>
      </c>
      <c r="M86" s="195">
        <v>1</v>
      </c>
      <c r="N86" s="171">
        <v>-13.880510394519298</v>
      </c>
      <c r="O86" s="186">
        <v>24.213843727852613</v>
      </c>
      <c r="P86" s="162"/>
    </row>
    <row r="87" spans="8:16" ht="36" x14ac:dyDescent="0.2">
      <c r="H87" s="534"/>
      <c r="I87" s="518"/>
      <c r="J87" s="187" t="s">
        <v>51</v>
      </c>
      <c r="K87" s="194">
        <v>7.0333333333333314</v>
      </c>
      <c r="L87" s="189">
        <v>6.1877657069773129</v>
      </c>
      <c r="M87" s="196">
        <v>1</v>
      </c>
      <c r="N87" s="191">
        <v>-12.013843727852624</v>
      </c>
      <c r="O87" s="192">
        <v>26.080510394519287</v>
      </c>
      <c r="P87" s="162"/>
    </row>
    <row r="88" spans="8:16" ht="36" x14ac:dyDescent="0.2">
      <c r="H88" s="534"/>
      <c r="I88" s="518" t="s">
        <v>51</v>
      </c>
      <c r="J88" s="184" t="s">
        <v>47</v>
      </c>
      <c r="K88" s="185" t="s">
        <v>106</v>
      </c>
      <c r="L88" s="114">
        <v>6.1877657069773129</v>
      </c>
      <c r="M88" s="116">
        <v>9.6648485444004121E-3</v>
      </c>
      <c r="N88" s="171">
        <v>4.0861562721473774</v>
      </c>
      <c r="O88" s="186">
        <v>42.180510394519288</v>
      </c>
      <c r="P88" s="162"/>
    </row>
    <row r="89" spans="8:16" ht="36" x14ac:dyDescent="0.2">
      <c r="H89" s="534"/>
      <c r="I89" s="519"/>
      <c r="J89" s="184" t="s">
        <v>48</v>
      </c>
      <c r="K89" s="193">
        <v>6.1333333333333258</v>
      </c>
      <c r="L89" s="114">
        <v>6.1877657069773129</v>
      </c>
      <c r="M89" s="195">
        <v>1</v>
      </c>
      <c r="N89" s="171">
        <v>-12.91384372785263</v>
      </c>
      <c r="O89" s="186">
        <v>25.180510394519281</v>
      </c>
      <c r="P89" s="162"/>
    </row>
    <row r="90" spans="8:16" ht="36" x14ac:dyDescent="0.2">
      <c r="H90" s="534"/>
      <c r="I90" s="519"/>
      <c r="J90" s="184" t="s">
        <v>49</v>
      </c>
      <c r="K90" s="193">
        <v>-1.8666666666666742</v>
      </c>
      <c r="L90" s="114">
        <v>6.1877657069773129</v>
      </c>
      <c r="M90" s="195">
        <v>1</v>
      </c>
      <c r="N90" s="171">
        <v>-20.91384372785263</v>
      </c>
      <c r="O90" s="186">
        <v>17.180510394519281</v>
      </c>
      <c r="P90" s="162"/>
    </row>
    <row r="91" spans="8:16" ht="36.75" thickBot="1" x14ac:dyDescent="0.25">
      <c r="H91" s="537"/>
      <c r="I91" s="520"/>
      <c r="J91" s="197" t="s">
        <v>50</v>
      </c>
      <c r="K91" s="198">
        <v>-7.0333333333333314</v>
      </c>
      <c r="L91" s="177">
        <v>6.1877657069773129</v>
      </c>
      <c r="M91" s="199">
        <v>1</v>
      </c>
      <c r="N91" s="176">
        <v>-26.080510394519287</v>
      </c>
      <c r="O91" s="200">
        <v>12.013843727852624</v>
      </c>
      <c r="P91" s="162"/>
    </row>
    <row r="92" spans="8:16" ht="15" thickTop="1" x14ac:dyDescent="0.2">
      <c r="H92" s="519" t="s">
        <v>62</v>
      </c>
      <c r="I92" s="519"/>
      <c r="J92" s="519"/>
      <c r="K92" s="519"/>
      <c r="L92" s="519"/>
      <c r="M92" s="519"/>
      <c r="N92" s="519"/>
      <c r="O92" s="519"/>
      <c r="P92" s="162"/>
    </row>
  </sheetData>
  <mergeCells count="28">
    <mergeCell ref="I60:I63"/>
    <mergeCell ref="I64:I67"/>
    <mergeCell ref="I68:I71"/>
    <mergeCell ref="H35:P35"/>
    <mergeCell ref="H37:H38"/>
    <mergeCell ref="I37:I38"/>
    <mergeCell ref="J37:J38"/>
    <mergeCell ref="K37:K38"/>
    <mergeCell ref="L37:L38"/>
    <mergeCell ref="M37:N37"/>
    <mergeCell ref="O37:O38"/>
    <mergeCell ref="P37:P38"/>
    <mergeCell ref="I84:I87"/>
    <mergeCell ref="I88:I91"/>
    <mergeCell ref="H92:O92"/>
    <mergeCell ref="H48:O48"/>
    <mergeCell ref="H50:J51"/>
    <mergeCell ref="K50:K51"/>
    <mergeCell ref="L50:L51"/>
    <mergeCell ref="M50:M51"/>
    <mergeCell ref="N50:O50"/>
    <mergeCell ref="H52:H71"/>
    <mergeCell ref="I52:I55"/>
    <mergeCell ref="I56:I59"/>
    <mergeCell ref="H72:H91"/>
    <mergeCell ref="I72:I75"/>
    <mergeCell ref="I76:I79"/>
    <mergeCell ref="I80:I8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B30"/>
  <sheetViews>
    <sheetView tabSelected="1" topLeftCell="B1" workbookViewId="0">
      <selection activeCell="D9" sqref="D9"/>
    </sheetView>
  </sheetViews>
  <sheetFormatPr defaultColWidth="9.125" defaultRowHeight="14.25" x14ac:dyDescent="0.2"/>
  <cols>
    <col min="1" max="16384" width="9.125" style="436"/>
  </cols>
  <sheetData>
    <row r="4" spans="2:19" x14ac:dyDescent="0.2">
      <c r="C4" s="436" t="s">
        <v>107</v>
      </c>
      <c r="J4" s="436" t="s">
        <v>108</v>
      </c>
    </row>
    <row r="6" spans="2:19" ht="15.75" thickBot="1" x14ac:dyDescent="0.3">
      <c r="C6" s="437" t="s">
        <v>12</v>
      </c>
      <c r="D6" s="437" t="s">
        <v>135</v>
      </c>
      <c r="E6" s="437" t="s">
        <v>22</v>
      </c>
      <c r="F6" s="437" t="s">
        <v>1</v>
      </c>
      <c r="G6" s="437" t="s">
        <v>53</v>
      </c>
      <c r="J6" s="437" t="s">
        <v>12</v>
      </c>
      <c r="K6" s="437" t="s">
        <v>136</v>
      </c>
      <c r="L6" s="437" t="s">
        <v>22</v>
      </c>
      <c r="M6" s="437" t="s">
        <v>1</v>
      </c>
      <c r="N6" s="437" t="s">
        <v>53</v>
      </c>
    </row>
    <row r="7" spans="2:19" ht="16.5" thickTop="1" thickBot="1" x14ac:dyDescent="0.3">
      <c r="C7" s="437" t="s">
        <v>5</v>
      </c>
      <c r="D7" s="436">
        <v>57.5</v>
      </c>
      <c r="E7" s="438">
        <v>13.156747318391426</v>
      </c>
      <c r="F7" s="438">
        <v>5.3712196007983142</v>
      </c>
      <c r="J7" s="437" t="s">
        <v>5</v>
      </c>
      <c r="K7">
        <v>54.666666666666664</v>
      </c>
      <c r="L7" s="439">
        <v>4.718756898449703</v>
      </c>
      <c r="M7" s="439">
        <v>1.9264244369066519</v>
      </c>
    </row>
    <row r="8" spans="2:19" ht="15.75" thickTop="1" x14ac:dyDescent="0.25">
      <c r="B8" s="436">
        <v>60</v>
      </c>
      <c r="C8" s="437" t="s">
        <v>23</v>
      </c>
      <c r="D8" s="440">
        <v>80.3333333333333</v>
      </c>
      <c r="E8" s="441">
        <v>6.7724933862401571</v>
      </c>
      <c r="F8" s="441">
        <v>2.764858847110363</v>
      </c>
      <c r="G8" s="442">
        <v>0.99863151850499543</v>
      </c>
      <c r="J8" s="437" t="s">
        <v>23</v>
      </c>
      <c r="K8">
        <v>71.666666666666671</v>
      </c>
      <c r="L8" s="443">
        <v>5.1639777949432224</v>
      </c>
      <c r="M8" s="443">
        <v>2.1081851067789197</v>
      </c>
      <c r="N8" s="444">
        <v>7.474154875400707E-2</v>
      </c>
    </row>
    <row r="9" spans="2:19" ht="15" x14ac:dyDescent="0.25">
      <c r="C9" s="437" t="s">
        <v>2</v>
      </c>
      <c r="D9" s="436">
        <v>94</v>
      </c>
      <c r="E9" s="441">
        <v>19.214577799160718</v>
      </c>
      <c r="F9" s="441">
        <v>7.8443185384922591</v>
      </c>
      <c r="G9" s="445">
        <v>1.2052325890302806E-2</v>
      </c>
      <c r="J9" s="437" t="s">
        <v>2</v>
      </c>
      <c r="K9">
        <v>79.666666666666671</v>
      </c>
      <c r="L9" s="443">
        <v>10.347302385968369</v>
      </c>
      <c r="M9" s="443">
        <v>4.2242685099842383</v>
      </c>
      <c r="N9" s="446">
        <v>3.7340956806285464E-3</v>
      </c>
    </row>
    <row r="10" spans="2:19" ht="15" x14ac:dyDescent="0.25">
      <c r="C10" s="437" t="s">
        <v>6</v>
      </c>
      <c r="D10" s="440">
        <v>106.33333333333333</v>
      </c>
      <c r="E10" s="441">
        <v>20.597734503257065</v>
      </c>
      <c r="F10" s="441">
        <v>8.4089898983832239</v>
      </c>
      <c r="G10" s="445">
        <v>6.0751603916542329E-4</v>
      </c>
      <c r="J10" s="437" t="s">
        <v>6</v>
      </c>
      <c r="K10">
        <v>84.833333333333329</v>
      </c>
      <c r="L10" s="443">
        <v>19.762759591379606</v>
      </c>
      <c r="M10" s="443">
        <v>8.0681128180290376</v>
      </c>
      <c r="N10" s="446">
        <v>4.5576300625504995E-4</v>
      </c>
    </row>
    <row r="11" spans="2:19" ht="15" x14ac:dyDescent="0.25">
      <c r="C11" s="437" t="s">
        <v>7</v>
      </c>
      <c r="D11" s="440">
        <v>106.833333333333</v>
      </c>
      <c r="E11" s="441">
        <v>23.769027465730829</v>
      </c>
      <c r="F11" s="441">
        <v>9.7036648288732188</v>
      </c>
      <c r="G11" s="445">
        <v>5.3679114089333346E-4</v>
      </c>
      <c r="J11" s="437" t="s">
        <v>7</v>
      </c>
      <c r="K11">
        <v>77.8</v>
      </c>
      <c r="L11" s="443">
        <v>5.2687759489277965</v>
      </c>
      <c r="M11" s="443">
        <v>2.1509687739868908</v>
      </c>
      <c r="N11" s="446">
        <v>7.8303061071187674E-3</v>
      </c>
    </row>
    <row r="16" spans="2:19" ht="15.75" x14ac:dyDescent="0.25">
      <c r="S16" s="447"/>
    </row>
    <row r="18" spans="12:28" ht="15.75" x14ac:dyDescent="0.25">
      <c r="S18" s="447"/>
    </row>
    <row r="20" spans="12:28" ht="15.75" x14ac:dyDescent="0.25">
      <c r="S20" s="447"/>
    </row>
    <row r="28" spans="12:28" x14ac:dyDescent="0.2">
      <c r="AB28" s="448" t="s">
        <v>18</v>
      </c>
    </row>
    <row r="30" spans="12:28" ht="15.75" x14ac:dyDescent="0.25">
      <c r="L30" s="44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76"/>
  <sheetViews>
    <sheetView topLeftCell="O3" workbookViewId="0">
      <selection activeCell="V18" sqref="V18"/>
    </sheetView>
  </sheetViews>
  <sheetFormatPr defaultRowHeight="14.25" x14ac:dyDescent="0.2"/>
  <sheetData>
    <row r="3" spans="3:22" ht="15" x14ac:dyDescent="0.25">
      <c r="T3" s="361"/>
      <c r="U3" s="336"/>
      <c r="V3" s="336"/>
    </row>
    <row r="4" spans="3:22" ht="15.75" thickBot="1" x14ac:dyDescent="0.3">
      <c r="C4" s="2" t="s">
        <v>12</v>
      </c>
      <c r="D4" s="2" t="s">
        <v>13</v>
      </c>
      <c r="H4" s="2" t="s">
        <v>82</v>
      </c>
      <c r="I4" s="2" t="s">
        <v>88</v>
      </c>
      <c r="J4" s="2" t="s">
        <v>84</v>
      </c>
      <c r="K4" s="2" t="s">
        <v>85</v>
      </c>
      <c r="L4" s="2" t="s">
        <v>86</v>
      </c>
      <c r="N4" s="2" t="s">
        <v>12</v>
      </c>
      <c r="O4" s="2" t="s">
        <v>13</v>
      </c>
      <c r="P4" s="2" t="s">
        <v>22</v>
      </c>
      <c r="Q4" s="2" t="s">
        <v>1</v>
      </c>
      <c r="R4" s="2" t="s">
        <v>53</v>
      </c>
      <c r="T4" s="361"/>
      <c r="U4" s="361"/>
      <c r="V4" s="336"/>
    </row>
    <row r="5" spans="3:22" ht="16.5" thickTop="1" thickBot="1" x14ac:dyDescent="0.3">
      <c r="C5" s="2" t="s">
        <v>15</v>
      </c>
      <c r="D5">
        <v>11.6</v>
      </c>
      <c r="H5">
        <v>11.6</v>
      </c>
      <c r="I5">
        <v>4.3</v>
      </c>
      <c r="J5">
        <v>7.3</v>
      </c>
      <c r="K5" s="14"/>
      <c r="L5">
        <v>4</v>
      </c>
      <c r="N5" s="2" t="s">
        <v>5</v>
      </c>
      <c r="O5" s="212">
        <v>13.75</v>
      </c>
      <c r="P5" s="212">
        <v>4.9318353581602867</v>
      </c>
      <c r="Q5" s="357">
        <v>2.0134133538181707</v>
      </c>
      <c r="T5" s="336"/>
      <c r="U5" s="336"/>
      <c r="V5" s="336"/>
    </row>
    <row r="6" spans="3:22" ht="15.75" thickTop="1" x14ac:dyDescent="0.25">
      <c r="D6">
        <v>12.6</v>
      </c>
      <c r="H6">
        <v>12.6</v>
      </c>
      <c r="I6">
        <v>2.7</v>
      </c>
      <c r="J6">
        <v>6.9</v>
      </c>
      <c r="K6">
        <v>9.6</v>
      </c>
      <c r="L6">
        <v>5.2</v>
      </c>
      <c r="N6" s="2" t="s">
        <v>23</v>
      </c>
      <c r="O6" s="219">
        <v>3.75</v>
      </c>
      <c r="P6" s="219">
        <v>1.1657615536635269</v>
      </c>
      <c r="Q6" s="242">
        <v>0.47592016137163179</v>
      </c>
      <c r="R6" s="358">
        <v>2.421158720167238E-5</v>
      </c>
      <c r="T6" s="336"/>
      <c r="U6" s="350"/>
      <c r="V6" s="336"/>
    </row>
    <row r="7" spans="3:22" ht="15" x14ac:dyDescent="0.25">
      <c r="D7">
        <v>15.1</v>
      </c>
      <c r="H7">
        <v>15.1</v>
      </c>
      <c r="I7">
        <v>4.9000000000000004</v>
      </c>
      <c r="J7">
        <v>2.7</v>
      </c>
      <c r="K7">
        <v>4.8</v>
      </c>
      <c r="L7">
        <v>2.6</v>
      </c>
      <c r="N7" s="2" t="s">
        <v>2</v>
      </c>
      <c r="O7" s="219">
        <v>5.05</v>
      </c>
      <c r="P7" s="219">
        <v>2.2429890771022492</v>
      </c>
      <c r="Q7" s="242">
        <v>0.91569645625611118</v>
      </c>
      <c r="R7" s="359">
        <v>1.6485775942509662E-4</v>
      </c>
      <c r="T7" s="336"/>
      <c r="U7" s="350"/>
      <c r="V7" s="336"/>
    </row>
    <row r="8" spans="3:22" ht="15" x14ac:dyDescent="0.25">
      <c r="D8">
        <v>22.9</v>
      </c>
      <c r="H8">
        <v>22.9</v>
      </c>
      <c r="I8">
        <v>2.1</v>
      </c>
      <c r="J8">
        <v>2.2000000000000002</v>
      </c>
      <c r="K8">
        <v>4.3</v>
      </c>
      <c r="L8">
        <v>3.4</v>
      </c>
      <c r="N8" s="2" t="s">
        <v>6</v>
      </c>
      <c r="O8" s="219">
        <v>5.5249999999999995</v>
      </c>
      <c r="P8" s="219">
        <v>2.7777388886166627</v>
      </c>
      <c r="Q8" s="242">
        <v>1.3888694443083314</v>
      </c>
      <c r="R8" s="359">
        <v>1.2383326523495164E-3</v>
      </c>
      <c r="T8" s="336"/>
      <c r="U8" s="350"/>
      <c r="V8" s="336"/>
    </row>
    <row r="9" spans="3:22" ht="15" x14ac:dyDescent="0.25">
      <c r="D9">
        <v>11.6</v>
      </c>
      <c r="H9">
        <v>11.6</v>
      </c>
      <c r="I9">
        <v>4.9000000000000004</v>
      </c>
      <c r="J9">
        <v>6.7</v>
      </c>
      <c r="K9">
        <v>3.4</v>
      </c>
      <c r="L9">
        <v>3.1</v>
      </c>
      <c r="N9" s="2" t="s">
        <v>7</v>
      </c>
      <c r="O9" s="219">
        <v>3.6833333333333336</v>
      </c>
      <c r="P9" s="219">
        <v>0.89535840123755261</v>
      </c>
      <c r="Q9" s="242">
        <v>0.36552853665768842</v>
      </c>
      <c r="R9" s="360">
        <v>2.1976657332278826E-5</v>
      </c>
      <c r="T9" s="336"/>
      <c r="U9" s="350"/>
      <c r="V9" s="336"/>
    </row>
    <row r="10" spans="3:22" x14ac:dyDescent="0.2">
      <c r="D10">
        <v>8.6999999999999993</v>
      </c>
      <c r="H10">
        <v>8.6999999999999993</v>
      </c>
      <c r="I10">
        <v>3.6</v>
      </c>
      <c r="J10">
        <v>4.5</v>
      </c>
      <c r="K10" s="14"/>
      <c r="L10">
        <v>3.8</v>
      </c>
      <c r="T10" s="336"/>
      <c r="U10" s="336"/>
      <c r="V10" s="336"/>
    </row>
    <row r="11" spans="3:22" ht="15" x14ac:dyDescent="0.25">
      <c r="C11" s="2" t="s">
        <v>0</v>
      </c>
      <c r="D11">
        <v>13.75</v>
      </c>
      <c r="G11" s="2" t="s">
        <v>17</v>
      </c>
      <c r="H11">
        <v>13.75</v>
      </c>
      <c r="I11">
        <v>3.75</v>
      </c>
      <c r="J11">
        <v>5.05</v>
      </c>
      <c r="K11">
        <f>AVERAGE(K6:K9)</f>
        <v>5.5249999999999995</v>
      </c>
      <c r="L11">
        <v>3.6833333333333336</v>
      </c>
      <c r="M11" s="2"/>
    </row>
    <row r="12" spans="3:22" ht="15" x14ac:dyDescent="0.25">
      <c r="C12" s="2" t="s">
        <v>1</v>
      </c>
      <c r="D12">
        <v>4.5021291259432612</v>
      </c>
      <c r="G12" s="2" t="s">
        <v>22</v>
      </c>
      <c r="H12">
        <v>4.5021291259432612</v>
      </c>
      <c r="I12">
        <v>1.0641898326896395</v>
      </c>
      <c r="J12">
        <v>2.0475595229443284</v>
      </c>
      <c r="K12">
        <f>STDEVA(K6:K9)</f>
        <v>2.7777388886166641</v>
      </c>
      <c r="L12">
        <v>0.81734665568261444</v>
      </c>
      <c r="M12" s="2"/>
    </row>
    <row r="13" spans="3:22" ht="15" x14ac:dyDescent="0.25">
      <c r="C13" s="2"/>
    </row>
    <row r="14" spans="3:22" ht="15" x14ac:dyDescent="0.25">
      <c r="C14" s="2"/>
    </row>
    <row r="15" spans="3:22" ht="15" x14ac:dyDescent="0.25">
      <c r="C15" s="2" t="s">
        <v>24</v>
      </c>
      <c r="D15">
        <v>4.3</v>
      </c>
    </row>
    <row r="16" spans="3:22" ht="15" x14ac:dyDescent="0.25">
      <c r="C16" s="2"/>
      <c r="D16">
        <v>2.7</v>
      </c>
    </row>
    <row r="17" spans="3:25" ht="15" x14ac:dyDescent="0.25">
      <c r="C17" s="2"/>
      <c r="D17">
        <v>4.9000000000000004</v>
      </c>
      <c r="G17" s="564"/>
      <c r="H17" s="564"/>
      <c r="I17" s="564"/>
      <c r="J17" s="564"/>
      <c r="K17" s="564"/>
      <c r="L17" s="564"/>
      <c r="M17" s="564"/>
      <c r="N17" s="564"/>
      <c r="O17" s="564"/>
      <c r="P17" s="336"/>
      <c r="Q17" s="336"/>
      <c r="R17" s="336"/>
      <c r="S17" s="336"/>
      <c r="T17" s="336"/>
      <c r="U17" s="336"/>
      <c r="V17" s="336"/>
      <c r="W17" s="336"/>
      <c r="X17" s="336"/>
      <c r="Y17" s="336"/>
    </row>
    <row r="18" spans="3:25" ht="15" x14ac:dyDescent="0.25">
      <c r="C18" s="2"/>
      <c r="D18">
        <v>2.1</v>
      </c>
      <c r="G18" s="337"/>
      <c r="H18" s="542" t="s">
        <v>37</v>
      </c>
      <c r="I18" s="542"/>
      <c r="J18" s="542"/>
      <c r="K18" s="542"/>
      <c r="L18" s="542"/>
      <c r="M18" s="542"/>
      <c r="N18" s="542"/>
      <c r="O18" s="542"/>
      <c r="P18" s="542"/>
      <c r="Q18" s="336"/>
      <c r="R18" s="336"/>
      <c r="S18" s="336"/>
      <c r="T18" s="336"/>
      <c r="U18" s="336"/>
      <c r="V18" s="336"/>
      <c r="W18" s="336"/>
      <c r="X18" s="336"/>
      <c r="Y18" s="336"/>
    </row>
    <row r="19" spans="3:25" ht="15.75" thickBot="1" x14ac:dyDescent="0.3">
      <c r="C19" s="2"/>
      <c r="D19">
        <v>4.9000000000000004</v>
      </c>
      <c r="G19" s="565"/>
      <c r="H19" s="206" t="s">
        <v>111</v>
      </c>
      <c r="I19" s="207"/>
      <c r="J19" s="207"/>
      <c r="K19" s="207"/>
      <c r="L19" s="207"/>
      <c r="M19" s="207"/>
      <c r="N19" s="207"/>
      <c r="O19" s="207"/>
      <c r="P19" s="207"/>
      <c r="Q19" s="566"/>
      <c r="R19" s="566"/>
      <c r="S19" s="566"/>
      <c r="T19" s="566"/>
      <c r="U19" s="566"/>
      <c r="V19" s="566"/>
      <c r="W19" s="566"/>
      <c r="X19" s="566"/>
      <c r="Y19" s="566"/>
    </row>
    <row r="20" spans="3:25" ht="15.75" thickTop="1" x14ac:dyDescent="0.25">
      <c r="C20" s="2"/>
      <c r="D20">
        <v>3.6</v>
      </c>
      <c r="G20" s="565"/>
      <c r="H20" s="561" t="s">
        <v>38</v>
      </c>
      <c r="I20" s="549" t="s">
        <v>39</v>
      </c>
      <c r="J20" s="551" t="s">
        <v>21</v>
      </c>
      <c r="K20" s="551" t="s">
        <v>40</v>
      </c>
      <c r="L20" s="551" t="s">
        <v>41</v>
      </c>
      <c r="M20" s="551" t="s">
        <v>42</v>
      </c>
      <c r="N20" s="551"/>
      <c r="O20" s="551" t="s">
        <v>43</v>
      </c>
      <c r="P20" s="553" t="s">
        <v>44</v>
      </c>
      <c r="Q20" s="339"/>
      <c r="R20" s="340"/>
      <c r="S20" s="340"/>
      <c r="T20" s="340"/>
      <c r="U20" s="340"/>
      <c r="V20" s="340"/>
      <c r="W20" s="340"/>
      <c r="X20" s="340"/>
      <c r="Y20" s="340"/>
    </row>
    <row r="21" spans="3:25" ht="25.5" thickBot="1" x14ac:dyDescent="0.3">
      <c r="C21" s="2" t="s">
        <v>0</v>
      </c>
      <c r="D21">
        <v>3.75</v>
      </c>
      <c r="G21" s="341"/>
      <c r="H21" s="562"/>
      <c r="I21" s="550"/>
      <c r="J21" s="552"/>
      <c r="K21" s="552"/>
      <c r="L21" s="552"/>
      <c r="M21" s="334" t="s">
        <v>45</v>
      </c>
      <c r="N21" s="334" t="s">
        <v>46</v>
      </c>
      <c r="O21" s="552"/>
      <c r="P21" s="563"/>
      <c r="Q21" s="568"/>
      <c r="R21" s="567"/>
      <c r="S21" s="567"/>
      <c r="T21" s="567"/>
      <c r="U21" s="567"/>
      <c r="V21" s="567"/>
      <c r="W21" s="567"/>
      <c r="X21" s="567"/>
      <c r="Y21" s="567"/>
    </row>
    <row r="22" spans="3:25" ht="36.75" thickTop="1" x14ac:dyDescent="0.25">
      <c r="C22" s="2" t="s">
        <v>1</v>
      </c>
      <c r="D22">
        <v>1.0641898326896395</v>
      </c>
      <c r="G22" s="341"/>
      <c r="H22" s="208" t="s">
        <v>47</v>
      </c>
      <c r="I22" s="209">
        <v>6</v>
      </c>
      <c r="J22" s="210">
        <v>13.75</v>
      </c>
      <c r="K22" s="211">
        <v>4.9318353581602867</v>
      </c>
      <c r="L22" s="211">
        <v>2.0134133538181707</v>
      </c>
      <c r="M22" s="210">
        <v>8.5743562050903286</v>
      </c>
      <c r="N22" s="210">
        <v>18.925643794909671</v>
      </c>
      <c r="O22" s="212">
        <v>8.6999999999999993</v>
      </c>
      <c r="P22" s="213">
        <v>22.9</v>
      </c>
      <c r="Q22" s="568"/>
      <c r="R22" s="567"/>
      <c r="S22" s="567"/>
      <c r="T22" s="567"/>
      <c r="U22" s="567"/>
      <c r="V22" s="342"/>
      <c r="W22" s="342"/>
      <c r="X22" s="567"/>
      <c r="Y22" s="567"/>
    </row>
    <row r="23" spans="3:25" ht="36" x14ac:dyDescent="0.25">
      <c r="C23" s="2" t="s">
        <v>16</v>
      </c>
      <c r="G23" s="341"/>
      <c r="H23" s="214" t="s">
        <v>48</v>
      </c>
      <c r="I23" s="215">
        <v>6</v>
      </c>
      <c r="J23" s="216">
        <v>3.75</v>
      </c>
      <c r="K23" s="217">
        <v>1.1657615536635269</v>
      </c>
      <c r="L23" s="218">
        <v>0.47592016137163179</v>
      </c>
      <c r="M23" s="216">
        <v>2.5266082779751229</v>
      </c>
      <c r="N23" s="216">
        <v>4.9733917220248767</v>
      </c>
      <c r="O23" s="219">
        <v>2.1</v>
      </c>
      <c r="P23" s="220">
        <v>4.9000000000000004</v>
      </c>
      <c r="Q23" s="343"/>
      <c r="R23" s="344"/>
      <c r="S23" s="345"/>
      <c r="T23" s="346"/>
      <c r="U23" s="346"/>
      <c r="V23" s="345"/>
      <c r="W23" s="345"/>
      <c r="X23" s="347"/>
      <c r="Y23" s="347"/>
    </row>
    <row r="24" spans="3:25" ht="36" x14ac:dyDescent="0.25">
      <c r="C24" s="2"/>
      <c r="G24" s="341"/>
      <c r="H24" s="214" t="s">
        <v>49</v>
      </c>
      <c r="I24" s="215">
        <v>6</v>
      </c>
      <c r="J24" s="216">
        <v>5.05</v>
      </c>
      <c r="K24" s="217">
        <v>2.2429890771022492</v>
      </c>
      <c r="L24" s="218">
        <v>0.91569645625611118</v>
      </c>
      <c r="M24" s="216">
        <v>2.6961273226110132</v>
      </c>
      <c r="N24" s="216">
        <v>7.4038726773889865</v>
      </c>
      <c r="O24" s="219">
        <v>2.2000000000000002</v>
      </c>
      <c r="P24" s="220">
        <v>7.3</v>
      </c>
      <c r="Q24" s="343"/>
      <c r="R24" s="344"/>
      <c r="S24" s="345"/>
      <c r="T24" s="346"/>
      <c r="U24" s="348"/>
      <c r="V24" s="345"/>
      <c r="W24" s="345"/>
      <c r="X24" s="347"/>
      <c r="Y24" s="347"/>
    </row>
    <row r="25" spans="3:25" ht="36" x14ac:dyDescent="0.25">
      <c r="C25" s="2" t="s">
        <v>2</v>
      </c>
      <c r="D25">
        <v>7.3</v>
      </c>
      <c r="G25" s="341"/>
      <c r="H25" s="214" t="s">
        <v>50</v>
      </c>
      <c r="I25" s="215">
        <v>4</v>
      </c>
      <c r="J25" s="216">
        <v>5.5249999999999995</v>
      </c>
      <c r="K25" s="217">
        <v>2.7777388886166627</v>
      </c>
      <c r="L25" s="217">
        <v>1.3888694443083314</v>
      </c>
      <c r="M25" s="216">
        <v>1.1049975684397202</v>
      </c>
      <c r="N25" s="216">
        <v>9.9450024315602796</v>
      </c>
      <c r="O25" s="219">
        <v>3.4</v>
      </c>
      <c r="P25" s="220">
        <v>9.6</v>
      </c>
      <c r="Q25" s="343"/>
      <c r="R25" s="344"/>
      <c r="S25" s="345"/>
      <c r="T25" s="346"/>
      <c r="U25" s="348"/>
      <c r="V25" s="345"/>
      <c r="W25" s="345"/>
      <c r="X25" s="347"/>
      <c r="Y25" s="347"/>
    </row>
    <row r="26" spans="3:25" ht="36" x14ac:dyDescent="0.25">
      <c r="C26" s="2"/>
      <c r="D26">
        <v>6.9</v>
      </c>
      <c r="G26" s="341"/>
      <c r="H26" s="214" t="s">
        <v>51</v>
      </c>
      <c r="I26" s="215">
        <v>6</v>
      </c>
      <c r="J26" s="216">
        <v>3.6833333333333336</v>
      </c>
      <c r="K26" s="218">
        <v>0.89535840123755261</v>
      </c>
      <c r="L26" s="218">
        <v>0.36552853665768842</v>
      </c>
      <c r="M26" s="216">
        <v>2.7437123166021475</v>
      </c>
      <c r="N26" s="216">
        <v>4.6229543500645196</v>
      </c>
      <c r="O26" s="219">
        <v>2.6</v>
      </c>
      <c r="P26" s="220">
        <v>5.2</v>
      </c>
      <c r="Q26" s="343"/>
      <c r="R26" s="344"/>
      <c r="S26" s="345"/>
      <c r="T26" s="346"/>
      <c r="U26" s="346"/>
      <c r="V26" s="345"/>
      <c r="W26" s="345"/>
      <c r="X26" s="347"/>
      <c r="Y26" s="347"/>
    </row>
    <row r="27" spans="3:25" ht="15.75" thickBot="1" x14ac:dyDescent="0.3">
      <c r="C27" s="2"/>
      <c r="D27">
        <v>2.7</v>
      </c>
      <c r="G27" s="336"/>
      <c r="H27" s="221" t="s">
        <v>52</v>
      </c>
      <c r="I27" s="222">
        <v>28</v>
      </c>
      <c r="J27" s="223">
        <v>6.4107142857142856</v>
      </c>
      <c r="K27" s="224">
        <v>4.7346898905618264</v>
      </c>
      <c r="L27" s="352">
        <v>0.89477228467415815</v>
      </c>
      <c r="M27" s="223">
        <v>4.5747932067192263</v>
      </c>
      <c r="N27" s="223">
        <v>8.2466353647093449</v>
      </c>
      <c r="O27" s="225">
        <v>2.1</v>
      </c>
      <c r="P27" s="226">
        <v>22.9</v>
      </c>
      <c r="Q27" s="343"/>
      <c r="R27" s="344"/>
      <c r="S27" s="345"/>
      <c r="T27" s="348"/>
      <c r="U27" s="348"/>
      <c r="V27" s="345"/>
      <c r="W27" s="345"/>
      <c r="X27" s="347"/>
      <c r="Y27" s="347"/>
    </row>
    <row r="28" spans="3:25" ht="15.75" thickTop="1" x14ac:dyDescent="0.25">
      <c r="C28" s="2"/>
      <c r="D28">
        <v>2.2000000000000002</v>
      </c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43"/>
      <c r="R28" s="344"/>
      <c r="S28" s="345"/>
      <c r="T28" s="346"/>
      <c r="U28" s="348"/>
      <c r="V28" s="345"/>
      <c r="W28" s="345"/>
      <c r="X28" s="347"/>
      <c r="Y28" s="347"/>
    </row>
    <row r="29" spans="3:25" ht="15" x14ac:dyDescent="0.25">
      <c r="C29" s="2"/>
      <c r="D29">
        <v>6.7</v>
      </c>
      <c r="G29" s="564"/>
      <c r="H29" s="564"/>
      <c r="I29" s="564"/>
      <c r="J29" s="564"/>
      <c r="K29" s="564"/>
      <c r="L29" s="564"/>
      <c r="M29" s="564"/>
      <c r="N29" s="564"/>
      <c r="O29" s="338"/>
      <c r="P29" s="336"/>
      <c r="Q29" s="336"/>
      <c r="R29" s="336"/>
      <c r="S29" s="336"/>
      <c r="T29" s="336"/>
      <c r="U29" s="336"/>
      <c r="V29" s="336"/>
      <c r="W29" s="336"/>
      <c r="X29" s="336"/>
      <c r="Y29" s="336"/>
    </row>
    <row r="30" spans="3:25" ht="15" x14ac:dyDescent="0.25">
      <c r="C30" s="2"/>
      <c r="D30">
        <v>4.5</v>
      </c>
      <c r="G30" s="337"/>
      <c r="H30" s="337"/>
      <c r="I30" s="338"/>
      <c r="J30" s="338"/>
      <c r="K30" s="338"/>
      <c r="L30" s="338"/>
      <c r="M30" s="338"/>
      <c r="N30" s="338"/>
      <c r="O30" s="338"/>
      <c r="P30" s="336"/>
      <c r="Q30" s="336"/>
      <c r="R30" s="336"/>
      <c r="S30" s="336"/>
      <c r="T30" s="336"/>
      <c r="U30" s="336"/>
      <c r="V30" s="336"/>
      <c r="W30" s="336"/>
      <c r="X30" s="336"/>
      <c r="Y30" s="336"/>
    </row>
    <row r="31" spans="3:25" ht="15" x14ac:dyDescent="0.25">
      <c r="C31" s="2" t="s">
        <v>0</v>
      </c>
      <c r="D31">
        <v>5.05</v>
      </c>
      <c r="G31" s="542" t="s">
        <v>54</v>
      </c>
      <c r="H31" s="542"/>
      <c r="I31" s="542"/>
      <c r="J31" s="542"/>
      <c r="K31" s="542"/>
      <c r="L31" s="542"/>
      <c r="M31" s="542"/>
      <c r="N31" s="542"/>
      <c r="O31" s="207"/>
      <c r="P31" s="336"/>
      <c r="Q31" s="566"/>
      <c r="R31" s="566"/>
      <c r="S31" s="566"/>
      <c r="T31" s="566"/>
      <c r="U31" s="566"/>
      <c r="V31" s="566"/>
      <c r="W31" s="566"/>
      <c r="X31" s="566"/>
      <c r="Y31" s="340"/>
    </row>
    <row r="32" spans="3:25" ht="15.75" thickBot="1" x14ac:dyDescent="0.3">
      <c r="C32" s="2" t="s">
        <v>1</v>
      </c>
      <c r="D32">
        <v>2.0475595229443284</v>
      </c>
      <c r="G32" s="206" t="s">
        <v>55</v>
      </c>
      <c r="H32" s="206" t="s">
        <v>111</v>
      </c>
      <c r="I32" s="207"/>
      <c r="J32" s="207"/>
      <c r="K32" s="207"/>
      <c r="L32" s="207"/>
      <c r="M32" s="207"/>
      <c r="N32" s="207"/>
      <c r="O32" s="207"/>
      <c r="P32" s="336"/>
      <c r="Q32" s="339"/>
      <c r="R32" s="339"/>
      <c r="S32" s="340"/>
      <c r="T32" s="340"/>
      <c r="U32" s="340"/>
      <c r="V32" s="340"/>
      <c r="W32" s="340"/>
      <c r="X32" s="340"/>
      <c r="Y32" s="340"/>
    </row>
    <row r="33" spans="3:25" ht="15.75" thickTop="1" x14ac:dyDescent="0.25">
      <c r="C33" s="2" t="s">
        <v>16</v>
      </c>
      <c r="G33" s="543" t="s">
        <v>56</v>
      </c>
      <c r="H33" s="544"/>
      <c r="I33" s="545"/>
      <c r="J33" s="549" t="s">
        <v>57</v>
      </c>
      <c r="K33" s="551" t="s">
        <v>41</v>
      </c>
      <c r="L33" s="551" t="s">
        <v>58</v>
      </c>
      <c r="M33" s="551" t="s">
        <v>59</v>
      </c>
      <c r="N33" s="553"/>
      <c r="O33" s="207"/>
      <c r="P33" s="336"/>
      <c r="Q33" s="568"/>
      <c r="R33" s="568"/>
      <c r="S33" s="568"/>
      <c r="T33" s="567"/>
      <c r="U33" s="567"/>
      <c r="V33" s="567"/>
      <c r="W33" s="567"/>
      <c r="X33" s="567"/>
      <c r="Y33" s="340"/>
    </row>
    <row r="34" spans="3:25" ht="25.5" thickBot="1" x14ac:dyDescent="0.3">
      <c r="C34" s="2"/>
      <c r="G34" s="546"/>
      <c r="H34" s="547"/>
      <c r="I34" s="548"/>
      <c r="J34" s="550"/>
      <c r="K34" s="552"/>
      <c r="L34" s="552"/>
      <c r="M34" s="334" t="s">
        <v>45</v>
      </c>
      <c r="N34" s="335" t="s">
        <v>46</v>
      </c>
      <c r="O34" s="207"/>
      <c r="P34" s="336"/>
      <c r="Q34" s="568"/>
      <c r="R34" s="568"/>
      <c r="S34" s="568"/>
      <c r="T34" s="567"/>
      <c r="U34" s="567"/>
      <c r="V34" s="567"/>
      <c r="W34" s="342"/>
      <c r="X34" s="342"/>
      <c r="Y34" s="340"/>
    </row>
    <row r="35" spans="3:25" ht="36.75" thickTop="1" x14ac:dyDescent="0.25">
      <c r="C35" s="2" t="s">
        <v>6</v>
      </c>
      <c r="D35">
        <v>23</v>
      </c>
      <c r="G35" s="554" t="s">
        <v>60</v>
      </c>
      <c r="H35" s="557" t="s">
        <v>47</v>
      </c>
      <c r="I35" s="227" t="s">
        <v>48</v>
      </c>
      <c r="J35" s="353" t="s">
        <v>113</v>
      </c>
      <c r="K35" s="211">
        <v>1.6183765050436485</v>
      </c>
      <c r="L35" s="228">
        <v>2.421158720167238E-5</v>
      </c>
      <c r="M35" s="210">
        <v>5.2160391203486061</v>
      </c>
      <c r="N35" s="229">
        <v>14.783960879651394</v>
      </c>
      <c r="O35" s="207"/>
      <c r="P35" s="336"/>
      <c r="Q35" s="569"/>
      <c r="R35" s="569"/>
      <c r="S35" s="343"/>
      <c r="T35" s="349"/>
      <c r="U35" s="346"/>
      <c r="V35" s="350"/>
      <c r="W35" s="345"/>
      <c r="X35" s="345"/>
      <c r="Y35" s="340"/>
    </row>
    <row r="36" spans="3:25" ht="36" x14ac:dyDescent="0.25">
      <c r="C36" s="2"/>
      <c r="D36">
        <v>9.6</v>
      </c>
      <c r="G36" s="555"/>
      <c r="H36" s="541"/>
      <c r="I36" s="230" t="s">
        <v>49</v>
      </c>
      <c r="J36" s="354" t="s">
        <v>114</v>
      </c>
      <c r="K36" s="217">
        <v>1.6183765050436485</v>
      </c>
      <c r="L36" s="232">
        <v>1.6485775942509662E-4</v>
      </c>
      <c r="M36" s="216">
        <v>3.9160391203486054</v>
      </c>
      <c r="N36" s="233">
        <v>13.483960879651393</v>
      </c>
      <c r="O36" s="207"/>
      <c r="P36" s="336"/>
      <c r="Q36" s="569"/>
      <c r="R36" s="569"/>
      <c r="S36" s="343"/>
      <c r="T36" s="349"/>
      <c r="U36" s="346"/>
      <c r="V36" s="350"/>
      <c r="W36" s="345"/>
      <c r="X36" s="345"/>
      <c r="Y36" s="340"/>
    </row>
    <row r="37" spans="3:25" ht="36" x14ac:dyDescent="0.25">
      <c r="C37" s="2"/>
      <c r="D37">
        <v>4.8</v>
      </c>
      <c r="G37" s="555"/>
      <c r="H37" s="541"/>
      <c r="I37" s="230" t="s">
        <v>50</v>
      </c>
      <c r="J37" s="354" t="s">
        <v>115</v>
      </c>
      <c r="K37" s="217">
        <v>1.8093999392330649</v>
      </c>
      <c r="L37" s="232">
        <v>1.2383326523495164E-3</v>
      </c>
      <c r="M37" s="216">
        <v>2.8763691356998971</v>
      </c>
      <c r="N37" s="233">
        <v>13.573630864300107</v>
      </c>
      <c r="O37" s="207"/>
      <c r="P37" s="336"/>
      <c r="Q37" s="569"/>
      <c r="R37" s="569"/>
      <c r="S37" s="343"/>
      <c r="T37" s="349"/>
      <c r="U37" s="346"/>
      <c r="V37" s="350"/>
      <c r="W37" s="345"/>
      <c r="X37" s="345"/>
      <c r="Y37" s="340"/>
    </row>
    <row r="38" spans="3:25" ht="36" x14ac:dyDescent="0.25">
      <c r="C38" s="2"/>
      <c r="D38">
        <v>4.3</v>
      </c>
      <c r="G38" s="555"/>
      <c r="H38" s="558"/>
      <c r="I38" s="234" t="s">
        <v>51</v>
      </c>
      <c r="J38" s="355" t="s">
        <v>116</v>
      </c>
      <c r="K38" s="236">
        <v>1.6183765050436485</v>
      </c>
      <c r="L38" s="237">
        <v>2.1976657332278826E-5</v>
      </c>
      <c r="M38" s="238">
        <v>5.2827057870152725</v>
      </c>
      <c r="N38" s="239">
        <v>14.85062754631806</v>
      </c>
      <c r="O38" s="207"/>
      <c r="P38" s="336"/>
      <c r="Q38" s="569"/>
      <c r="R38" s="569"/>
      <c r="S38" s="343"/>
      <c r="T38" s="349"/>
      <c r="U38" s="346"/>
      <c r="V38" s="350"/>
      <c r="W38" s="345"/>
      <c r="X38" s="345"/>
      <c r="Y38" s="340"/>
    </row>
    <row r="39" spans="3:25" ht="36" x14ac:dyDescent="0.25">
      <c r="C39" s="2"/>
      <c r="D39">
        <v>3.4</v>
      </c>
      <c r="G39" s="555"/>
      <c r="H39" s="558" t="s">
        <v>48</v>
      </c>
      <c r="I39" s="230" t="s">
        <v>47</v>
      </c>
      <c r="J39" s="354" t="s">
        <v>117</v>
      </c>
      <c r="K39" s="217">
        <v>1.6183765050436485</v>
      </c>
      <c r="L39" s="232">
        <v>2.421158720167238E-5</v>
      </c>
      <c r="M39" s="216">
        <v>-14.783960879651394</v>
      </c>
      <c r="N39" s="233">
        <v>-5.2160391203486061</v>
      </c>
      <c r="O39" s="207"/>
      <c r="P39" s="336"/>
      <c r="Q39" s="569"/>
      <c r="R39" s="569"/>
      <c r="S39" s="343"/>
      <c r="T39" s="349"/>
      <c r="U39" s="346"/>
      <c r="V39" s="350"/>
      <c r="W39" s="345"/>
      <c r="X39" s="345"/>
      <c r="Y39" s="340"/>
    </row>
    <row r="40" spans="3:25" ht="36" x14ac:dyDescent="0.25">
      <c r="C40" s="2"/>
      <c r="D40">
        <v>52.8</v>
      </c>
      <c r="G40" s="555"/>
      <c r="H40" s="541"/>
      <c r="I40" s="230" t="s">
        <v>49</v>
      </c>
      <c r="J40" s="231">
        <v>-1.3</v>
      </c>
      <c r="K40" s="217">
        <v>1.6183765050436485</v>
      </c>
      <c r="L40" s="232">
        <v>0.92694216009275543</v>
      </c>
      <c r="M40" s="216">
        <v>-6.0839608796513938</v>
      </c>
      <c r="N40" s="233">
        <v>3.4839608796513941</v>
      </c>
      <c r="O40" s="207"/>
      <c r="P40" s="336"/>
      <c r="Q40" s="569"/>
      <c r="R40" s="569"/>
      <c r="S40" s="343"/>
      <c r="T40" s="346"/>
      <c r="U40" s="346"/>
      <c r="V40" s="350"/>
      <c r="W40" s="345"/>
      <c r="X40" s="345"/>
      <c r="Y40" s="340"/>
    </row>
    <row r="41" spans="3:25" ht="36" x14ac:dyDescent="0.25">
      <c r="C41" s="2" t="s">
        <v>0</v>
      </c>
      <c r="D41">
        <v>16.316666666666666</v>
      </c>
      <c r="G41" s="555"/>
      <c r="H41" s="541"/>
      <c r="I41" s="230" t="s">
        <v>50</v>
      </c>
      <c r="J41" s="231">
        <v>-1.7749999999999995</v>
      </c>
      <c r="K41" s="217">
        <v>1.8093999392330649</v>
      </c>
      <c r="L41" s="232">
        <v>0.86103263478264092</v>
      </c>
      <c r="M41" s="216">
        <v>-7.1236308643001038</v>
      </c>
      <c r="N41" s="233">
        <v>3.5736308643001049</v>
      </c>
      <c r="O41" s="207"/>
      <c r="P41" s="336"/>
      <c r="Q41" s="569"/>
      <c r="R41" s="569"/>
      <c r="S41" s="343"/>
      <c r="T41" s="346"/>
      <c r="U41" s="346"/>
      <c r="V41" s="350"/>
      <c r="W41" s="345"/>
      <c r="X41" s="345"/>
      <c r="Y41" s="340"/>
    </row>
    <row r="42" spans="3:25" ht="36" x14ac:dyDescent="0.25">
      <c r="C42" s="2" t="s">
        <v>1</v>
      </c>
      <c r="D42">
        <v>17.628992849533091</v>
      </c>
      <c r="G42" s="555"/>
      <c r="H42" s="558"/>
      <c r="I42" s="234" t="s">
        <v>51</v>
      </c>
      <c r="J42" s="240">
        <v>6.666666666666643E-2</v>
      </c>
      <c r="K42" s="236">
        <v>1.6183765050436485</v>
      </c>
      <c r="L42" s="237">
        <v>0.99999929154830369</v>
      </c>
      <c r="M42" s="238">
        <v>-4.7172942129847275</v>
      </c>
      <c r="N42" s="239">
        <v>4.8506275463180604</v>
      </c>
      <c r="O42" s="207"/>
      <c r="P42" s="336"/>
      <c r="Q42" s="569"/>
      <c r="R42" s="569"/>
      <c r="S42" s="343"/>
      <c r="T42" s="348"/>
      <c r="U42" s="346"/>
      <c r="V42" s="350"/>
      <c r="W42" s="345"/>
      <c r="X42" s="345"/>
      <c r="Y42" s="340"/>
    </row>
    <row r="43" spans="3:25" ht="36" x14ac:dyDescent="0.25">
      <c r="C43" s="2" t="s">
        <v>16</v>
      </c>
      <c r="G43" s="555"/>
      <c r="H43" s="558" t="s">
        <v>49</v>
      </c>
      <c r="I43" s="230" t="s">
        <v>47</v>
      </c>
      <c r="J43" s="354" t="s">
        <v>118</v>
      </c>
      <c r="K43" s="217">
        <v>1.6183765050436485</v>
      </c>
      <c r="L43" s="232">
        <v>1.6485775942509662E-4</v>
      </c>
      <c r="M43" s="216">
        <v>-13.483960879651393</v>
      </c>
      <c r="N43" s="233">
        <v>-3.9160391203486054</v>
      </c>
      <c r="O43" s="207"/>
      <c r="P43" s="336"/>
      <c r="Q43" s="569"/>
      <c r="R43" s="569"/>
      <c r="S43" s="343"/>
      <c r="T43" s="349"/>
      <c r="U43" s="346"/>
      <c r="V43" s="350"/>
      <c r="W43" s="345"/>
      <c r="X43" s="345"/>
      <c r="Y43" s="340"/>
    </row>
    <row r="44" spans="3:25" ht="36" x14ac:dyDescent="0.25">
      <c r="C44" s="2"/>
      <c r="G44" s="555"/>
      <c r="H44" s="541"/>
      <c r="I44" s="230" t="s">
        <v>48</v>
      </c>
      <c r="J44" s="231">
        <v>1.3</v>
      </c>
      <c r="K44" s="217">
        <v>1.6183765050436485</v>
      </c>
      <c r="L44" s="232">
        <v>0.92694216009275543</v>
      </c>
      <c r="M44" s="216">
        <v>-3.4839608796513941</v>
      </c>
      <c r="N44" s="233">
        <v>6.0839608796513938</v>
      </c>
      <c r="O44" s="207"/>
      <c r="P44" s="336"/>
      <c r="Q44" s="569"/>
      <c r="R44" s="569"/>
      <c r="S44" s="343"/>
      <c r="T44" s="346"/>
      <c r="U44" s="346"/>
      <c r="V44" s="350"/>
      <c r="W44" s="345"/>
      <c r="X44" s="345"/>
      <c r="Y44" s="340"/>
    </row>
    <row r="45" spans="3:25" ht="36" x14ac:dyDescent="0.25">
      <c r="C45" s="2" t="s">
        <v>7</v>
      </c>
      <c r="D45">
        <v>4</v>
      </c>
      <c r="G45" s="555"/>
      <c r="H45" s="541"/>
      <c r="I45" s="230" t="s">
        <v>50</v>
      </c>
      <c r="J45" s="241">
        <v>-0.47499999999999964</v>
      </c>
      <c r="K45" s="217">
        <v>1.8093999392330649</v>
      </c>
      <c r="L45" s="232">
        <v>0.99887354940574458</v>
      </c>
      <c r="M45" s="216">
        <v>-5.823630864300104</v>
      </c>
      <c r="N45" s="233">
        <v>4.8736308643001047</v>
      </c>
      <c r="O45" s="207"/>
      <c r="P45" s="336"/>
      <c r="Q45" s="569"/>
      <c r="R45" s="569"/>
      <c r="S45" s="343"/>
      <c r="T45" s="348"/>
      <c r="U45" s="346"/>
      <c r="V45" s="350"/>
      <c r="W45" s="345"/>
      <c r="X45" s="345"/>
      <c r="Y45" s="340"/>
    </row>
    <row r="46" spans="3:25" ht="36" x14ac:dyDescent="0.25">
      <c r="C46" s="2"/>
      <c r="D46">
        <v>5.2</v>
      </c>
      <c r="G46" s="555"/>
      <c r="H46" s="558"/>
      <c r="I46" s="234" t="s">
        <v>51</v>
      </c>
      <c r="J46" s="235">
        <v>1.3666666666666663</v>
      </c>
      <c r="K46" s="236">
        <v>1.6183765050436485</v>
      </c>
      <c r="L46" s="237">
        <v>0.91374878459629749</v>
      </c>
      <c r="M46" s="238">
        <v>-3.4172942129847277</v>
      </c>
      <c r="N46" s="239">
        <v>6.1506275463180602</v>
      </c>
      <c r="O46" s="207"/>
      <c r="P46" s="336"/>
      <c r="Q46" s="569"/>
      <c r="R46" s="569"/>
      <c r="S46" s="343"/>
      <c r="T46" s="346"/>
      <c r="U46" s="346"/>
      <c r="V46" s="350"/>
      <c r="W46" s="345"/>
      <c r="X46" s="345"/>
      <c r="Y46" s="340"/>
    </row>
    <row r="47" spans="3:25" ht="36" x14ac:dyDescent="0.25">
      <c r="C47" s="2"/>
      <c r="D47">
        <v>2.6</v>
      </c>
      <c r="G47" s="555"/>
      <c r="H47" s="558" t="s">
        <v>50</v>
      </c>
      <c r="I47" s="230" t="s">
        <v>47</v>
      </c>
      <c r="J47" s="354" t="s">
        <v>119</v>
      </c>
      <c r="K47" s="217">
        <v>1.8093999392330649</v>
      </c>
      <c r="L47" s="232">
        <v>1.2383326523495164E-3</v>
      </c>
      <c r="M47" s="216">
        <v>-13.573630864300107</v>
      </c>
      <c r="N47" s="233">
        <v>-2.8763691356998971</v>
      </c>
      <c r="O47" s="207"/>
      <c r="P47" s="336"/>
      <c r="Q47" s="569"/>
      <c r="R47" s="569"/>
      <c r="S47" s="343"/>
      <c r="T47" s="349"/>
      <c r="U47" s="346"/>
      <c r="V47" s="350"/>
      <c r="W47" s="345"/>
      <c r="X47" s="345"/>
      <c r="Y47" s="340"/>
    </row>
    <row r="48" spans="3:25" ht="36" x14ac:dyDescent="0.25">
      <c r="C48" s="2"/>
      <c r="D48">
        <v>3.4</v>
      </c>
      <c r="G48" s="555"/>
      <c r="H48" s="541"/>
      <c r="I48" s="230" t="s">
        <v>48</v>
      </c>
      <c r="J48" s="231">
        <v>1.7749999999999995</v>
      </c>
      <c r="K48" s="217">
        <v>1.8093999392330649</v>
      </c>
      <c r="L48" s="232">
        <v>0.86103263478264092</v>
      </c>
      <c r="M48" s="216">
        <v>-3.5736308643001049</v>
      </c>
      <c r="N48" s="233">
        <v>7.1236308643001038</v>
      </c>
      <c r="O48" s="207"/>
      <c r="P48" s="336"/>
      <c r="Q48" s="569"/>
      <c r="R48" s="569"/>
      <c r="S48" s="343"/>
      <c r="T48" s="346"/>
      <c r="U48" s="346"/>
      <c r="V48" s="350"/>
      <c r="W48" s="345"/>
      <c r="X48" s="345"/>
      <c r="Y48" s="340"/>
    </row>
    <row r="49" spans="3:25" ht="36" x14ac:dyDescent="0.25">
      <c r="C49" s="2"/>
      <c r="D49">
        <v>3.1</v>
      </c>
      <c r="G49" s="555"/>
      <c r="H49" s="541"/>
      <c r="I49" s="230" t="s">
        <v>49</v>
      </c>
      <c r="J49" s="241">
        <v>0.47499999999999964</v>
      </c>
      <c r="K49" s="217">
        <v>1.8093999392330649</v>
      </c>
      <c r="L49" s="232">
        <v>0.99887354940574458</v>
      </c>
      <c r="M49" s="216">
        <v>-4.8736308643001047</v>
      </c>
      <c r="N49" s="233">
        <v>5.823630864300104</v>
      </c>
      <c r="O49" s="207"/>
      <c r="P49" s="336"/>
      <c r="Q49" s="569"/>
      <c r="R49" s="569"/>
      <c r="S49" s="343"/>
      <c r="T49" s="348"/>
      <c r="U49" s="346"/>
      <c r="V49" s="350"/>
      <c r="W49" s="345"/>
      <c r="X49" s="345"/>
      <c r="Y49" s="340"/>
    </row>
    <row r="50" spans="3:25" ht="36" x14ac:dyDescent="0.25">
      <c r="C50" s="2"/>
      <c r="D50">
        <v>3.8</v>
      </c>
      <c r="G50" s="555"/>
      <c r="H50" s="558"/>
      <c r="I50" s="234" t="s">
        <v>51</v>
      </c>
      <c r="J50" s="235">
        <v>1.8416666666666659</v>
      </c>
      <c r="K50" s="236">
        <v>1.8093999392330649</v>
      </c>
      <c r="L50" s="237">
        <v>0.84455794039018262</v>
      </c>
      <c r="M50" s="238">
        <v>-3.5069641976334385</v>
      </c>
      <c r="N50" s="239">
        <v>7.1902975309667703</v>
      </c>
      <c r="O50" s="207"/>
      <c r="P50" s="336"/>
      <c r="Q50" s="569"/>
      <c r="R50" s="569"/>
      <c r="S50" s="343"/>
      <c r="T50" s="346"/>
      <c r="U50" s="346"/>
      <c r="V50" s="350"/>
      <c r="W50" s="345"/>
      <c r="X50" s="345"/>
      <c r="Y50" s="340"/>
    </row>
    <row r="51" spans="3:25" ht="36" x14ac:dyDescent="0.25">
      <c r="C51" s="2" t="s">
        <v>0</v>
      </c>
      <c r="D51">
        <v>3.6833333333333336</v>
      </c>
      <c r="G51" s="555"/>
      <c r="H51" s="558" t="s">
        <v>51</v>
      </c>
      <c r="I51" s="230" t="s">
        <v>47</v>
      </c>
      <c r="J51" s="354" t="s">
        <v>120</v>
      </c>
      <c r="K51" s="217">
        <v>1.6183765050436485</v>
      </c>
      <c r="L51" s="232">
        <v>2.1976657332278826E-5</v>
      </c>
      <c r="M51" s="216">
        <v>-14.85062754631806</v>
      </c>
      <c r="N51" s="233">
        <v>-5.2827057870152725</v>
      </c>
      <c r="O51" s="207"/>
      <c r="P51" s="336"/>
      <c r="Q51" s="569"/>
      <c r="R51" s="569"/>
      <c r="S51" s="343"/>
      <c r="T51" s="349"/>
      <c r="U51" s="346"/>
      <c r="V51" s="350"/>
      <c r="W51" s="345"/>
      <c r="X51" s="345"/>
      <c r="Y51" s="340"/>
    </row>
    <row r="52" spans="3:25" ht="36" x14ac:dyDescent="0.25">
      <c r="C52" s="2" t="s">
        <v>1</v>
      </c>
      <c r="D52">
        <v>0.81734665568261444</v>
      </c>
      <c r="G52" s="555"/>
      <c r="H52" s="541"/>
      <c r="I52" s="230" t="s">
        <v>48</v>
      </c>
      <c r="J52" s="241">
        <v>-6.666666666666643E-2</v>
      </c>
      <c r="K52" s="217">
        <v>1.6183765050436485</v>
      </c>
      <c r="L52" s="232">
        <v>0.99999929154830369</v>
      </c>
      <c r="M52" s="216">
        <v>-4.8506275463180604</v>
      </c>
      <c r="N52" s="233">
        <v>4.7172942129847275</v>
      </c>
      <c r="O52" s="207"/>
      <c r="P52" s="336"/>
      <c r="Q52" s="569"/>
      <c r="R52" s="569"/>
      <c r="S52" s="343"/>
      <c r="T52" s="348"/>
      <c r="U52" s="346"/>
      <c r="V52" s="350"/>
      <c r="W52" s="345"/>
      <c r="X52" s="345"/>
      <c r="Y52" s="340"/>
    </row>
    <row r="53" spans="3:25" ht="36" x14ac:dyDescent="0.2">
      <c r="G53" s="555"/>
      <c r="H53" s="541"/>
      <c r="I53" s="230" t="s">
        <v>49</v>
      </c>
      <c r="J53" s="231">
        <v>-1.3666666666666663</v>
      </c>
      <c r="K53" s="217">
        <v>1.6183765050436485</v>
      </c>
      <c r="L53" s="232">
        <v>0.91374878459629749</v>
      </c>
      <c r="M53" s="216">
        <v>-6.1506275463180602</v>
      </c>
      <c r="N53" s="233">
        <v>3.4172942129847277</v>
      </c>
      <c r="O53" s="207"/>
      <c r="P53" s="336"/>
      <c r="Q53" s="569"/>
      <c r="R53" s="569"/>
      <c r="S53" s="343"/>
      <c r="T53" s="346"/>
      <c r="U53" s="346"/>
      <c r="V53" s="350"/>
      <c r="W53" s="345"/>
      <c r="X53" s="345"/>
      <c r="Y53" s="340"/>
    </row>
    <row r="54" spans="3:25" ht="36" x14ac:dyDescent="0.2">
      <c r="G54" s="556"/>
      <c r="H54" s="558"/>
      <c r="I54" s="234" t="s">
        <v>50</v>
      </c>
      <c r="J54" s="235">
        <v>-1.8416666666666659</v>
      </c>
      <c r="K54" s="236">
        <v>1.8093999392330649</v>
      </c>
      <c r="L54" s="237">
        <v>0.84455794039018262</v>
      </c>
      <c r="M54" s="238">
        <v>-7.1902975309667703</v>
      </c>
      <c r="N54" s="239">
        <v>3.5069641976334385</v>
      </c>
      <c r="O54" s="207"/>
      <c r="P54" s="336"/>
      <c r="Q54" s="569"/>
      <c r="R54" s="569"/>
      <c r="S54" s="343"/>
      <c r="T54" s="346"/>
      <c r="U54" s="346"/>
      <c r="V54" s="350"/>
      <c r="W54" s="345"/>
      <c r="X54" s="345"/>
      <c r="Y54" s="340"/>
    </row>
    <row r="55" spans="3:25" ht="36" x14ac:dyDescent="0.2">
      <c r="G55" s="556" t="s">
        <v>61</v>
      </c>
      <c r="H55" s="558" t="s">
        <v>47</v>
      </c>
      <c r="I55" s="230" t="s">
        <v>48</v>
      </c>
      <c r="J55" s="354" t="s">
        <v>113</v>
      </c>
      <c r="K55" s="217">
        <v>1.6183765050436485</v>
      </c>
      <c r="L55" s="232">
        <v>2.6462267331352169E-5</v>
      </c>
      <c r="M55" s="216">
        <v>4.9765642431269566</v>
      </c>
      <c r="N55" s="233">
        <v>15.023435756873043</v>
      </c>
      <c r="O55" s="207"/>
      <c r="P55" s="336"/>
      <c r="Q55" s="569"/>
      <c r="R55" s="569"/>
      <c r="S55" s="343"/>
      <c r="T55" s="349"/>
      <c r="U55" s="346"/>
      <c r="V55" s="350"/>
      <c r="W55" s="345"/>
      <c r="X55" s="345"/>
      <c r="Y55" s="340"/>
    </row>
    <row r="56" spans="3:25" ht="36" x14ac:dyDescent="0.2">
      <c r="G56" s="555"/>
      <c r="H56" s="541"/>
      <c r="I56" s="230" t="s">
        <v>49</v>
      </c>
      <c r="J56" s="354" t="s">
        <v>114</v>
      </c>
      <c r="K56" s="217">
        <v>1.6183765050436485</v>
      </c>
      <c r="L56" s="232">
        <v>1.8455369144404252E-4</v>
      </c>
      <c r="M56" s="216">
        <v>3.6765642431269558</v>
      </c>
      <c r="N56" s="233">
        <v>13.723435756873043</v>
      </c>
      <c r="O56" s="207"/>
      <c r="P56" s="336"/>
      <c r="Q56" s="569"/>
      <c r="R56" s="569"/>
      <c r="S56" s="343"/>
      <c r="T56" s="349"/>
      <c r="U56" s="346"/>
      <c r="V56" s="350"/>
      <c r="W56" s="345"/>
      <c r="X56" s="345"/>
      <c r="Y56" s="340"/>
    </row>
    <row r="57" spans="3:25" ht="36" x14ac:dyDescent="0.2">
      <c r="G57" s="555"/>
      <c r="H57" s="541"/>
      <c r="I57" s="230" t="s">
        <v>50</v>
      </c>
      <c r="J57" s="354" t="s">
        <v>115</v>
      </c>
      <c r="K57" s="217">
        <v>1.8093999392330649</v>
      </c>
      <c r="L57" s="232">
        <v>1.4443055446628397E-3</v>
      </c>
      <c r="M57" s="216">
        <v>2.608628083514386</v>
      </c>
      <c r="N57" s="233">
        <v>13.841371916485617</v>
      </c>
      <c r="O57" s="207"/>
      <c r="P57" s="336"/>
      <c r="Q57" s="569"/>
      <c r="R57" s="569"/>
      <c r="S57" s="343"/>
      <c r="T57" s="349"/>
      <c r="U57" s="346"/>
      <c r="V57" s="350"/>
      <c r="W57" s="345"/>
      <c r="X57" s="345"/>
      <c r="Y57" s="340"/>
    </row>
    <row r="58" spans="3:25" ht="36" x14ac:dyDescent="0.2">
      <c r="G58" s="555"/>
      <c r="H58" s="558"/>
      <c r="I58" s="234" t="s">
        <v>51</v>
      </c>
      <c r="J58" s="355" t="s">
        <v>116</v>
      </c>
      <c r="K58" s="236">
        <v>1.6183765050436485</v>
      </c>
      <c r="L58" s="237">
        <v>2.3996549411382629E-5</v>
      </c>
      <c r="M58" s="238">
        <v>5.043230909793623</v>
      </c>
      <c r="N58" s="239">
        <v>15.09010242353971</v>
      </c>
      <c r="O58" s="207"/>
      <c r="P58" s="336"/>
      <c r="Q58" s="569"/>
      <c r="R58" s="569"/>
      <c r="S58" s="343"/>
      <c r="T58" s="349"/>
      <c r="U58" s="346"/>
      <c r="V58" s="350"/>
      <c r="W58" s="345"/>
      <c r="X58" s="345"/>
      <c r="Y58" s="340"/>
    </row>
    <row r="59" spans="3:25" ht="36" x14ac:dyDescent="0.2">
      <c r="G59" s="555"/>
      <c r="H59" s="558" t="s">
        <v>48</v>
      </c>
      <c r="I59" s="230" t="s">
        <v>47</v>
      </c>
      <c r="J59" s="354" t="s">
        <v>117</v>
      </c>
      <c r="K59" s="217">
        <v>1.6183765050436485</v>
      </c>
      <c r="L59" s="232">
        <v>2.6462267331352169E-5</v>
      </c>
      <c r="M59" s="216">
        <v>-15.023435756873043</v>
      </c>
      <c r="N59" s="233">
        <v>-4.9765642431269566</v>
      </c>
      <c r="O59" s="207"/>
      <c r="P59" s="336"/>
      <c r="Q59" s="569"/>
      <c r="R59" s="569"/>
      <c r="S59" s="343"/>
      <c r="T59" s="349"/>
      <c r="U59" s="346"/>
      <c r="V59" s="350"/>
      <c r="W59" s="345"/>
      <c r="X59" s="345"/>
      <c r="Y59" s="340"/>
    </row>
    <row r="60" spans="3:25" ht="36" x14ac:dyDescent="0.2">
      <c r="G60" s="555"/>
      <c r="H60" s="541"/>
      <c r="I60" s="230" t="s">
        <v>49</v>
      </c>
      <c r="J60" s="231">
        <v>-1.3</v>
      </c>
      <c r="K60" s="217">
        <v>1.6183765050436485</v>
      </c>
      <c r="L60" s="242">
        <v>1</v>
      </c>
      <c r="M60" s="216">
        <v>-6.3234357568730433</v>
      </c>
      <c r="N60" s="233">
        <v>3.7234357568730436</v>
      </c>
      <c r="O60" s="207"/>
      <c r="P60" s="336"/>
      <c r="Q60" s="569"/>
      <c r="R60" s="569"/>
      <c r="S60" s="343"/>
      <c r="T60" s="346"/>
      <c r="U60" s="346"/>
      <c r="V60" s="351"/>
      <c r="W60" s="345"/>
      <c r="X60" s="345"/>
      <c r="Y60" s="340"/>
    </row>
    <row r="61" spans="3:25" ht="36" x14ac:dyDescent="0.2">
      <c r="G61" s="555"/>
      <c r="H61" s="541"/>
      <c r="I61" s="230" t="s">
        <v>50</v>
      </c>
      <c r="J61" s="231">
        <v>-1.7749999999999995</v>
      </c>
      <c r="K61" s="217">
        <v>1.8093999392330649</v>
      </c>
      <c r="L61" s="242">
        <v>1</v>
      </c>
      <c r="M61" s="216">
        <v>-7.3913719164856149</v>
      </c>
      <c r="N61" s="233">
        <v>3.8413719164856159</v>
      </c>
      <c r="O61" s="207"/>
      <c r="P61" s="336"/>
      <c r="Q61" s="569"/>
      <c r="R61" s="569"/>
      <c r="S61" s="343"/>
      <c r="T61" s="346"/>
      <c r="U61" s="346"/>
      <c r="V61" s="351"/>
      <c r="W61" s="345"/>
      <c r="X61" s="345"/>
      <c r="Y61" s="340"/>
    </row>
    <row r="62" spans="3:25" ht="36" x14ac:dyDescent="0.2">
      <c r="G62" s="555"/>
      <c r="H62" s="558"/>
      <c r="I62" s="234" t="s">
        <v>51</v>
      </c>
      <c r="J62" s="240">
        <v>6.666666666666643E-2</v>
      </c>
      <c r="K62" s="236">
        <v>1.6183765050436485</v>
      </c>
      <c r="L62" s="243">
        <v>1</v>
      </c>
      <c r="M62" s="238">
        <v>-4.956769090206377</v>
      </c>
      <c r="N62" s="239">
        <v>5.0901024235397099</v>
      </c>
      <c r="O62" s="207"/>
      <c r="P62" s="336"/>
      <c r="Q62" s="569"/>
      <c r="R62" s="569"/>
      <c r="S62" s="343"/>
      <c r="T62" s="348"/>
      <c r="U62" s="346"/>
      <c r="V62" s="351"/>
      <c r="W62" s="345"/>
      <c r="X62" s="345"/>
      <c r="Y62" s="340"/>
    </row>
    <row r="63" spans="3:25" ht="36" x14ac:dyDescent="0.2">
      <c r="G63" s="555"/>
      <c r="H63" s="558" t="s">
        <v>49</v>
      </c>
      <c r="I63" s="230" t="s">
        <v>47</v>
      </c>
      <c r="J63" s="354" t="s">
        <v>118</v>
      </c>
      <c r="K63" s="217">
        <v>1.6183765050436485</v>
      </c>
      <c r="L63" s="232">
        <v>1.8455369144404252E-4</v>
      </c>
      <c r="M63" s="216">
        <v>-13.723435756873043</v>
      </c>
      <c r="N63" s="233">
        <v>-3.6765642431269558</v>
      </c>
      <c r="O63" s="207"/>
      <c r="P63" s="336"/>
      <c r="Q63" s="569"/>
      <c r="R63" s="569"/>
      <c r="S63" s="343"/>
      <c r="T63" s="349"/>
      <c r="U63" s="346"/>
      <c r="V63" s="350"/>
      <c r="W63" s="345"/>
      <c r="X63" s="345"/>
      <c r="Y63" s="340"/>
    </row>
    <row r="64" spans="3:25" ht="36" x14ac:dyDescent="0.2">
      <c r="G64" s="555"/>
      <c r="H64" s="541"/>
      <c r="I64" s="230" t="s">
        <v>48</v>
      </c>
      <c r="J64" s="231">
        <v>1.3</v>
      </c>
      <c r="K64" s="217">
        <v>1.6183765050436485</v>
      </c>
      <c r="L64" s="242">
        <v>1</v>
      </c>
      <c r="M64" s="216">
        <v>-3.7234357568730436</v>
      </c>
      <c r="N64" s="233">
        <v>6.3234357568730433</v>
      </c>
      <c r="O64" s="207"/>
      <c r="P64" s="336"/>
      <c r="Q64" s="569"/>
      <c r="R64" s="569"/>
      <c r="S64" s="343"/>
      <c r="T64" s="346"/>
      <c r="U64" s="346"/>
      <c r="V64" s="351"/>
      <c r="W64" s="345"/>
      <c r="X64" s="345"/>
      <c r="Y64" s="340"/>
    </row>
    <row r="65" spans="7:25" ht="36" x14ac:dyDescent="0.2">
      <c r="G65" s="555"/>
      <c r="H65" s="541"/>
      <c r="I65" s="230" t="s">
        <v>50</v>
      </c>
      <c r="J65" s="241">
        <v>-0.47499999999999964</v>
      </c>
      <c r="K65" s="217">
        <v>1.8093999392330649</v>
      </c>
      <c r="L65" s="242">
        <v>1</v>
      </c>
      <c r="M65" s="216">
        <v>-6.091371916485615</v>
      </c>
      <c r="N65" s="233">
        <v>5.1413719164856158</v>
      </c>
      <c r="O65" s="207"/>
      <c r="P65" s="336"/>
      <c r="Q65" s="569"/>
      <c r="R65" s="569"/>
      <c r="S65" s="343"/>
      <c r="T65" s="348"/>
      <c r="U65" s="346"/>
      <c r="V65" s="351"/>
      <c r="W65" s="345"/>
      <c r="X65" s="345"/>
      <c r="Y65" s="340"/>
    </row>
    <row r="66" spans="7:25" ht="36" x14ac:dyDescent="0.2">
      <c r="G66" s="555"/>
      <c r="H66" s="558"/>
      <c r="I66" s="234" t="s">
        <v>51</v>
      </c>
      <c r="J66" s="235">
        <v>1.3666666666666663</v>
      </c>
      <c r="K66" s="236">
        <v>1.6183765050436485</v>
      </c>
      <c r="L66" s="243">
        <v>1</v>
      </c>
      <c r="M66" s="238">
        <v>-3.6567690902063772</v>
      </c>
      <c r="N66" s="239">
        <v>6.3901024235397097</v>
      </c>
      <c r="O66" s="207"/>
      <c r="P66" s="336"/>
      <c r="Q66" s="569"/>
      <c r="R66" s="569"/>
      <c r="S66" s="343"/>
      <c r="T66" s="346"/>
      <c r="U66" s="346"/>
      <c r="V66" s="351"/>
      <c r="W66" s="345"/>
      <c r="X66" s="345"/>
      <c r="Y66" s="340"/>
    </row>
    <row r="67" spans="7:25" ht="36" x14ac:dyDescent="0.2">
      <c r="G67" s="555"/>
      <c r="H67" s="558" t="s">
        <v>50</v>
      </c>
      <c r="I67" s="230" t="s">
        <v>47</v>
      </c>
      <c r="J67" s="354" t="s">
        <v>119</v>
      </c>
      <c r="K67" s="217">
        <v>1.8093999392330649</v>
      </c>
      <c r="L67" s="232">
        <v>1.4443055446628397E-3</v>
      </c>
      <c r="M67" s="216">
        <v>-13.841371916485617</v>
      </c>
      <c r="N67" s="233">
        <v>-2.608628083514386</v>
      </c>
      <c r="O67" s="207"/>
      <c r="P67" s="336"/>
      <c r="Q67" s="569"/>
      <c r="R67" s="569"/>
      <c r="S67" s="343"/>
      <c r="T67" s="349"/>
      <c r="U67" s="346"/>
      <c r="V67" s="350"/>
      <c r="W67" s="345"/>
      <c r="X67" s="345"/>
      <c r="Y67" s="340"/>
    </row>
    <row r="68" spans="7:25" ht="36" x14ac:dyDescent="0.2">
      <c r="G68" s="555"/>
      <c r="H68" s="541"/>
      <c r="I68" s="230" t="s">
        <v>48</v>
      </c>
      <c r="J68" s="231">
        <v>1.7749999999999995</v>
      </c>
      <c r="K68" s="217">
        <v>1.8093999392330649</v>
      </c>
      <c r="L68" s="242">
        <v>1</v>
      </c>
      <c r="M68" s="216">
        <v>-3.8413719164856159</v>
      </c>
      <c r="N68" s="233">
        <v>7.3913719164856149</v>
      </c>
      <c r="O68" s="207"/>
      <c r="P68" s="336"/>
      <c r="Q68" s="569"/>
      <c r="R68" s="569"/>
      <c r="S68" s="343"/>
      <c r="T68" s="346"/>
      <c r="U68" s="346"/>
      <c r="V68" s="351"/>
      <c r="W68" s="345"/>
      <c r="X68" s="345"/>
      <c r="Y68" s="340"/>
    </row>
    <row r="69" spans="7:25" ht="36" x14ac:dyDescent="0.2">
      <c r="G69" s="555"/>
      <c r="H69" s="541"/>
      <c r="I69" s="230" t="s">
        <v>49</v>
      </c>
      <c r="J69" s="241">
        <v>0.47499999999999964</v>
      </c>
      <c r="K69" s="217">
        <v>1.8093999392330649</v>
      </c>
      <c r="L69" s="242">
        <v>1</v>
      </c>
      <c r="M69" s="216">
        <v>-5.1413719164856158</v>
      </c>
      <c r="N69" s="233">
        <v>6.091371916485615</v>
      </c>
      <c r="O69" s="207"/>
      <c r="P69" s="336"/>
      <c r="Q69" s="569"/>
      <c r="R69" s="569"/>
      <c r="S69" s="343"/>
      <c r="T69" s="348"/>
      <c r="U69" s="346"/>
      <c r="V69" s="351"/>
      <c r="W69" s="345"/>
      <c r="X69" s="345"/>
      <c r="Y69" s="340"/>
    </row>
    <row r="70" spans="7:25" ht="36" x14ac:dyDescent="0.2">
      <c r="G70" s="555"/>
      <c r="H70" s="558"/>
      <c r="I70" s="234" t="s">
        <v>51</v>
      </c>
      <c r="J70" s="235">
        <v>1.8416666666666659</v>
      </c>
      <c r="K70" s="236">
        <v>1.8093999392330649</v>
      </c>
      <c r="L70" s="243">
        <v>1</v>
      </c>
      <c r="M70" s="238">
        <v>-3.7747052498189495</v>
      </c>
      <c r="N70" s="239">
        <v>7.4580385831522813</v>
      </c>
      <c r="O70" s="207"/>
      <c r="P70" s="336"/>
      <c r="Q70" s="569"/>
      <c r="R70" s="569"/>
      <c r="S70" s="343"/>
      <c r="T70" s="346"/>
      <c r="U70" s="346"/>
      <c r="V70" s="351"/>
      <c r="W70" s="345"/>
      <c r="X70" s="345"/>
      <c r="Y70" s="340"/>
    </row>
    <row r="71" spans="7:25" ht="36" x14ac:dyDescent="0.2">
      <c r="G71" s="555"/>
      <c r="H71" s="558" t="s">
        <v>51</v>
      </c>
      <c r="I71" s="230" t="s">
        <v>47</v>
      </c>
      <c r="J71" s="354" t="s">
        <v>120</v>
      </c>
      <c r="K71" s="217">
        <v>1.6183765050436485</v>
      </c>
      <c r="L71" s="232">
        <v>2.3996549411382629E-5</v>
      </c>
      <c r="M71" s="216">
        <v>-15.09010242353971</v>
      </c>
      <c r="N71" s="233">
        <v>-5.043230909793623</v>
      </c>
      <c r="O71" s="207"/>
      <c r="P71" s="336"/>
      <c r="Q71" s="569"/>
      <c r="R71" s="569"/>
      <c r="S71" s="343"/>
      <c r="T71" s="349"/>
      <c r="U71" s="346"/>
      <c r="V71" s="350"/>
      <c r="W71" s="345"/>
      <c r="X71" s="345"/>
      <c r="Y71" s="340"/>
    </row>
    <row r="72" spans="7:25" ht="36" x14ac:dyDescent="0.2">
      <c r="G72" s="555"/>
      <c r="H72" s="541"/>
      <c r="I72" s="230" t="s">
        <v>48</v>
      </c>
      <c r="J72" s="241">
        <v>-6.666666666666643E-2</v>
      </c>
      <c r="K72" s="217">
        <v>1.6183765050436485</v>
      </c>
      <c r="L72" s="242">
        <v>1</v>
      </c>
      <c r="M72" s="216">
        <v>-5.0901024235397099</v>
      </c>
      <c r="N72" s="233">
        <v>4.956769090206377</v>
      </c>
      <c r="O72" s="207"/>
      <c r="P72" s="336"/>
      <c r="Q72" s="569"/>
      <c r="R72" s="569"/>
      <c r="S72" s="343"/>
      <c r="T72" s="348"/>
      <c r="U72" s="346"/>
      <c r="V72" s="351"/>
      <c r="W72" s="345"/>
      <c r="X72" s="345"/>
      <c r="Y72" s="340"/>
    </row>
    <row r="73" spans="7:25" ht="36" x14ac:dyDescent="0.2">
      <c r="G73" s="555"/>
      <c r="H73" s="541"/>
      <c r="I73" s="230" t="s">
        <v>49</v>
      </c>
      <c r="J73" s="231">
        <v>-1.3666666666666663</v>
      </c>
      <c r="K73" s="217">
        <v>1.6183765050436485</v>
      </c>
      <c r="L73" s="242">
        <v>1</v>
      </c>
      <c r="M73" s="216">
        <v>-6.3901024235397097</v>
      </c>
      <c r="N73" s="233">
        <v>3.6567690902063772</v>
      </c>
      <c r="O73" s="207"/>
      <c r="P73" s="336"/>
      <c r="Q73" s="569"/>
      <c r="R73" s="569"/>
      <c r="S73" s="343"/>
      <c r="T73" s="346"/>
      <c r="U73" s="346"/>
      <c r="V73" s="351"/>
      <c r="W73" s="345"/>
      <c r="X73" s="345"/>
      <c r="Y73" s="340"/>
    </row>
    <row r="74" spans="7:25" ht="36.75" thickBot="1" x14ac:dyDescent="0.25">
      <c r="G74" s="559"/>
      <c r="H74" s="560"/>
      <c r="I74" s="244" t="s">
        <v>50</v>
      </c>
      <c r="J74" s="245">
        <v>-1.8416666666666659</v>
      </c>
      <c r="K74" s="224">
        <v>1.8093999392330649</v>
      </c>
      <c r="L74" s="356">
        <v>1</v>
      </c>
      <c r="M74" s="223">
        <v>-7.4580385831522813</v>
      </c>
      <c r="N74" s="246">
        <v>3.7747052498189495</v>
      </c>
      <c r="O74" s="207"/>
      <c r="P74" s="336"/>
      <c r="Q74" s="569"/>
      <c r="R74" s="569"/>
      <c r="S74" s="343"/>
      <c r="T74" s="346"/>
      <c r="U74" s="346"/>
      <c r="V74" s="351"/>
      <c r="W74" s="345"/>
      <c r="X74" s="345"/>
      <c r="Y74" s="340"/>
    </row>
    <row r="75" spans="7:25" ht="15" thickTop="1" x14ac:dyDescent="0.2">
      <c r="G75" s="541" t="s">
        <v>62</v>
      </c>
      <c r="H75" s="541"/>
      <c r="I75" s="541"/>
      <c r="J75" s="541"/>
      <c r="K75" s="541"/>
      <c r="L75" s="541"/>
      <c r="M75" s="541"/>
      <c r="N75" s="541"/>
      <c r="O75" s="207"/>
      <c r="P75" s="336"/>
      <c r="Q75" s="569"/>
      <c r="R75" s="569"/>
      <c r="S75" s="569"/>
      <c r="T75" s="569"/>
      <c r="U75" s="569"/>
      <c r="V75" s="569"/>
      <c r="W75" s="569"/>
      <c r="X75" s="569"/>
      <c r="Y75" s="340"/>
    </row>
    <row r="76" spans="7:25" x14ac:dyDescent="0.2"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</row>
  </sheetData>
  <mergeCells count="59">
    <mergeCell ref="Q75:X75"/>
    <mergeCell ref="Q55:Q74"/>
    <mergeCell ref="R55:R58"/>
    <mergeCell ref="R59:R62"/>
    <mergeCell ref="R63:R66"/>
    <mergeCell ref="R67:R70"/>
    <mergeCell ref="R71:R74"/>
    <mergeCell ref="Q35:Q54"/>
    <mergeCell ref="R35:R38"/>
    <mergeCell ref="R39:R42"/>
    <mergeCell ref="R43:R46"/>
    <mergeCell ref="R47:R50"/>
    <mergeCell ref="R51:R54"/>
    <mergeCell ref="Q31:X31"/>
    <mergeCell ref="Q33:S34"/>
    <mergeCell ref="T33:T34"/>
    <mergeCell ref="U33:U34"/>
    <mergeCell ref="V33:V34"/>
    <mergeCell ref="W33:X33"/>
    <mergeCell ref="G17:O17"/>
    <mergeCell ref="G19:G20"/>
    <mergeCell ref="Q19:Y19"/>
    <mergeCell ref="G29:N29"/>
    <mergeCell ref="X21:X22"/>
    <mergeCell ref="Y21:Y22"/>
    <mergeCell ref="Q21:Q22"/>
    <mergeCell ref="R21:R22"/>
    <mergeCell ref="S21:S22"/>
    <mergeCell ref="T21:T22"/>
    <mergeCell ref="U21:U22"/>
    <mergeCell ref="V21:W21"/>
    <mergeCell ref="H63:H66"/>
    <mergeCell ref="H67:H70"/>
    <mergeCell ref="H71:H74"/>
    <mergeCell ref="H18:P18"/>
    <mergeCell ref="H20:H21"/>
    <mergeCell ref="I20:I21"/>
    <mergeCell ref="J20:J21"/>
    <mergeCell ref="K20:K21"/>
    <mergeCell ref="L20:L21"/>
    <mergeCell ref="M20:N20"/>
    <mergeCell ref="O20:O21"/>
    <mergeCell ref="P20:P21"/>
    <mergeCell ref="G75:N75"/>
    <mergeCell ref="G31:N31"/>
    <mergeCell ref="G33:I34"/>
    <mergeCell ref="J33:J34"/>
    <mergeCell ref="K33:K34"/>
    <mergeCell ref="L33:L34"/>
    <mergeCell ref="M33:N33"/>
    <mergeCell ref="G35:G54"/>
    <mergeCell ref="H35:H38"/>
    <mergeCell ref="H39:H42"/>
    <mergeCell ref="H43:H46"/>
    <mergeCell ref="H47:H50"/>
    <mergeCell ref="H51:H54"/>
    <mergeCell ref="G55:G74"/>
    <mergeCell ref="H55:H58"/>
    <mergeCell ref="H59:H6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T79"/>
  <sheetViews>
    <sheetView topLeftCell="I2" workbookViewId="0">
      <selection activeCell="Y18" sqref="Y18"/>
    </sheetView>
  </sheetViews>
  <sheetFormatPr defaultRowHeight="14.25" x14ac:dyDescent="0.2"/>
  <sheetData>
    <row r="4" spans="4:20" ht="15" x14ac:dyDescent="0.25">
      <c r="D4" s="2" t="s">
        <v>12</v>
      </c>
      <c r="E4" s="2" t="s">
        <v>13</v>
      </c>
    </row>
    <row r="5" spans="4:20" ht="15" x14ac:dyDescent="0.25">
      <c r="D5" s="2" t="s">
        <v>15</v>
      </c>
      <c r="E5">
        <v>21.2</v>
      </c>
    </row>
    <row r="6" spans="4:20" x14ac:dyDescent="0.2">
      <c r="E6">
        <v>19</v>
      </c>
    </row>
    <row r="7" spans="4:20" ht="15.75" thickBot="1" x14ac:dyDescent="0.3">
      <c r="E7">
        <v>20</v>
      </c>
      <c r="J7" s="2" t="s">
        <v>82</v>
      </c>
      <c r="K7" s="2" t="s">
        <v>88</v>
      </c>
      <c r="L7" s="2" t="s">
        <v>84</v>
      </c>
      <c r="M7" s="2" t="s">
        <v>85</v>
      </c>
      <c r="N7" s="2" t="s">
        <v>86</v>
      </c>
      <c r="P7" s="2" t="s">
        <v>12</v>
      </c>
      <c r="Q7" s="2" t="s">
        <v>13</v>
      </c>
      <c r="R7" s="2" t="s">
        <v>22</v>
      </c>
      <c r="S7" s="2" t="s">
        <v>1</v>
      </c>
      <c r="T7" s="2" t="s">
        <v>53</v>
      </c>
    </row>
    <row r="8" spans="4:20" ht="16.5" thickTop="1" thickBot="1" x14ac:dyDescent="0.3">
      <c r="E8">
        <v>19</v>
      </c>
      <c r="J8">
        <v>21.2</v>
      </c>
      <c r="K8">
        <v>5</v>
      </c>
      <c r="L8">
        <v>19.600000000000001</v>
      </c>
      <c r="M8">
        <v>17.3</v>
      </c>
      <c r="N8" s="14"/>
      <c r="P8" s="2" t="s">
        <v>5</v>
      </c>
      <c r="Q8" s="377">
        <v>19.233333333333334</v>
      </c>
      <c r="R8" s="377">
        <v>1.9815818596935804</v>
      </c>
      <c r="S8" s="377">
        <v>0.80897740663410667</v>
      </c>
    </row>
    <row r="9" spans="4:20" ht="15.75" thickTop="1" x14ac:dyDescent="0.25">
      <c r="E9">
        <v>20.6</v>
      </c>
      <c r="J9">
        <v>19</v>
      </c>
      <c r="K9">
        <v>4</v>
      </c>
      <c r="L9">
        <v>19</v>
      </c>
      <c r="M9">
        <v>7.2</v>
      </c>
      <c r="N9">
        <v>35.299999999999997</v>
      </c>
      <c r="P9" s="2" t="s">
        <v>23</v>
      </c>
      <c r="Q9" s="384">
        <v>6.6499999999999995</v>
      </c>
      <c r="R9" s="384">
        <v>1.9664689166117015</v>
      </c>
      <c r="S9" s="384">
        <v>0.802807573457052</v>
      </c>
      <c r="T9" s="416">
        <v>2.6168409177031005E-2</v>
      </c>
    </row>
    <row r="10" spans="4:20" ht="15" x14ac:dyDescent="0.25">
      <c r="E10">
        <v>15.6</v>
      </c>
      <c r="J10">
        <v>20</v>
      </c>
      <c r="K10">
        <v>6.1</v>
      </c>
      <c r="L10">
        <v>23.2</v>
      </c>
      <c r="M10">
        <v>41.7</v>
      </c>
      <c r="N10">
        <v>33.299999999999997</v>
      </c>
      <c r="P10" s="2" t="s">
        <v>2</v>
      </c>
      <c r="Q10" s="384">
        <v>21.816666666666663</v>
      </c>
      <c r="R10" s="384">
        <v>3.7642617691476588</v>
      </c>
      <c r="S10" s="384">
        <v>1.5367534321130083</v>
      </c>
      <c r="T10" s="400">
        <v>0.96199250997333841</v>
      </c>
    </row>
    <row r="11" spans="4:20" ht="15" x14ac:dyDescent="0.25">
      <c r="D11" s="2" t="s">
        <v>0</v>
      </c>
      <c r="E11">
        <v>19.233333333333334</v>
      </c>
      <c r="J11">
        <v>19</v>
      </c>
      <c r="K11">
        <v>8.9</v>
      </c>
      <c r="L11">
        <v>28.9</v>
      </c>
      <c r="M11">
        <v>15.6</v>
      </c>
      <c r="N11">
        <v>32.5</v>
      </c>
      <c r="P11" s="2" t="s">
        <v>6</v>
      </c>
      <c r="Q11" s="384">
        <v>19.633333333333333</v>
      </c>
      <c r="R11" s="384">
        <v>11.632483254519075</v>
      </c>
      <c r="S11" s="384">
        <v>4.7489414025069259</v>
      </c>
      <c r="T11" s="400">
        <v>0.99997255017717213</v>
      </c>
    </row>
    <row r="12" spans="4:20" ht="15" x14ac:dyDescent="0.25">
      <c r="D12" s="2" t="s">
        <v>1</v>
      </c>
      <c r="E12">
        <v>1.8089284734953517</v>
      </c>
      <c r="J12">
        <v>20.6</v>
      </c>
      <c r="K12">
        <v>8.6</v>
      </c>
      <c r="L12">
        <v>20</v>
      </c>
      <c r="M12">
        <v>16</v>
      </c>
      <c r="N12">
        <v>50.7</v>
      </c>
      <c r="P12" s="2" t="s">
        <v>7</v>
      </c>
      <c r="Q12" s="384">
        <v>39.936</v>
      </c>
      <c r="R12" s="384">
        <v>8.6572790182597235</v>
      </c>
      <c r="S12" s="384">
        <v>3.8716528770022767</v>
      </c>
      <c r="T12" s="417">
        <v>2.9999271415515061E-4</v>
      </c>
    </row>
    <row r="13" spans="4:20" ht="15" x14ac:dyDescent="0.25">
      <c r="D13" s="2"/>
      <c r="J13">
        <v>15.6</v>
      </c>
      <c r="K13">
        <v>7.3</v>
      </c>
      <c r="L13">
        <v>20.2</v>
      </c>
      <c r="M13">
        <v>20</v>
      </c>
      <c r="N13">
        <v>47.879999999999995</v>
      </c>
    </row>
    <row r="14" spans="4:20" ht="15" x14ac:dyDescent="0.25">
      <c r="D14" s="2"/>
      <c r="I14" s="2" t="s">
        <v>17</v>
      </c>
      <c r="J14">
        <f>AVERAGE(J8:J13)</f>
        <v>19.233333333333334</v>
      </c>
      <c r="K14">
        <f>AVERAGE(K8:K13)</f>
        <v>6.6499999999999995</v>
      </c>
      <c r="L14">
        <f>AVERAGE(L8:L13)</f>
        <v>21.816666666666663</v>
      </c>
      <c r="M14">
        <f>AVERAGE(M8:M13)</f>
        <v>19.633333333333333</v>
      </c>
      <c r="N14">
        <f>AVERAGE(N8:N13)</f>
        <v>39.936</v>
      </c>
    </row>
    <row r="15" spans="4:20" ht="15" x14ac:dyDescent="0.25">
      <c r="D15" s="2" t="s">
        <v>24</v>
      </c>
      <c r="E15">
        <v>5</v>
      </c>
      <c r="I15" s="2" t="s">
        <v>22</v>
      </c>
      <c r="J15">
        <f>STDEVA(J8:J13)</f>
        <v>1.9815818596935804</v>
      </c>
      <c r="K15">
        <f>STDEVA(K8:K13)</f>
        <v>1.9664689166117035</v>
      </c>
      <c r="L15">
        <f>STDEVA(L8:L13)</f>
        <v>3.7642617691476841</v>
      </c>
      <c r="M15">
        <f>STDEVA(M8:M13)</f>
        <v>11.632483254519077</v>
      </c>
      <c r="N15">
        <f>STDEVA(N8:N13)</f>
        <v>8.657279018259695</v>
      </c>
    </row>
    <row r="16" spans="4:20" ht="15" x14ac:dyDescent="0.25">
      <c r="D16" s="2"/>
      <c r="E16">
        <v>4</v>
      </c>
    </row>
    <row r="17" spans="4:16" ht="15" x14ac:dyDescent="0.25">
      <c r="D17" s="2"/>
      <c r="E17">
        <v>6.1</v>
      </c>
    </row>
    <row r="18" spans="4:16" ht="15" x14ac:dyDescent="0.25">
      <c r="D18" s="2"/>
      <c r="E18">
        <v>8.9</v>
      </c>
    </row>
    <row r="19" spans="4:16" ht="15" x14ac:dyDescent="0.25">
      <c r="D19" s="2"/>
      <c r="E19">
        <v>8.6</v>
      </c>
      <c r="G19" s="336"/>
      <c r="H19" s="570" t="s">
        <v>37</v>
      </c>
      <c r="I19" s="570"/>
      <c r="J19" s="570"/>
      <c r="K19" s="570"/>
      <c r="L19" s="570"/>
      <c r="M19" s="570"/>
      <c r="N19" s="570"/>
      <c r="O19" s="570"/>
      <c r="P19" s="570"/>
    </row>
    <row r="20" spans="4:16" ht="15.75" thickBot="1" x14ac:dyDescent="0.3">
      <c r="D20" s="2"/>
      <c r="E20">
        <v>7.3</v>
      </c>
      <c r="G20" s="336"/>
      <c r="H20" s="369" t="s">
        <v>111</v>
      </c>
      <c r="I20" s="370"/>
      <c r="J20" s="370"/>
      <c r="K20" s="370"/>
      <c r="L20" s="370"/>
      <c r="M20" s="370"/>
      <c r="N20" s="370"/>
      <c r="O20" s="370"/>
      <c r="P20" s="370"/>
    </row>
    <row r="21" spans="4:16" ht="15.75" thickTop="1" x14ac:dyDescent="0.25">
      <c r="D21" s="2" t="s">
        <v>0</v>
      </c>
      <c r="E21">
        <v>6.6499999999999995</v>
      </c>
      <c r="G21" s="336"/>
      <c r="H21" s="571" t="s">
        <v>38</v>
      </c>
      <c r="I21" s="573" t="s">
        <v>39</v>
      </c>
      <c r="J21" s="575" t="s">
        <v>21</v>
      </c>
      <c r="K21" s="575" t="s">
        <v>40</v>
      </c>
      <c r="L21" s="575" t="s">
        <v>41</v>
      </c>
      <c r="M21" s="575" t="s">
        <v>42</v>
      </c>
      <c r="N21" s="575"/>
      <c r="O21" s="575" t="s">
        <v>43</v>
      </c>
      <c r="P21" s="577" t="s">
        <v>44</v>
      </c>
    </row>
    <row r="22" spans="4:16" ht="25.5" thickBot="1" x14ac:dyDescent="0.3">
      <c r="D22" s="2" t="s">
        <v>1</v>
      </c>
      <c r="E22">
        <v>1.7951323071016241</v>
      </c>
      <c r="G22" s="336"/>
      <c r="H22" s="572"/>
      <c r="I22" s="574"/>
      <c r="J22" s="576"/>
      <c r="K22" s="576"/>
      <c r="L22" s="576"/>
      <c r="M22" s="371" t="s">
        <v>45</v>
      </c>
      <c r="N22" s="371" t="s">
        <v>46</v>
      </c>
      <c r="O22" s="576"/>
      <c r="P22" s="578"/>
    </row>
    <row r="23" spans="4:16" ht="36.75" thickTop="1" x14ac:dyDescent="0.25">
      <c r="D23" s="2" t="s">
        <v>16</v>
      </c>
      <c r="G23" s="336"/>
      <c r="H23" s="372" t="s">
        <v>47</v>
      </c>
      <c r="I23" s="373">
        <v>6</v>
      </c>
      <c r="J23" s="374">
        <v>19.233333333333334</v>
      </c>
      <c r="K23" s="375">
        <v>1.9815818596935804</v>
      </c>
      <c r="L23" s="376">
        <v>0.80897740663410667</v>
      </c>
      <c r="M23" s="374">
        <v>17.153790706416768</v>
      </c>
      <c r="N23" s="374">
        <v>21.312875960249901</v>
      </c>
      <c r="O23" s="377">
        <v>15.6</v>
      </c>
      <c r="P23" s="378">
        <v>21.2</v>
      </c>
    </row>
    <row r="24" spans="4:16" ht="36" x14ac:dyDescent="0.25">
      <c r="D24" s="2"/>
      <c r="G24" s="336"/>
      <c r="H24" s="379" t="s">
        <v>48</v>
      </c>
      <c r="I24" s="380">
        <v>6</v>
      </c>
      <c r="J24" s="381">
        <v>6.6499999999999995</v>
      </c>
      <c r="K24" s="382">
        <v>1.9664689166117015</v>
      </c>
      <c r="L24" s="383">
        <v>0.802807573457052</v>
      </c>
      <c r="M24" s="381">
        <v>4.5863174341771451</v>
      </c>
      <c r="N24" s="381">
        <v>8.7136825658228538</v>
      </c>
      <c r="O24" s="384">
        <v>4</v>
      </c>
      <c r="P24" s="385">
        <v>8.9</v>
      </c>
    </row>
    <row r="25" spans="4:16" ht="36" x14ac:dyDescent="0.25">
      <c r="D25" s="2" t="s">
        <v>2</v>
      </c>
      <c r="E25">
        <v>19.600000000000001</v>
      </c>
      <c r="G25" s="336"/>
      <c r="H25" s="379" t="s">
        <v>49</v>
      </c>
      <c r="I25" s="380">
        <v>6</v>
      </c>
      <c r="J25" s="381">
        <v>21.816666666666663</v>
      </c>
      <c r="K25" s="382">
        <v>3.7642617691476588</v>
      </c>
      <c r="L25" s="382">
        <v>1.5367534321130083</v>
      </c>
      <c r="M25" s="381">
        <v>17.866316208257953</v>
      </c>
      <c r="N25" s="381">
        <v>25.767017125075373</v>
      </c>
      <c r="O25" s="384">
        <v>19</v>
      </c>
      <c r="P25" s="385">
        <v>28.9</v>
      </c>
    </row>
    <row r="26" spans="4:16" ht="36" x14ac:dyDescent="0.25">
      <c r="D26" s="2"/>
      <c r="E26">
        <v>19</v>
      </c>
      <c r="G26" s="336"/>
      <c r="H26" s="379" t="s">
        <v>50</v>
      </c>
      <c r="I26" s="380">
        <v>6</v>
      </c>
      <c r="J26" s="381">
        <v>19.633333333333333</v>
      </c>
      <c r="K26" s="382">
        <v>11.632483254519075</v>
      </c>
      <c r="L26" s="382">
        <v>4.7489414025069259</v>
      </c>
      <c r="M26" s="381">
        <v>7.4257908256489973</v>
      </c>
      <c r="N26" s="381">
        <v>31.84087584101767</v>
      </c>
      <c r="O26" s="384">
        <v>7.2</v>
      </c>
      <c r="P26" s="385">
        <v>41.7</v>
      </c>
    </row>
    <row r="27" spans="4:16" ht="36" x14ac:dyDescent="0.25">
      <c r="D27" s="2"/>
      <c r="E27">
        <v>23.2</v>
      </c>
      <c r="G27" s="336"/>
      <c r="H27" s="379" t="s">
        <v>51</v>
      </c>
      <c r="I27" s="380">
        <v>5</v>
      </c>
      <c r="J27" s="381">
        <v>39.936</v>
      </c>
      <c r="K27" s="382">
        <v>8.6572790182597235</v>
      </c>
      <c r="L27" s="382">
        <v>3.8716528770022767</v>
      </c>
      <c r="M27" s="381">
        <v>29.186568320622065</v>
      </c>
      <c r="N27" s="381">
        <v>50.685431679377935</v>
      </c>
      <c r="O27" s="384">
        <v>32.5</v>
      </c>
      <c r="P27" s="385">
        <v>50.7</v>
      </c>
    </row>
    <row r="28" spans="4:16" ht="15.75" thickBot="1" x14ac:dyDescent="0.3">
      <c r="D28" s="2"/>
      <c r="E28">
        <v>28.9</v>
      </c>
      <c r="G28" s="336"/>
      <c r="H28" s="386" t="s">
        <v>52</v>
      </c>
      <c r="I28" s="387">
        <v>29</v>
      </c>
      <c r="J28" s="388">
        <v>20.816551724137934</v>
      </c>
      <c r="K28" s="389">
        <v>12.170717867037046</v>
      </c>
      <c r="L28" s="389">
        <v>2.2600455701769318</v>
      </c>
      <c r="M28" s="388">
        <v>16.187058237405225</v>
      </c>
      <c r="N28" s="388">
        <v>25.446045210870643</v>
      </c>
      <c r="O28" s="390">
        <v>4</v>
      </c>
      <c r="P28" s="391">
        <v>50.7</v>
      </c>
    </row>
    <row r="29" spans="4:16" ht="15.75" thickTop="1" x14ac:dyDescent="0.25">
      <c r="D29" s="2"/>
      <c r="E29">
        <v>20</v>
      </c>
      <c r="G29" s="336"/>
      <c r="H29" s="363"/>
      <c r="I29" s="364"/>
      <c r="J29" s="365"/>
      <c r="K29" s="366"/>
      <c r="L29" s="366"/>
      <c r="M29" s="365"/>
      <c r="N29" s="365"/>
      <c r="O29" s="367"/>
      <c r="P29" s="368"/>
    </row>
    <row r="30" spans="4:16" ht="15" x14ac:dyDescent="0.25">
      <c r="D30" s="2"/>
      <c r="E30">
        <v>20.2</v>
      </c>
      <c r="G30" s="336"/>
      <c r="H30" s="336"/>
      <c r="I30" s="336"/>
      <c r="J30" s="336"/>
      <c r="K30" s="336"/>
      <c r="L30" s="336"/>
      <c r="M30" s="336"/>
      <c r="N30" s="336"/>
      <c r="O30" s="336"/>
      <c r="P30" s="336"/>
    </row>
    <row r="31" spans="4:16" ht="15" x14ac:dyDescent="0.25">
      <c r="D31" s="2" t="s">
        <v>0</v>
      </c>
      <c r="E31">
        <v>21.816666666666663</v>
      </c>
      <c r="G31" s="336"/>
      <c r="H31" s="336"/>
      <c r="I31" s="336"/>
      <c r="J31" s="336"/>
      <c r="K31" s="336"/>
      <c r="L31" s="336"/>
      <c r="M31" s="336"/>
      <c r="N31" s="336"/>
      <c r="O31" s="336"/>
      <c r="P31" s="336"/>
    </row>
    <row r="32" spans="4:16" ht="15" x14ac:dyDescent="0.25">
      <c r="D32" s="2" t="s">
        <v>1</v>
      </c>
      <c r="E32">
        <v>3.4362851388608253</v>
      </c>
      <c r="G32" s="336"/>
      <c r="H32" s="570" t="s">
        <v>54</v>
      </c>
      <c r="I32" s="570"/>
      <c r="J32" s="570"/>
      <c r="K32" s="570"/>
      <c r="L32" s="570"/>
      <c r="M32" s="570"/>
      <c r="N32" s="570"/>
      <c r="O32" s="570"/>
      <c r="P32" s="370"/>
    </row>
    <row r="33" spans="4:16" ht="15.75" thickBot="1" x14ac:dyDescent="0.3">
      <c r="D33" s="2" t="s">
        <v>16</v>
      </c>
      <c r="G33" s="336"/>
      <c r="H33" s="369" t="s">
        <v>55</v>
      </c>
      <c r="I33" s="369" t="s">
        <v>111</v>
      </c>
      <c r="J33" s="370"/>
      <c r="K33" s="370"/>
      <c r="L33" s="370"/>
      <c r="M33" s="370"/>
      <c r="N33" s="370"/>
      <c r="O33" s="370"/>
      <c r="P33" s="370"/>
    </row>
    <row r="34" spans="4:16" ht="15.75" thickTop="1" x14ac:dyDescent="0.25">
      <c r="D34" s="2"/>
      <c r="G34" s="336"/>
      <c r="H34" s="585" t="s">
        <v>56</v>
      </c>
      <c r="I34" s="586"/>
      <c r="J34" s="587"/>
      <c r="K34" s="573" t="s">
        <v>57</v>
      </c>
      <c r="L34" s="575" t="s">
        <v>41</v>
      </c>
      <c r="M34" s="575" t="s">
        <v>58</v>
      </c>
      <c r="N34" s="575" t="s">
        <v>59</v>
      </c>
      <c r="O34" s="577"/>
      <c r="P34" s="370"/>
    </row>
    <row r="35" spans="4:16" ht="25.5" thickBot="1" x14ac:dyDescent="0.3">
      <c r="D35" s="2" t="s">
        <v>6</v>
      </c>
      <c r="E35">
        <v>17.3</v>
      </c>
      <c r="G35" s="336"/>
      <c r="H35" s="588"/>
      <c r="I35" s="589"/>
      <c r="J35" s="590"/>
      <c r="K35" s="574"/>
      <c r="L35" s="576"/>
      <c r="M35" s="576"/>
      <c r="N35" s="371" t="s">
        <v>45</v>
      </c>
      <c r="O35" s="393" t="s">
        <v>46</v>
      </c>
      <c r="P35" s="370"/>
    </row>
    <row r="36" spans="4:16" ht="36.75" thickTop="1" x14ac:dyDescent="0.25">
      <c r="D36" s="2"/>
      <c r="E36">
        <v>7.2</v>
      </c>
      <c r="G36" s="336"/>
      <c r="H36" s="579" t="s">
        <v>60</v>
      </c>
      <c r="I36" s="582" t="s">
        <v>47</v>
      </c>
      <c r="J36" s="394" t="s">
        <v>48</v>
      </c>
      <c r="K36" s="395" t="s">
        <v>121</v>
      </c>
      <c r="L36" s="375">
        <v>3.8840555837652198</v>
      </c>
      <c r="M36" s="396">
        <v>2.6168409177031005E-2</v>
      </c>
      <c r="N36" s="374">
        <v>1.140793359967244</v>
      </c>
      <c r="O36" s="397">
        <v>24.025873306699427</v>
      </c>
      <c r="P36" s="370"/>
    </row>
    <row r="37" spans="4:16" ht="36" x14ac:dyDescent="0.25">
      <c r="D37" s="2"/>
      <c r="E37">
        <v>41.7</v>
      </c>
      <c r="G37" s="336"/>
      <c r="H37" s="580"/>
      <c r="I37" s="583"/>
      <c r="J37" s="398" t="s">
        <v>49</v>
      </c>
      <c r="K37" s="399">
        <v>-2.5833333333333286</v>
      </c>
      <c r="L37" s="382">
        <v>3.8840555837652198</v>
      </c>
      <c r="M37" s="400">
        <v>0.96199250997333841</v>
      </c>
      <c r="N37" s="381">
        <v>-14.02587330669942</v>
      </c>
      <c r="O37" s="401">
        <v>8.8592066400327631</v>
      </c>
      <c r="P37" s="370"/>
    </row>
    <row r="38" spans="4:16" ht="36" x14ac:dyDescent="0.25">
      <c r="D38" s="2"/>
      <c r="E38">
        <v>15.6</v>
      </c>
      <c r="G38" s="336"/>
      <c r="H38" s="580"/>
      <c r="I38" s="583"/>
      <c r="J38" s="398" t="s">
        <v>50</v>
      </c>
      <c r="K38" s="402">
        <v>-0.4</v>
      </c>
      <c r="L38" s="382">
        <v>3.8840555837652198</v>
      </c>
      <c r="M38" s="400">
        <v>0.99997255017717213</v>
      </c>
      <c r="N38" s="381">
        <v>-11.84253997336609</v>
      </c>
      <c r="O38" s="401">
        <v>11.042539973366093</v>
      </c>
      <c r="P38" s="370"/>
    </row>
    <row r="39" spans="4:16" ht="36" x14ac:dyDescent="0.25">
      <c r="D39" s="2"/>
      <c r="E39">
        <v>16</v>
      </c>
      <c r="G39" s="336"/>
      <c r="H39" s="580"/>
      <c r="I39" s="584"/>
      <c r="J39" s="403" t="s">
        <v>51</v>
      </c>
      <c r="K39" s="404" t="s">
        <v>122</v>
      </c>
      <c r="L39" s="405">
        <v>4.0736318630376465</v>
      </c>
      <c r="M39" s="406">
        <v>2.9999271415515061E-4</v>
      </c>
      <c r="N39" s="407">
        <v>-32.703703836273675</v>
      </c>
      <c r="O39" s="408">
        <v>-8.7016294970596579</v>
      </c>
      <c r="P39" s="370"/>
    </row>
    <row r="40" spans="4:16" ht="36" x14ac:dyDescent="0.25">
      <c r="D40" s="2"/>
      <c r="E40">
        <v>20</v>
      </c>
      <c r="G40" s="336"/>
      <c r="H40" s="580"/>
      <c r="I40" s="584" t="s">
        <v>48</v>
      </c>
      <c r="J40" s="398" t="s">
        <v>47</v>
      </c>
      <c r="K40" s="409" t="s">
        <v>123</v>
      </c>
      <c r="L40" s="382">
        <v>3.8840555837652198</v>
      </c>
      <c r="M40" s="400">
        <v>2.6168409177031005E-2</v>
      </c>
      <c r="N40" s="381">
        <v>-24.025873306699427</v>
      </c>
      <c r="O40" s="401">
        <v>-1.140793359967244</v>
      </c>
      <c r="P40" s="370"/>
    </row>
    <row r="41" spans="4:16" ht="36" x14ac:dyDescent="0.25">
      <c r="D41" s="2" t="s">
        <v>0</v>
      </c>
      <c r="E41">
        <v>19.633333333333333</v>
      </c>
      <c r="G41" s="336"/>
      <c r="H41" s="580"/>
      <c r="I41" s="583"/>
      <c r="J41" s="398" t="s">
        <v>49</v>
      </c>
      <c r="K41" s="409" t="s">
        <v>124</v>
      </c>
      <c r="L41" s="382">
        <v>3.8840555837652198</v>
      </c>
      <c r="M41" s="400">
        <v>5.4904762282117492E-3</v>
      </c>
      <c r="N41" s="381">
        <v>-26.609206640032756</v>
      </c>
      <c r="O41" s="401">
        <v>-3.7241266933005726</v>
      </c>
      <c r="P41" s="370"/>
    </row>
    <row r="42" spans="4:16" ht="36" x14ac:dyDescent="0.25">
      <c r="D42" s="2" t="s">
        <v>1</v>
      </c>
      <c r="E42">
        <v>10.618955797168679</v>
      </c>
      <c r="G42" s="336"/>
      <c r="H42" s="580"/>
      <c r="I42" s="583"/>
      <c r="J42" s="398" t="s">
        <v>50</v>
      </c>
      <c r="K42" s="409" t="s">
        <v>125</v>
      </c>
      <c r="L42" s="382">
        <v>3.8840555837652198</v>
      </c>
      <c r="M42" s="400">
        <v>2.0703136926917165E-2</v>
      </c>
      <c r="N42" s="381">
        <v>-24.425873306699426</v>
      </c>
      <c r="O42" s="401">
        <v>-1.5407933599672425</v>
      </c>
      <c r="P42" s="370"/>
    </row>
    <row r="43" spans="4:16" ht="36" x14ac:dyDescent="0.25">
      <c r="D43" s="2" t="s">
        <v>16</v>
      </c>
      <c r="G43" s="336"/>
      <c r="H43" s="580"/>
      <c r="I43" s="584"/>
      <c r="J43" s="403" t="s">
        <v>51</v>
      </c>
      <c r="K43" s="404" t="s">
        <v>126</v>
      </c>
      <c r="L43" s="405">
        <v>4.0736318630376465</v>
      </c>
      <c r="M43" s="406">
        <v>2.0523100097147307E-7</v>
      </c>
      <c r="N43" s="407">
        <v>-45.287037169607011</v>
      </c>
      <c r="O43" s="408">
        <v>-21.284962830392992</v>
      </c>
      <c r="P43" s="370"/>
    </row>
    <row r="44" spans="4:16" ht="36" x14ac:dyDescent="0.25">
      <c r="D44" s="2"/>
      <c r="G44" s="336"/>
      <c r="H44" s="580"/>
      <c r="I44" s="584" t="s">
        <v>49</v>
      </c>
      <c r="J44" s="398" t="s">
        <v>47</v>
      </c>
      <c r="K44" s="399">
        <v>2.5833333333333286</v>
      </c>
      <c r="L44" s="382">
        <v>3.8840555837652198</v>
      </c>
      <c r="M44" s="400">
        <v>0.96199250997333841</v>
      </c>
      <c r="N44" s="381">
        <v>-8.8592066400327631</v>
      </c>
      <c r="O44" s="401">
        <v>14.02587330669942</v>
      </c>
      <c r="P44" s="370"/>
    </row>
    <row r="45" spans="4:16" ht="36" x14ac:dyDescent="0.25">
      <c r="D45" s="2" t="s">
        <v>7</v>
      </c>
      <c r="E45">
        <v>87.6</v>
      </c>
      <c r="G45" s="336"/>
      <c r="H45" s="580"/>
      <c r="I45" s="583"/>
      <c r="J45" s="398" t="s">
        <v>48</v>
      </c>
      <c r="K45" s="409" t="s">
        <v>127</v>
      </c>
      <c r="L45" s="382">
        <v>3.8840555837652198</v>
      </c>
      <c r="M45" s="400">
        <v>5.4904762282117492E-3</v>
      </c>
      <c r="N45" s="381">
        <v>3.7241266933005726</v>
      </c>
      <c r="O45" s="401">
        <v>26.609206640032756</v>
      </c>
      <c r="P45" s="370"/>
    </row>
    <row r="46" spans="4:16" ht="36" x14ac:dyDescent="0.25">
      <c r="D46" s="2"/>
      <c r="E46">
        <v>35.299999999999997</v>
      </c>
      <c r="G46" s="336"/>
      <c r="H46" s="580"/>
      <c r="I46" s="583"/>
      <c r="J46" s="398" t="s">
        <v>50</v>
      </c>
      <c r="K46" s="399">
        <v>2.18333333333333</v>
      </c>
      <c r="L46" s="382">
        <v>3.8840555837652198</v>
      </c>
      <c r="M46" s="400">
        <v>0.97929464128938049</v>
      </c>
      <c r="N46" s="381">
        <v>-9.2592066400327617</v>
      </c>
      <c r="O46" s="401">
        <v>13.625873306699422</v>
      </c>
      <c r="P46" s="370"/>
    </row>
    <row r="47" spans="4:16" ht="36" x14ac:dyDescent="0.25">
      <c r="D47" s="2"/>
      <c r="E47">
        <v>33.299999999999997</v>
      </c>
      <c r="G47" s="336"/>
      <c r="H47" s="580"/>
      <c r="I47" s="584"/>
      <c r="J47" s="403" t="s">
        <v>51</v>
      </c>
      <c r="K47" s="404" t="s">
        <v>128</v>
      </c>
      <c r="L47" s="405">
        <v>4.0736318630376465</v>
      </c>
      <c r="M47" s="406">
        <v>1.4502874876070049E-3</v>
      </c>
      <c r="N47" s="407">
        <v>-30.120370502940347</v>
      </c>
      <c r="O47" s="408">
        <v>-6.1182961637263293</v>
      </c>
      <c r="P47" s="370"/>
    </row>
    <row r="48" spans="4:16" ht="36" x14ac:dyDescent="0.25">
      <c r="D48" s="2"/>
      <c r="E48">
        <v>32.5</v>
      </c>
      <c r="G48" s="336"/>
      <c r="H48" s="580"/>
      <c r="I48" s="584" t="s">
        <v>50</v>
      </c>
      <c r="J48" s="398" t="s">
        <v>47</v>
      </c>
      <c r="K48" s="402">
        <v>0.4</v>
      </c>
      <c r="L48" s="382">
        <v>3.8840555837652198</v>
      </c>
      <c r="M48" s="400">
        <v>0.99997255017717213</v>
      </c>
      <c r="N48" s="381">
        <v>-11.042539973366093</v>
      </c>
      <c r="O48" s="401">
        <v>11.84253997336609</v>
      </c>
      <c r="P48" s="370"/>
    </row>
    <row r="49" spans="4:16" ht="36" x14ac:dyDescent="0.25">
      <c r="D49" s="2"/>
      <c r="E49">
        <v>50.7</v>
      </c>
      <c r="G49" s="336"/>
      <c r="H49" s="580"/>
      <c r="I49" s="583"/>
      <c r="J49" s="398" t="s">
        <v>48</v>
      </c>
      <c r="K49" s="409" t="s">
        <v>129</v>
      </c>
      <c r="L49" s="382">
        <v>3.8840555837652198</v>
      </c>
      <c r="M49" s="400">
        <v>2.0703136926917165E-2</v>
      </c>
      <c r="N49" s="381">
        <v>1.5407933599672425</v>
      </c>
      <c r="O49" s="401">
        <v>24.425873306699426</v>
      </c>
      <c r="P49" s="370"/>
    </row>
    <row r="50" spans="4:16" ht="36" x14ac:dyDescent="0.25">
      <c r="D50" s="2"/>
      <c r="E50">
        <v>47.879999999999995</v>
      </c>
      <c r="G50" s="336"/>
      <c r="H50" s="580"/>
      <c r="I50" s="583"/>
      <c r="J50" s="398" t="s">
        <v>49</v>
      </c>
      <c r="K50" s="399">
        <v>-2.18333333333333</v>
      </c>
      <c r="L50" s="382">
        <v>3.8840555837652198</v>
      </c>
      <c r="M50" s="400">
        <v>0.97929464128938049</v>
      </c>
      <c r="N50" s="381">
        <v>-13.625873306699422</v>
      </c>
      <c r="O50" s="401">
        <v>9.2592066400327617</v>
      </c>
      <c r="P50" s="370"/>
    </row>
    <row r="51" spans="4:16" ht="36" x14ac:dyDescent="0.25">
      <c r="D51" s="2" t="s">
        <v>0</v>
      </c>
      <c r="E51">
        <f>AVERAGE(E45:E50)</f>
        <v>47.879999999999995</v>
      </c>
      <c r="G51" s="336"/>
      <c r="H51" s="580"/>
      <c r="I51" s="584"/>
      <c r="J51" s="403" t="s">
        <v>51</v>
      </c>
      <c r="K51" s="404" t="s">
        <v>130</v>
      </c>
      <c r="L51" s="405">
        <v>4.0736318630376465</v>
      </c>
      <c r="M51" s="406">
        <v>3.8296039057261755E-4</v>
      </c>
      <c r="N51" s="407">
        <v>-32.303703836273677</v>
      </c>
      <c r="O51" s="408">
        <v>-8.3016294970596594</v>
      </c>
      <c r="P51" s="370"/>
    </row>
    <row r="52" spans="4:16" ht="36" x14ac:dyDescent="0.25">
      <c r="D52" s="2" t="s">
        <v>1</v>
      </c>
      <c r="E52">
        <f>STDEVA(E45:E50)</f>
        <v>20.942817384487693</v>
      </c>
      <c r="G52" s="336"/>
      <c r="H52" s="580"/>
      <c r="I52" s="584" t="s">
        <v>51</v>
      </c>
      <c r="J52" s="398" t="s">
        <v>47</v>
      </c>
      <c r="K52" s="409" t="s">
        <v>131</v>
      </c>
      <c r="L52" s="382">
        <v>4.0736318630376465</v>
      </c>
      <c r="M52" s="400">
        <v>2.9999271415515061E-4</v>
      </c>
      <c r="N52" s="381">
        <v>8.7016294970596579</v>
      </c>
      <c r="O52" s="401">
        <v>32.703703836273675</v>
      </c>
      <c r="P52" s="370"/>
    </row>
    <row r="53" spans="4:16" ht="36" x14ac:dyDescent="0.2">
      <c r="G53" s="336"/>
      <c r="H53" s="580"/>
      <c r="I53" s="583"/>
      <c r="J53" s="398" t="s">
        <v>48</v>
      </c>
      <c r="K53" s="409" t="s">
        <v>132</v>
      </c>
      <c r="L53" s="382">
        <v>4.0736318630376465</v>
      </c>
      <c r="M53" s="400">
        <v>2.0523100097147307E-7</v>
      </c>
      <c r="N53" s="381">
        <v>21.284962830392992</v>
      </c>
      <c r="O53" s="401">
        <v>45.287037169607011</v>
      </c>
      <c r="P53" s="370"/>
    </row>
    <row r="54" spans="4:16" ht="36" x14ac:dyDescent="0.2">
      <c r="G54" s="336"/>
      <c r="H54" s="580"/>
      <c r="I54" s="583"/>
      <c r="J54" s="398" t="s">
        <v>49</v>
      </c>
      <c r="K54" s="409" t="s">
        <v>133</v>
      </c>
      <c r="L54" s="382">
        <v>4.0736318630376465</v>
      </c>
      <c r="M54" s="400">
        <v>1.4502874876070049E-3</v>
      </c>
      <c r="N54" s="381">
        <v>6.1182961637263293</v>
      </c>
      <c r="O54" s="401">
        <v>30.120370502940347</v>
      </c>
      <c r="P54" s="370"/>
    </row>
    <row r="55" spans="4:16" ht="36" x14ac:dyDescent="0.2">
      <c r="G55" s="336"/>
      <c r="H55" s="581"/>
      <c r="I55" s="584"/>
      <c r="J55" s="403" t="s">
        <v>50</v>
      </c>
      <c r="K55" s="404" t="s">
        <v>134</v>
      </c>
      <c r="L55" s="405">
        <v>4.0736318630376465</v>
      </c>
      <c r="M55" s="406">
        <v>3.8296039057261755E-4</v>
      </c>
      <c r="N55" s="407">
        <v>8.3016294970596594</v>
      </c>
      <c r="O55" s="408">
        <v>32.303703836273677</v>
      </c>
      <c r="P55" s="370"/>
    </row>
    <row r="56" spans="4:16" ht="36" x14ac:dyDescent="0.2">
      <c r="G56" s="336"/>
      <c r="H56" s="581" t="s">
        <v>61</v>
      </c>
      <c r="I56" s="584" t="s">
        <v>47</v>
      </c>
      <c r="J56" s="398" t="s">
        <v>48</v>
      </c>
      <c r="K56" s="409" t="s">
        <v>121</v>
      </c>
      <c r="L56" s="382">
        <v>3.8840555837652198</v>
      </c>
      <c r="M56" s="400">
        <v>3.4878417023529007E-2</v>
      </c>
      <c r="N56" s="410">
        <v>0.57960692773841238</v>
      </c>
      <c r="O56" s="401">
        <v>24.587059738928261</v>
      </c>
      <c r="P56" s="370"/>
    </row>
    <row r="57" spans="4:16" ht="36" x14ac:dyDescent="0.2">
      <c r="G57" s="336"/>
      <c r="H57" s="580"/>
      <c r="I57" s="583"/>
      <c r="J57" s="398" t="s">
        <v>49</v>
      </c>
      <c r="K57" s="399">
        <v>-2.5833333333333286</v>
      </c>
      <c r="L57" s="382">
        <v>3.8840555837652198</v>
      </c>
      <c r="M57" s="392">
        <v>1</v>
      </c>
      <c r="N57" s="381">
        <v>-14.587059738928252</v>
      </c>
      <c r="O57" s="401">
        <v>9.4203930722615947</v>
      </c>
      <c r="P57" s="370"/>
    </row>
    <row r="58" spans="4:16" ht="36" x14ac:dyDescent="0.2">
      <c r="G58" s="336"/>
      <c r="H58" s="580"/>
      <c r="I58" s="583"/>
      <c r="J58" s="398" t="s">
        <v>50</v>
      </c>
      <c r="K58" s="402">
        <v>-0.4</v>
      </c>
      <c r="L58" s="382">
        <v>3.8840555837652198</v>
      </c>
      <c r="M58" s="392">
        <v>1</v>
      </c>
      <c r="N58" s="381">
        <v>-12.403726405594922</v>
      </c>
      <c r="O58" s="401">
        <v>11.603726405594925</v>
      </c>
      <c r="P58" s="370"/>
    </row>
    <row r="59" spans="4:16" ht="36" x14ac:dyDescent="0.2">
      <c r="G59" s="336"/>
      <c r="H59" s="580"/>
      <c r="I59" s="584"/>
      <c r="J59" s="403" t="s">
        <v>51</v>
      </c>
      <c r="K59" s="404" t="s">
        <v>122</v>
      </c>
      <c r="L59" s="405">
        <v>4.0736318630376465</v>
      </c>
      <c r="M59" s="406">
        <v>3.3764103276515085E-4</v>
      </c>
      <c r="N59" s="407">
        <v>-33.292281131868315</v>
      </c>
      <c r="O59" s="408">
        <v>-8.1130522014650186</v>
      </c>
      <c r="P59" s="370"/>
    </row>
    <row r="60" spans="4:16" ht="36" x14ac:dyDescent="0.2">
      <c r="G60" s="336"/>
      <c r="H60" s="580"/>
      <c r="I60" s="584" t="s">
        <v>48</v>
      </c>
      <c r="J60" s="398" t="s">
        <v>47</v>
      </c>
      <c r="K60" s="409" t="s">
        <v>123</v>
      </c>
      <c r="L60" s="382">
        <v>3.8840555837652198</v>
      </c>
      <c r="M60" s="400">
        <v>3.4878417023529007E-2</v>
      </c>
      <c r="N60" s="381">
        <v>-24.587059738928261</v>
      </c>
      <c r="O60" s="411">
        <v>-0.57960692773841238</v>
      </c>
      <c r="P60" s="370"/>
    </row>
    <row r="61" spans="4:16" ht="36" x14ac:dyDescent="0.2">
      <c r="G61" s="336"/>
      <c r="H61" s="580"/>
      <c r="I61" s="583"/>
      <c r="J61" s="398" t="s">
        <v>49</v>
      </c>
      <c r="K61" s="409" t="s">
        <v>124</v>
      </c>
      <c r="L61" s="382">
        <v>3.8840555837652198</v>
      </c>
      <c r="M61" s="400">
        <v>6.6989236889682374E-3</v>
      </c>
      <c r="N61" s="381">
        <v>-27.170393072261589</v>
      </c>
      <c r="O61" s="401">
        <v>-3.162940261071741</v>
      </c>
      <c r="P61" s="370"/>
    </row>
    <row r="62" spans="4:16" ht="36" x14ac:dyDescent="0.2">
      <c r="G62" s="336"/>
      <c r="H62" s="580"/>
      <c r="I62" s="583"/>
      <c r="J62" s="398" t="s">
        <v>50</v>
      </c>
      <c r="K62" s="409" t="s">
        <v>125</v>
      </c>
      <c r="L62" s="382">
        <v>3.8840555837652198</v>
      </c>
      <c r="M62" s="400">
        <v>2.713225232819565E-2</v>
      </c>
      <c r="N62" s="381">
        <v>-24.987059738928259</v>
      </c>
      <c r="O62" s="411">
        <v>-0.97960692773841096</v>
      </c>
      <c r="P62" s="370"/>
    </row>
    <row r="63" spans="4:16" ht="36" x14ac:dyDescent="0.2">
      <c r="G63" s="336"/>
      <c r="H63" s="580"/>
      <c r="I63" s="584"/>
      <c r="J63" s="403" t="s">
        <v>51</v>
      </c>
      <c r="K63" s="404" t="s">
        <v>126</v>
      </c>
      <c r="L63" s="405">
        <v>4.0736318630376465</v>
      </c>
      <c r="M63" s="406">
        <v>2.1656534644639197E-7</v>
      </c>
      <c r="N63" s="407">
        <v>-45.87561446520165</v>
      </c>
      <c r="O63" s="408">
        <v>-20.696385534798353</v>
      </c>
      <c r="P63" s="370"/>
    </row>
    <row r="64" spans="4:16" ht="36" x14ac:dyDescent="0.2">
      <c r="G64" s="336"/>
      <c r="H64" s="580"/>
      <c r="I64" s="584" t="s">
        <v>49</v>
      </c>
      <c r="J64" s="398" t="s">
        <v>47</v>
      </c>
      <c r="K64" s="399">
        <v>2.5833333333333286</v>
      </c>
      <c r="L64" s="382">
        <v>3.8840555837652198</v>
      </c>
      <c r="M64" s="392">
        <v>1</v>
      </c>
      <c r="N64" s="381">
        <v>-9.4203930722615947</v>
      </c>
      <c r="O64" s="401">
        <v>14.587059738928252</v>
      </c>
      <c r="P64" s="370"/>
    </row>
    <row r="65" spans="7:16" ht="36" x14ac:dyDescent="0.2">
      <c r="G65" s="336"/>
      <c r="H65" s="580"/>
      <c r="I65" s="583"/>
      <c r="J65" s="398" t="s">
        <v>48</v>
      </c>
      <c r="K65" s="409" t="s">
        <v>127</v>
      </c>
      <c r="L65" s="382">
        <v>3.8840555837652198</v>
      </c>
      <c r="M65" s="400">
        <v>6.6989236889682374E-3</v>
      </c>
      <c r="N65" s="381">
        <v>3.162940261071741</v>
      </c>
      <c r="O65" s="401">
        <v>27.170393072261589</v>
      </c>
      <c r="P65" s="370"/>
    </row>
    <row r="66" spans="7:16" ht="36" x14ac:dyDescent="0.2">
      <c r="G66" s="336"/>
      <c r="H66" s="580"/>
      <c r="I66" s="583"/>
      <c r="J66" s="398" t="s">
        <v>50</v>
      </c>
      <c r="K66" s="399">
        <v>2.18333333333333</v>
      </c>
      <c r="L66" s="382">
        <v>3.8840555837652198</v>
      </c>
      <c r="M66" s="392">
        <v>1</v>
      </c>
      <c r="N66" s="381">
        <v>-9.8203930722615933</v>
      </c>
      <c r="O66" s="401">
        <v>14.187059738928253</v>
      </c>
      <c r="P66" s="370"/>
    </row>
    <row r="67" spans="7:16" ht="36" x14ac:dyDescent="0.2">
      <c r="G67" s="336"/>
      <c r="H67" s="580"/>
      <c r="I67" s="584"/>
      <c r="J67" s="403" t="s">
        <v>51</v>
      </c>
      <c r="K67" s="404" t="s">
        <v>128</v>
      </c>
      <c r="L67" s="405">
        <v>4.0736318630376465</v>
      </c>
      <c r="M67" s="406">
        <v>1.6907672763188716E-3</v>
      </c>
      <c r="N67" s="407">
        <v>-30.708947798534986</v>
      </c>
      <c r="O67" s="408">
        <v>-5.52971886813169</v>
      </c>
      <c r="P67" s="370"/>
    </row>
    <row r="68" spans="7:16" ht="36" x14ac:dyDescent="0.2">
      <c r="G68" s="336"/>
      <c r="H68" s="580"/>
      <c r="I68" s="584" t="s">
        <v>50</v>
      </c>
      <c r="J68" s="398" t="s">
        <v>47</v>
      </c>
      <c r="K68" s="402">
        <v>0.4</v>
      </c>
      <c r="L68" s="382">
        <v>3.8840555837652198</v>
      </c>
      <c r="M68" s="392">
        <v>1</v>
      </c>
      <c r="N68" s="381">
        <v>-11.603726405594925</v>
      </c>
      <c r="O68" s="401">
        <v>12.403726405594922</v>
      </c>
      <c r="P68" s="370"/>
    </row>
    <row r="69" spans="7:16" ht="36" x14ac:dyDescent="0.2">
      <c r="G69" s="336"/>
      <c r="H69" s="580"/>
      <c r="I69" s="583"/>
      <c r="J69" s="398" t="s">
        <v>48</v>
      </c>
      <c r="K69" s="409" t="s">
        <v>129</v>
      </c>
      <c r="L69" s="382">
        <v>3.8840555837652198</v>
      </c>
      <c r="M69" s="400">
        <v>2.713225232819565E-2</v>
      </c>
      <c r="N69" s="410">
        <v>0.97960692773841096</v>
      </c>
      <c r="O69" s="401">
        <v>24.987059738928259</v>
      </c>
      <c r="P69" s="370"/>
    </row>
    <row r="70" spans="7:16" ht="36" x14ac:dyDescent="0.2">
      <c r="G70" s="336"/>
      <c r="H70" s="580"/>
      <c r="I70" s="583"/>
      <c r="J70" s="398" t="s">
        <v>49</v>
      </c>
      <c r="K70" s="399">
        <v>-2.18333333333333</v>
      </c>
      <c r="L70" s="382">
        <v>3.8840555837652198</v>
      </c>
      <c r="M70" s="392">
        <v>1</v>
      </c>
      <c r="N70" s="381">
        <v>-14.187059738928253</v>
      </c>
      <c r="O70" s="401">
        <v>9.8203930722615933</v>
      </c>
      <c r="P70" s="370"/>
    </row>
    <row r="71" spans="7:16" ht="36" x14ac:dyDescent="0.2">
      <c r="G71" s="336"/>
      <c r="H71" s="580"/>
      <c r="I71" s="584"/>
      <c r="J71" s="403" t="s">
        <v>51</v>
      </c>
      <c r="K71" s="404" t="s">
        <v>130</v>
      </c>
      <c r="L71" s="405">
        <v>4.0736318630376465</v>
      </c>
      <c r="M71" s="406">
        <v>4.3297401657230552E-4</v>
      </c>
      <c r="N71" s="407">
        <v>-32.892281131868316</v>
      </c>
      <c r="O71" s="408">
        <v>-7.71305220146502</v>
      </c>
      <c r="P71" s="370"/>
    </row>
    <row r="72" spans="7:16" ht="36" x14ac:dyDescent="0.2">
      <c r="G72" s="336"/>
      <c r="H72" s="580"/>
      <c r="I72" s="584" t="s">
        <v>51</v>
      </c>
      <c r="J72" s="398" t="s">
        <v>47</v>
      </c>
      <c r="K72" s="409" t="s">
        <v>131</v>
      </c>
      <c r="L72" s="382">
        <v>4.0736318630376465</v>
      </c>
      <c r="M72" s="400">
        <v>3.3764103276515085E-4</v>
      </c>
      <c r="N72" s="381">
        <v>8.1130522014650186</v>
      </c>
      <c r="O72" s="401">
        <v>33.292281131868315</v>
      </c>
      <c r="P72" s="370"/>
    </row>
    <row r="73" spans="7:16" ht="36" x14ac:dyDescent="0.2">
      <c r="G73" s="336"/>
      <c r="H73" s="580"/>
      <c r="I73" s="583"/>
      <c r="J73" s="398" t="s">
        <v>48</v>
      </c>
      <c r="K73" s="409" t="s">
        <v>132</v>
      </c>
      <c r="L73" s="382">
        <v>4.0736318630376465</v>
      </c>
      <c r="M73" s="400">
        <v>2.1656534644639197E-7</v>
      </c>
      <c r="N73" s="381">
        <v>20.696385534798353</v>
      </c>
      <c r="O73" s="401">
        <v>45.87561446520165</v>
      </c>
      <c r="P73" s="370"/>
    </row>
    <row r="74" spans="7:16" ht="36" x14ac:dyDescent="0.2">
      <c r="G74" s="336"/>
      <c r="H74" s="580"/>
      <c r="I74" s="583"/>
      <c r="J74" s="398" t="s">
        <v>49</v>
      </c>
      <c r="K74" s="409" t="s">
        <v>133</v>
      </c>
      <c r="L74" s="382">
        <v>4.0736318630376465</v>
      </c>
      <c r="M74" s="400">
        <v>1.6907672763188716E-3</v>
      </c>
      <c r="N74" s="381">
        <v>5.52971886813169</v>
      </c>
      <c r="O74" s="401">
        <v>30.708947798534986</v>
      </c>
      <c r="P74" s="370"/>
    </row>
    <row r="75" spans="7:16" ht="36.75" thickBot="1" x14ac:dyDescent="0.25">
      <c r="G75" s="336"/>
      <c r="H75" s="591"/>
      <c r="I75" s="593"/>
      <c r="J75" s="412" t="s">
        <v>50</v>
      </c>
      <c r="K75" s="413" t="s">
        <v>134</v>
      </c>
      <c r="L75" s="389">
        <v>4.0736318630376465</v>
      </c>
      <c r="M75" s="414">
        <v>4.3297401657230552E-4</v>
      </c>
      <c r="N75" s="388">
        <v>7.71305220146502</v>
      </c>
      <c r="O75" s="415">
        <v>32.892281131868316</v>
      </c>
      <c r="P75" s="370"/>
    </row>
    <row r="76" spans="7:16" ht="15" thickTop="1" x14ac:dyDescent="0.2">
      <c r="G76" s="336"/>
      <c r="H76" s="583" t="s">
        <v>62</v>
      </c>
      <c r="I76" s="583"/>
      <c r="J76" s="583"/>
      <c r="K76" s="583"/>
      <c r="L76" s="583"/>
      <c r="M76" s="583"/>
      <c r="N76" s="583"/>
      <c r="O76" s="583"/>
      <c r="P76" s="370"/>
    </row>
    <row r="77" spans="7:16" x14ac:dyDescent="0.2">
      <c r="G77" s="336"/>
      <c r="H77" s="592"/>
      <c r="I77" s="592"/>
      <c r="J77" s="592"/>
      <c r="K77" s="592"/>
      <c r="L77" s="592"/>
      <c r="M77" s="592"/>
      <c r="N77" s="592"/>
      <c r="O77" s="592"/>
      <c r="P77" s="362"/>
    </row>
    <row r="78" spans="7:16" x14ac:dyDescent="0.2">
      <c r="G78" s="336"/>
      <c r="H78" s="336"/>
      <c r="I78" s="336"/>
      <c r="J78" s="336"/>
      <c r="K78" s="336"/>
      <c r="L78" s="336"/>
      <c r="M78" s="336"/>
      <c r="N78" s="336"/>
      <c r="O78" s="336"/>
      <c r="P78" s="336"/>
    </row>
    <row r="79" spans="7:16" x14ac:dyDescent="0.2">
      <c r="G79" s="336"/>
      <c r="H79" s="336"/>
      <c r="I79" s="336"/>
      <c r="J79" s="336"/>
      <c r="K79" s="336"/>
      <c r="L79" s="336"/>
      <c r="M79" s="336"/>
      <c r="N79" s="336"/>
      <c r="O79" s="336"/>
      <c r="P79" s="336"/>
    </row>
  </sheetData>
  <mergeCells count="29">
    <mergeCell ref="H56:H75"/>
    <mergeCell ref="I56:I59"/>
    <mergeCell ref="I60:I63"/>
    <mergeCell ref="I64:I67"/>
    <mergeCell ref="H77:O77"/>
    <mergeCell ref="I68:I71"/>
    <mergeCell ref="I72:I75"/>
    <mergeCell ref="H76:O76"/>
    <mergeCell ref="H32:O32"/>
    <mergeCell ref="H36:H55"/>
    <mergeCell ref="I36:I39"/>
    <mergeCell ref="I40:I43"/>
    <mergeCell ref="I44:I47"/>
    <mergeCell ref="I48:I51"/>
    <mergeCell ref="I52:I55"/>
    <mergeCell ref="H34:J35"/>
    <mergeCell ref="K34:K35"/>
    <mergeCell ref="L34:L35"/>
    <mergeCell ref="M34:M35"/>
    <mergeCell ref="N34:O34"/>
    <mergeCell ref="H19:P19"/>
    <mergeCell ref="H21:H22"/>
    <mergeCell ref="I21:I22"/>
    <mergeCell ref="J21:J22"/>
    <mergeCell ref="K21:K22"/>
    <mergeCell ref="L21:L22"/>
    <mergeCell ref="M21:N21"/>
    <mergeCell ref="O21:O22"/>
    <mergeCell ref="P21:P2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2"/>
  <sheetViews>
    <sheetView workbookViewId="0">
      <selection activeCell="R16" sqref="R16"/>
    </sheetView>
  </sheetViews>
  <sheetFormatPr defaultRowHeight="14.25" x14ac:dyDescent="0.2"/>
  <sheetData>
    <row r="3" spans="2:17" ht="15" x14ac:dyDescent="0.25">
      <c r="B3" s="2"/>
      <c r="C3" s="2" t="s">
        <v>107</v>
      </c>
      <c r="J3" s="2" t="s">
        <v>108</v>
      </c>
    </row>
    <row r="4" spans="2:17" ht="15.75" thickBot="1" x14ac:dyDescent="0.3">
      <c r="C4" s="2" t="s">
        <v>12</v>
      </c>
      <c r="D4" s="2" t="s">
        <v>137</v>
      </c>
      <c r="E4" s="2" t="s">
        <v>22</v>
      </c>
      <c r="F4" s="2" t="s">
        <v>1</v>
      </c>
      <c r="G4" s="2" t="s">
        <v>53</v>
      </c>
      <c r="H4" s="361"/>
      <c r="I4" s="361"/>
      <c r="J4" s="2" t="s">
        <v>12</v>
      </c>
      <c r="K4" s="2" t="s">
        <v>138</v>
      </c>
      <c r="L4" s="2" t="s">
        <v>22</v>
      </c>
      <c r="M4" s="2" t="s">
        <v>1</v>
      </c>
      <c r="N4" s="2" t="s">
        <v>53</v>
      </c>
    </row>
    <row r="5" spans="2:17" ht="16.5" thickTop="1" thickBot="1" x14ac:dyDescent="0.3">
      <c r="C5" s="2" t="s">
        <v>5</v>
      </c>
      <c r="D5" s="212">
        <v>13.75</v>
      </c>
      <c r="E5" s="212">
        <v>4.9318353581602867</v>
      </c>
      <c r="F5" s="357">
        <v>2.0134133538181707</v>
      </c>
      <c r="H5" s="361"/>
      <c r="I5" s="336"/>
      <c r="J5" s="2" t="s">
        <v>5</v>
      </c>
      <c r="K5" s="377">
        <v>19.233333333333334</v>
      </c>
      <c r="L5" s="377">
        <v>1.9815818596935804</v>
      </c>
      <c r="M5" s="377">
        <v>0.80897740663410667</v>
      </c>
    </row>
    <row r="6" spans="2:17" ht="15.75" thickTop="1" x14ac:dyDescent="0.25">
      <c r="C6" s="2" t="s">
        <v>23</v>
      </c>
      <c r="D6" s="219">
        <v>3.75</v>
      </c>
      <c r="E6" s="219">
        <v>1.1657615536635269</v>
      </c>
      <c r="F6" s="242">
        <v>0.47592016137163179</v>
      </c>
      <c r="G6" s="358">
        <v>2.421158720167238E-5</v>
      </c>
      <c r="H6" s="361"/>
      <c r="I6" s="336"/>
      <c r="J6" s="2" t="s">
        <v>23</v>
      </c>
      <c r="K6" s="384">
        <v>6.6499999999999995</v>
      </c>
      <c r="L6" s="384">
        <v>1.9664689166117015</v>
      </c>
      <c r="M6" s="384">
        <v>0.802807573457052</v>
      </c>
      <c r="N6" s="416">
        <v>2.6168409177031005E-2</v>
      </c>
    </row>
    <row r="7" spans="2:17" ht="15" x14ac:dyDescent="0.25">
      <c r="C7" s="2" t="s">
        <v>2</v>
      </c>
      <c r="D7" s="219">
        <v>5.05</v>
      </c>
      <c r="E7" s="219">
        <v>2.2429890771022492</v>
      </c>
      <c r="F7" s="242">
        <v>0.91569645625611118</v>
      </c>
      <c r="G7" s="359">
        <v>1.6485775942509662E-4</v>
      </c>
      <c r="H7" s="361"/>
      <c r="I7" s="336"/>
      <c r="J7" s="2" t="s">
        <v>2</v>
      </c>
      <c r="K7" s="384">
        <v>21.816666666666663</v>
      </c>
      <c r="L7" s="384">
        <v>3.7642617691476588</v>
      </c>
      <c r="M7" s="384">
        <v>1.5367534321130083</v>
      </c>
      <c r="N7" s="400">
        <v>0.96199250997333841</v>
      </c>
    </row>
    <row r="8" spans="2:17" ht="15" x14ac:dyDescent="0.25">
      <c r="C8" s="2" t="s">
        <v>6</v>
      </c>
      <c r="D8" s="219">
        <v>5.5249999999999995</v>
      </c>
      <c r="E8" s="219">
        <v>2.7777388886166627</v>
      </c>
      <c r="F8" s="242">
        <v>1.3888694443083314</v>
      </c>
      <c r="G8" s="359">
        <v>1.2383326523495164E-3</v>
      </c>
      <c r="H8" s="361"/>
      <c r="I8" s="336"/>
      <c r="J8" s="2" t="s">
        <v>6</v>
      </c>
      <c r="K8" s="384">
        <v>19.633333333333333</v>
      </c>
      <c r="L8" s="384">
        <v>11.632483254519075</v>
      </c>
      <c r="M8" s="384">
        <v>4.7489414025069259</v>
      </c>
      <c r="N8" s="400">
        <v>0.99997255017717213</v>
      </c>
    </row>
    <row r="9" spans="2:17" ht="15.75" x14ac:dyDescent="0.25">
      <c r="C9" s="2" t="s">
        <v>7</v>
      </c>
      <c r="D9" s="219">
        <v>3.6833333333333336</v>
      </c>
      <c r="E9" s="219">
        <v>0.89535840123755261</v>
      </c>
      <c r="F9" s="242">
        <v>0.36552853665768842</v>
      </c>
      <c r="G9" s="360">
        <v>2.1976657332278826E-5</v>
      </c>
      <c r="H9" s="361"/>
      <c r="I9" s="336"/>
      <c r="J9" s="2" t="s">
        <v>7</v>
      </c>
      <c r="K9" s="384">
        <v>39.936</v>
      </c>
      <c r="L9" s="384">
        <v>8.6572790182597235</v>
      </c>
      <c r="M9" s="384">
        <v>3.8716528770022767</v>
      </c>
      <c r="N9" s="417">
        <v>2.9999271415515061E-4</v>
      </c>
      <c r="Q9" s="13"/>
    </row>
    <row r="10" spans="2:17" x14ac:dyDescent="0.2"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</row>
    <row r="11" spans="2:17" ht="15" x14ac:dyDescent="0.25">
      <c r="C11" s="361"/>
      <c r="D11" s="336"/>
      <c r="E11" s="336"/>
      <c r="F11" s="336"/>
      <c r="G11" s="336"/>
      <c r="H11" s="361"/>
      <c r="I11" s="336"/>
      <c r="J11" s="336"/>
      <c r="K11" s="336"/>
      <c r="L11" s="336"/>
      <c r="M11" s="361"/>
      <c r="N11" s="336"/>
    </row>
    <row r="12" spans="2:17" ht="15" x14ac:dyDescent="0.25">
      <c r="C12" s="361"/>
      <c r="D12" s="361"/>
      <c r="E12" s="336"/>
      <c r="F12" s="336"/>
      <c r="G12" s="336"/>
      <c r="H12" s="361"/>
      <c r="I12" s="361"/>
      <c r="J12" s="336"/>
      <c r="K12" s="336"/>
      <c r="L12" s="336"/>
      <c r="M12" s="361"/>
      <c r="N12" s="361"/>
    </row>
    <row r="13" spans="2:17" x14ac:dyDescent="0.2"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</row>
    <row r="14" spans="2:17" x14ac:dyDescent="0.2">
      <c r="C14" s="336"/>
      <c r="D14" s="350"/>
      <c r="E14" s="336"/>
      <c r="F14" s="336"/>
      <c r="G14" s="336"/>
      <c r="H14" s="336"/>
      <c r="I14" s="350"/>
      <c r="J14" s="336"/>
      <c r="K14" s="336"/>
      <c r="L14" s="336"/>
      <c r="M14" s="336"/>
      <c r="N14" s="350"/>
    </row>
    <row r="15" spans="2:17" x14ac:dyDescent="0.2">
      <c r="C15" s="336"/>
      <c r="D15" s="350"/>
      <c r="E15" s="336"/>
      <c r="F15" s="336"/>
      <c r="G15" s="336"/>
      <c r="H15" s="336"/>
      <c r="I15" s="350"/>
      <c r="J15" s="336"/>
      <c r="K15" s="336"/>
      <c r="L15" s="336"/>
      <c r="M15" s="336"/>
      <c r="N15" s="350"/>
    </row>
    <row r="16" spans="2:17" x14ac:dyDescent="0.2">
      <c r="C16" s="336"/>
      <c r="D16" s="350"/>
      <c r="E16" s="336"/>
      <c r="F16" s="336"/>
      <c r="G16" s="336"/>
      <c r="H16" s="336"/>
      <c r="I16" s="350"/>
      <c r="J16" s="336"/>
      <c r="K16" s="336"/>
      <c r="L16" s="336"/>
      <c r="M16" s="336"/>
      <c r="N16" s="350"/>
    </row>
    <row r="17" spans="3:14" x14ac:dyDescent="0.2">
      <c r="C17" s="336"/>
      <c r="D17" s="350"/>
      <c r="E17" s="336"/>
      <c r="F17" s="336"/>
      <c r="G17" s="336"/>
      <c r="H17" s="336"/>
      <c r="I17" s="350"/>
      <c r="J17" s="336"/>
      <c r="K17" s="336"/>
      <c r="L17" s="336"/>
      <c r="M17" s="336"/>
      <c r="N17" s="350"/>
    </row>
    <row r="32" spans="3:14" ht="15" x14ac:dyDescent="0.25">
      <c r="J32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BW WO</vt:lpstr>
      <vt:lpstr>BW WA</vt:lpstr>
      <vt:lpstr>BW Combined</vt:lpstr>
      <vt:lpstr>ER WO</vt:lpstr>
      <vt:lpstr>ER WA</vt:lpstr>
      <vt:lpstr>ER combined</vt:lpstr>
      <vt:lpstr>Pgr WO</vt:lpstr>
      <vt:lpstr>Prg WA</vt:lpstr>
      <vt:lpstr>Prg Combined</vt:lpstr>
      <vt:lpstr>LH WO</vt:lpstr>
      <vt:lpstr>LH WA</vt:lpstr>
      <vt:lpstr>LH Combined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2017-03-21T17:53:08Z</cp:lastPrinted>
  <dcterms:created xsi:type="dcterms:W3CDTF">2017-01-09T05:20:16Z</dcterms:created>
  <dcterms:modified xsi:type="dcterms:W3CDTF">2019-03-17T08:01:35Z</dcterms:modified>
</cp:coreProperties>
</file>