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tein\Documents\Manuscript1-13C_Thuja_occidentalis\"/>
    </mc:Choice>
  </mc:AlternateContent>
  <bookViews>
    <workbookView xWindow="0" yWindow="0" windowWidth="23040" windowHeight="9192"/>
  </bookViews>
  <sheets>
    <sheet name="Dat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7" i="3" l="1"/>
  <c r="R147" i="3"/>
  <c r="S146" i="3"/>
  <c r="R146" i="3"/>
  <c r="S145" i="3"/>
  <c r="R145" i="3"/>
  <c r="S144" i="3"/>
  <c r="R144" i="3"/>
  <c r="S143" i="3"/>
  <c r="R143" i="3"/>
  <c r="S142" i="3"/>
  <c r="R142" i="3"/>
  <c r="S141" i="3"/>
  <c r="R141" i="3"/>
  <c r="S140" i="3"/>
  <c r="R140" i="3"/>
  <c r="S139" i="3"/>
  <c r="R139" i="3"/>
  <c r="S138" i="3"/>
  <c r="R138" i="3"/>
  <c r="S137" i="3"/>
  <c r="R137" i="3"/>
  <c r="S136" i="3"/>
  <c r="R136" i="3"/>
  <c r="S135" i="3"/>
  <c r="R135" i="3"/>
  <c r="S134" i="3"/>
  <c r="R134" i="3"/>
  <c r="S133" i="3"/>
  <c r="R133" i="3"/>
  <c r="S132" i="3"/>
  <c r="R132" i="3"/>
  <c r="S130" i="3"/>
  <c r="R130" i="3"/>
  <c r="S129" i="3"/>
  <c r="R129" i="3"/>
  <c r="S128" i="3"/>
  <c r="R128" i="3"/>
  <c r="S127" i="3"/>
  <c r="R127" i="3"/>
  <c r="S126" i="3"/>
  <c r="R126" i="3"/>
  <c r="S125" i="3"/>
  <c r="R125" i="3"/>
  <c r="S124" i="3"/>
  <c r="R124" i="3"/>
  <c r="S122" i="3"/>
  <c r="R122" i="3"/>
  <c r="S121" i="3"/>
  <c r="R121" i="3"/>
  <c r="S120" i="3"/>
  <c r="R120" i="3"/>
  <c r="S119" i="3"/>
  <c r="R119" i="3"/>
  <c r="S118" i="3"/>
  <c r="R118" i="3"/>
  <c r="S108" i="3"/>
  <c r="R108" i="3"/>
  <c r="S107" i="3"/>
  <c r="R107" i="3"/>
  <c r="S106" i="3"/>
  <c r="R106" i="3"/>
  <c r="S105" i="3"/>
  <c r="R105" i="3"/>
  <c r="S104" i="3"/>
  <c r="R104" i="3"/>
  <c r="S102" i="3"/>
  <c r="R102" i="3"/>
  <c r="S101" i="3"/>
  <c r="R101" i="3"/>
  <c r="S100" i="3"/>
  <c r="R100" i="3"/>
  <c r="S99" i="3"/>
  <c r="R99" i="3"/>
  <c r="S98" i="3"/>
  <c r="R98" i="3"/>
  <c r="S96" i="3"/>
  <c r="R96" i="3"/>
  <c r="S95" i="3"/>
  <c r="R95" i="3"/>
  <c r="S94" i="3"/>
  <c r="R94" i="3"/>
  <c r="S93" i="3"/>
  <c r="R93" i="3"/>
  <c r="S92" i="3"/>
  <c r="R92" i="3"/>
  <c r="S91" i="3"/>
  <c r="R91" i="3"/>
  <c r="S90" i="3"/>
  <c r="R90" i="3"/>
  <c r="S89" i="3"/>
  <c r="R89" i="3"/>
  <c r="S88" i="3"/>
  <c r="R88" i="3"/>
  <c r="S87" i="3"/>
  <c r="R87" i="3"/>
  <c r="S86" i="3"/>
  <c r="R86" i="3"/>
  <c r="S85" i="3"/>
  <c r="R85" i="3"/>
  <c r="S84" i="3"/>
  <c r="R84" i="3"/>
  <c r="S83" i="3"/>
  <c r="R83" i="3"/>
  <c r="S82" i="3"/>
  <c r="R82" i="3"/>
  <c r="S81" i="3"/>
  <c r="R81" i="3"/>
  <c r="S80" i="3"/>
  <c r="R80" i="3"/>
  <c r="S79" i="3"/>
  <c r="R79" i="3"/>
  <c r="S78" i="3"/>
  <c r="R78" i="3"/>
  <c r="S77" i="3"/>
  <c r="R77" i="3"/>
  <c r="S76" i="3"/>
  <c r="R76" i="3"/>
  <c r="S75" i="3"/>
  <c r="R75" i="3"/>
  <c r="S74" i="3"/>
  <c r="R74" i="3"/>
  <c r="S73" i="3"/>
  <c r="R73" i="3"/>
  <c r="S72" i="3"/>
  <c r="R72" i="3"/>
  <c r="S71" i="3"/>
  <c r="R71" i="3"/>
  <c r="S70" i="3"/>
  <c r="R70" i="3"/>
  <c r="S69" i="3"/>
  <c r="R69" i="3"/>
  <c r="S68" i="3"/>
  <c r="R68" i="3"/>
  <c r="S67" i="3"/>
  <c r="R67" i="3"/>
  <c r="S66" i="3"/>
  <c r="R66" i="3"/>
  <c r="S64" i="3"/>
  <c r="R64" i="3"/>
  <c r="S63" i="3"/>
  <c r="R63" i="3"/>
  <c r="S62" i="3"/>
  <c r="R62" i="3"/>
  <c r="S61" i="3"/>
  <c r="R61" i="3"/>
  <c r="S60" i="3"/>
  <c r="R60" i="3"/>
  <c r="S59" i="3"/>
  <c r="R59" i="3"/>
  <c r="S58" i="3"/>
  <c r="R58" i="3"/>
  <c r="S57" i="3"/>
  <c r="R57" i="3"/>
  <c r="S56" i="3"/>
  <c r="R56" i="3"/>
  <c r="S55" i="3"/>
  <c r="R55" i="3"/>
  <c r="S54" i="3"/>
  <c r="R54" i="3"/>
  <c r="S53" i="3"/>
  <c r="R53" i="3"/>
  <c r="S52" i="3"/>
  <c r="R52" i="3"/>
  <c r="S51" i="3"/>
  <c r="R51" i="3"/>
  <c r="S50" i="3"/>
  <c r="R50" i="3"/>
  <c r="S49" i="3"/>
  <c r="R49" i="3"/>
  <c r="S48" i="3"/>
  <c r="R48" i="3"/>
  <c r="S47" i="3"/>
  <c r="R47" i="3"/>
  <c r="S46" i="3"/>
  <c r="R46" i="3"/>
  <c r="S45" i="3"/>
  <c r="R45" i="3"/>
  <c r="S44" i="3"/>
  <c r="R44" i="3"/>
  <c r="S43" i="3"/>
  <c r="R43" i="3"/>
  <c r="S42" i="3"/>
  <c r="R42" i="3"/>
  <c r="S41" i="3"/>
  <c r="R41" i="3"/>
  <c r="S40" i="3"/>
  <c r="R40" i="3"/>
  <c r="S39" i="3"/>
  <c r="R39" i="3"/>
  <c r="S38" i="3"/>
  <c r="R38" i="3"/>
  <c r="S37" i="3"/>
  <c r="R37" i="3"/>
  <c r="S36" i="3"/>
  <c r="R36" i="3"/>
  <c r="S35" i="3"/>
  <c r="R35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10" i="3"/>
  <c r="S9" i="3"/>
  <c r="R9" i="3"/>
  <c r="S8" i="3"/>
  <c r="R8" i="3"/>
  <c r="R7" i="3"/>
</calcChain>
</file>

<file path=xl/sharedStrings.xml><?xml version="1.0" encoding="utf-8"?>
<sst xmlns="http://schemas.openxmlformats.org/spreadsheetml/2006/main" count="795" uniqueCount="391">
  <si>
    <t>Year</t>
  </si>
  <si>
    <t>%N</t>
  </si>
  <si>
    <t>%C</t>
  </si>
  <si>
    <t>C:N (molar)</t>
  </si>
  <si>
    <t>C:N (weight %)</t>
  </si>
  <si>
    <t>Hidden Lakes Garden</t>
  </si>
  <si>
    <t>3/24/1838</t>
  </si>
  <si>
    <t>Champaign County, Urbana, Ohio</t>
  </si>
  <si>
    <t>7/21/1892</t>
  </si>
  <si>
    <t>Topinabee, Michigan</t>
  </si>
  <si>
    <t>4/03/1894</t>
  </si>
  <si>
    <t>Lowell, Kent County, Michigan</t>
  </si>
  <si>
    <t>7/21/1895</t>
  </si>
  <si>
    <t>Grand Rapids, Michigan</t>
  </si>
  <si>
    <t>Mt. Hope Cemetery, Urbana, Illinois</t>
  </si>
  <si>
    <t>Mt. Madison, New Hampshire</t>
  </si>
  <si>
    <t>Portage, Michigan</t>
  </si>
  <si>
    <t>Petoskey, Michigan</t>
  </si>
  <si>
    <t>Scotty Bay, Clark Township, Mackinac County, Michigan</t>
  </si>
  <si>
    <t>Mineral Springs, Indiana</t>
  </si>
  <si>
    <t>Gulliver Lake, Doyle Township, Michigan</t>
  </si>
  <si>
    <t>Stevensville, Michigan</t>
  </si>
  <si>
    <t>Chene Island, Algoma, Ontario</t>
  </si>
  <si>
    <t>Siskiwat Bay Isle Royale, Michigan</t>
  </si>
  <si>
    <t>Harbor Beach, Michigan</t>
  </si>
  <si>
    <t>Michigan</t>
  </si>
  <si>
    <t>Ontario</t>
  </si>
  <si>
    <t>Pardee Township, Ontario</t>
  </si>
  <si>
    <t>Belgium, Wisconsin</t>
  </si>
  <si>
    <t>Wisconsin</t>
  </si>
  <si>
    <t>Menominee Indian Reservation, Keshena, Wisconsin</t>
  </si>
  <si>
    <t>Wilson, Wisconsin</t>
  </si>
  <si>
    <t>Goulbourn Township, Ottawa</t>
  </si>
  <si>
    <t>Mott Island, Isle Royale National Park</t>
  </si>
  <si>
    <t>Waterloo, Jackson County, Michigan</t>
  </si>
  <si>
    <t>Starved Rock State Park, Illinois</t>
  </si>
  <si>
    <t>Quebec</t>
  </si>
  <si>
    <t>Pentwater, Michigan</t>
  </si>
  <si>
    <t>Hume Township, Michigan</t>
  </si>
  <si>
    <t>Traverse City Michigan</t>
  </si>
  <si>
    <t>Beaver Island, Michigan</t>
  </si>
  <si>
    <t>Limestone Mountain, Michigan</t>
  </si>
  <si>
    <t>Lake Simcoe, Ontario</t>
  </si>
  <si>
    <t>Cadillac, Michigan</t>
  </si>
  <si>
    <t>South Manitou Island, Leelanau County, Michigan</t>
  </si>
  <si>
    <t>Otter Lake, Quebec</t>
  </si>
  <si>
    <t>Ohio</t>
  </si>
  <si>
    <t>St. Helena Island, Moran, Michigan</t>
  </si>
  <si>
    <t>Tom Creek, Clare County Michigan</t>
  </si>
  <si>
    <t>Thunder Bay Island, Michigan</t>
  </si>
  <si>
    <t xml:space="preserve">Algoma District, Ontario </t>
  </si>
  <si>
    <t>Middle Island, Alpena County, Michigan</t>
  </si>
  <si>
    <t>Pickett State Park, Tennessee</t>
  </si>
  <si>
    <t>Caribou Island, Lake Superior, Ontario</t>
  </si>
  <si>
    <t>Minnehaha Lake, Ontario</t>
  </si>
  <si>
    <t>Shingleton Fed, Schoolcraft County, Michigan</t>
  </si>
  <si>
    <t>Otter Creek, Michigan</t>
  </si>
  <si>
    <t>Rome Township, Michigan</t>
  </si>
  <si>
    <t>Cambridge Township, Michigan</t>
  </si>
  <si>
    <t>Byron, Kent Co., Michigan</t>
  </si>
  <si>
    <t>Scott County, Virginia</t>
  </si>
  <si>
    <t>Norman Township, Michigan</t>
  </si>
  <si>
    <t>YMCA Camp Manitou-Lin on Lake Barlow, Grand Rapids</t>
  </si>
  <si>
    <t>Whitewater Township, Grand Traverse County, Michigan</t>
  </si>
  <si>
    <t>Menominee County, Escanaba River State Forest, Michigan</t>
  </si>
  <si>
    <t>Ludington State Park, Mason County, Michigan</t>
  </si>
  <si>
    <t>Kalamazoo County</t>
  </si>
  <si>
    <t>12/8/1804</t>
  </si>
  <si>
    <t>Castillo et Maldonado lectae, New Spain, Cuba</t>
  </si>
  <si>
    <t>7/25/1873</t>
  </si>
  <si>
    <t>Thousand Islands, Watersmeet Township, Michigan</t>
  </si>
  <si>
    <t>7/23/1892</t>
  </si>
  <si>
    <t>Lake Forest, Illinois</t>
  </si>
  <si>
    <t>Clarke, Indiana</t>
  </si>
  <si>
    <t>Breslau, Wroclaw, Poland</t>
  </si>
  <si>
    <t>Germany</t>
  </si>
  <si>
    <t>Bemidji, Minnesota</t>
  </si>
  <si>
    <t>Missouri</t>
  </si>
  <si>
    <t>Ephraim, Wisconsin</t>
  </si>
  <si>
    <t>Trout Park, Elgin, Illinois</t>
  </si>
  <si>
    <t>Lebanon Township, Michigan</t>
  </si>
  <si>
    <t>Mineral Springs, Porter County, Indiana</t>
  </si>
  <si>
    <t>Duluth, Minnesota</t>
  </si>
  <si>
    <t>Waldo County, Maine</t>
  </si>
  <si>
    <t>Sante-Iren, canton Nemtaye, Matapedia Quebec</t>
  </si>
  <si>
    <t>Reviere la Martre, Fort Smith, Northwest Territories</t>
  </si>
  <si>
    <t>Par Valle Teguci, Tegucigalpa, Honduras</t>
  </si>
  <si>
    <t>Warren Dunes State Park, Sawyer, Michigan</t>
  </si>
  <si>
    <t>Kenosha County, Wisconsin</t>
  </si>
  <si>
    <t>Jefferson County, Missouri</t>
  </si>
  <si>
    <t>Lisle, IL</t>
  </si>
  <si>
    <t>No date</t>
  </si>
  <si>
    <t>San Jose, Costa Rica</t>
  </si>
  <si>
    <t>Tres Rios, Costa Rica</t>
  </si>
  <si>
    <t>Pacayas, Costa Rica</t>
  </si>
  <si>
    <t>Volcan Irazu, Costa Rica</t>
  </si>
  <si>
    <t>New Haven, CT</t>
  </si>
  <si>
    <t>July 1879</t>
  </si>
  <si>
    <t>Newport, VT</t>
  </si>
  <si>
    <t>8/2/1887</t>
  </si>
  <si>
    <t>Brown County, Wisconsin</t>
  </si>
  <si>
    <t>5/17/1891</t>
  </si>
  <si>
    <t>Norwalk, Connecticut</t>
  </si>
  <si>
    <t>7/4/1892</t>
  </si>
  <si>
    <t>Mouth of Hungry's Mother Creek, Smyth County, W. Virginia</t>
  </si>
  <si>
    <t>4/9/1899</t>
  </si>
  <si>
    <t>Middlesex Fells Reservation, Massachusetts</t>
  </si>
  <si>
    <t>7/18/1899</t>
  </si>
  <si>
    <t>Mt. Desert, Maine</t>
  </si>
  <si>
    <t>Burlington, Connecticut</t>
  </si>
  <si>
    <t>Canaan, Connecticut</t>
  </si>
  <si>
    <t>Litchfield, Connecticut</t>
  </si>
  <si>
    <t>Orono, Maine</t>
  </si>
  <si>
    <t>Wethersfield, Connecticut</t>
  </si>
  <si>
    <t>New Milford, Connecticut</t>
  </si>
  <si>
    <t>Berlin, Connecticut</t>
  </si>
  <si>
    <t>St. John Pond Township, Maine</t>
  </si>
  <si>
    <t>Ithaca, New York</t>
  </si>
  <si>
    <t>New London, Connecticut</t>
  </si>
  <si>
    <t>New Haven, Connecticut</t>
  </si>
  <si>
    <t>Madison, Kentucky</t>
  </si>
  <si>
    <t>July 1830</t>
  </si>
  <si>
    <t>Trenton Falls, New York</t>
  </si>
  <si>
    <t>Marquette County, Michigan</t>
  </si>
  <si>
    <t>Torch Lake, Antrim County Michigan</t>
  </si>
  <si>
    <t>June 4, 1838</t>
  </si>
  <si>
    <t>St. Clair River, Lake Huron, Michigan</t>
  </si>
  <si>
    <t>Ann Arbor</t>
  </si>
  <si>
    <t>Ann Arbor, MI, 4th Ave</t>
  </si>
  <si>
    <t>5/24/1865</t>
  </si>
  <si>
    <t>Cambridge, Massachusetts</t>
  </si>
  <si>
    <t>June 1888</t>
  </si>
  <si>
    <t>Keweenaw Co. Michigan</t>
  </si>
  <si>
    <t>6/1/1892</t>
  </si>
  <si>
    <t>Hungry's Mother Creek, Four Miles North of Marion Smyth County</t>
  </si>
  <si>
    <t>6/8/1892</t>
  </si>
  <si>
    <t>Smyth County, Virginia</t>
  </si>
  <si>
    <t>10/7/1894</t>
  </si>
  <si>
    <t>5/27/1899</t>
  </si>
  <si>
    <t>Grayling, Crawford County, Michigan</t>
  </si>
  <si>
    <t>Crystal Lake, Montcalm County, Michigan</t>
  </si>
  <si>
    <t>Cass County, Michigan</t>
  </si>
  <si>
    <t>Cleveland</t>
  </si>
  <si>
    <t>3050 Kensington Road, Cleveland Ohio</t>
  </si>
  <si>
    <t>Shanghai Botanical Garden</t>
  </si>
  <si>
    <t>Source</t>
  </si>
  <si>
    <t>MICH</t>
  </si>
  <si>
    <t>F</t>
  </si>
  <si>
    <t>Y</t>
  </si>
  <si>
    <t>Agricultural College, MSC, East Lansing, Michigan</t>
  </si>
  <si>
    <t>MSC</t>
  </si>
  <si>
    <t>SG</t>
  </si>
  <si>
    <t>Collector</t>
  </si>
  <si>
    <t>Samples, John</t>
  </si>
  <si>
    <t>S.N.</t>
  </si>
  <si>
    <t>S. R. and D. R. Camp</t>
  </si>
  <si>
    <t>Mrs. James Buchanan</t>
  </si>
  <si>
    <t>Fyfe, Livingston, Shaddick, Skeels</t>
  </si>
  <si>
    <t>Frank C Gates</t>
  </si>
  <si>
    <t>Bartlett</t>
  </si>
  <si>
    <t>L M Umbach</t>
  </si>
  <si>
    <t>Erlanson</t>
  </si>
  <si>
    <t>Lyon Jr.</t>
  </si>
  <si>
    <t>Marcus W Lyon, Jr.</t>
  </si>
  <si>
    <t>Grassl</t>
  </si>
  <si>
    <t>Carl O. Grassl</t>
  </si>
  <si>
    <t>Sister M. Vincent de Paul McGivney</t>
  </si>
  <si>
    <t>Carl O Grassl</t>
  </si>
  <si>
    <t>Cormack &amp; Baldwin</t>
  </si>
  <si>
    <t>F J Hermann</t>
  </si>
  <si>
    <t>MICH#1491323</t>
  </si>
  <si>
    <t>MICH#1244469</t>
  </si>
  <si>
    <t>MICH#1491259</t>
  </si>
  <si>
    <t>#1161</t>
  </si>
  <si>
    <t>MICH#1247725</t>
  </si>
  <si>
    <t>#3062</t>
  </si>
  <si>
    <t>MICH#1491290</t>
  </si>
  <si>
    <t>#7585</t>
  </si>
  <si>
    <t>#9256</t>
  </si>
  <si>
    <t>S.N</t>
  </si>
  <si>
    <t>#576</t>
  </si>
  <si>
    <t>#51233</t>
  </si>
  <si>
    <t>#42440</t>
  </si>
  <si>
    <t>#1313</t>
  </si>
  <si>
    <t>#1257</t>
  </si>
  <si>
    <t>#8299</t>
  </si>
  <si>
    <t>#426</t>
  </si>
  <si>
    <t>#680</t>
  </si>
  <si>
    <t>Chester C Cook</t>
  </si>
  <si>
    <t>Harold Neumann</t>
  </si>
  <si>
    <t>Cook</t>
  </si>
  <si>
    <t>M N Zinck</t>
  </si>
  <si>
    <t>Harold and Virginia Bailey</t>
  </si>
  <si>
    <t>H H Bartlett</t>
  </si>
  <si>
    <t>Chase</t>
  </si>
  <si>
    <t>Yves Desmarais</t>
  </si>
  <si>
    <t>Virginius H Chase</t>
  </si>
  <si>
    <t>MICH#1491303</t>
  </si>
  <si>
    <t>#C-142</t>
  </si>
  <si>
    <t>#C-1525</t>
  </si>
  <si>
    <t>#K-162</t>
  </si>
  <si>
    <t>MICH#1491265</t>
  </si>
  <si>
    <t>#4306</t>
  </si>
  <si>
    <t>#21453</t>
  </si>
  <si>
    <t>#I0I67</t>
  </si>
  <si>
    <t>#1029</t>
  </si>
  <si>
    <t>#12669</t>
  </si>
  <si>
    <t>E G Voss</t>
  </si>
  <si>
    <t>Jennie V A Dieterle</t>
  </si>
  <si>
    <t>P A Hyypio</t>
  </si>
  <si>
    <t>Heidenreich</t>
  </si>
  <si>
    <t>Voss</t>
  </si>
  <si>
    <t>E. G. Voss</t>
  </si>
  <si>
    <t>A Walther, A Auclair</t>
  </si>
  <si>
    <t>Brunekt</t>
  </si>
  <si>
    <t>D. J. Hagenah</t>
  </si>
  <si>
    <t>#1201</t>
  </si>
  <si>
    <t>#1304</t>
  </si>
  <si>
    <t>#3872</t>
  </si>
  <si>
    <t>MICH#1244477</t>
  </si>
  <si>
    <t>MICH#1491296</t>
  </si>
  <si>
    <t>#9456</t>
  </si>
  <si>
    <t>#9876</t>
  </si>
  <si>
    <t>#10998</t>
  </si>
  <si>
    <t xml:space="preserve"> #1491269</t>
  </si>
  <si>
    <t>#578</t>
  </si>
  <si>
    <t>#6720</t>
  </si>
  <si>
    <t>T. Reznicek</t>
  </si>
  <si>
    <t>Stuckey</t>
  </si>
  <si>
    <t>Merkle</t>
  </si>
  <si>
    <t>C. E. Garton</t>
  </si>
  <si>
    <t>R. Kral</t>
  </si>
  <si>
    <t>J H Soper and L R Williams</t>
  </si>
  <si>
    <t>J K Morton and Joan M Venn</t>
  </si>
  <si>
    <t>A A Reznicek, P M Catling</t>
  </si>
  <si>
    <t>M J Schepanek, A Dugal</t>
  </si>
  <si>
    <t>B J Madsen</t>
  </si>
  <si>
    <t>Brian T Hazlett</t>
  </si>
  <si>
    <t>Robert W Smith</t>
  </si>
  <si>
    <t>Robert W. Smith</t>
  </si>
  <si>
    <t>W. W. Brodowicz</t>
  </si>
  <si>
    <t>Naczi, Reznicek &amp; Wieboldt</t>
  </si>
  <si>
    <t>Phyllis J Higman, Thomas D Trana</t>
  </si>
  <si>
    <t>Timothy L Walters, John Guidinger</t>
  </si>
  <si>
    <t>#134</t>
  </si>
  <si>
    <t>#6356</t>
  </si>
  <si>
    <t>#12816</t>
  </si>
  <si>
    <t>#70-432</t>
  </si>
  <si>
    <t>#13224</t>
  </si>
  <si>
    <t>#14627</t>
  </si>
  <si>
    <t>#13980</t>
  </si>
  <si>
    <t>#49852</t>
  </si>
  <si>
    <t>#1491299</t>
  </si>
  <si>
    <t>#NA 9782</t>
  </si>
  <si>
    <t>#5486</t>
  </si>
  <si>
    <t>#5469</t>
  </si>
  <si>
    <t>#MH1244511</t>
  </si>
  <si>
    <t>#3504</t>
  </si>
  <si>
    <t>#2418</t>
  </si>
  <si>
    <t>#2433</t>
  </si>
  <si>
    <t>#602</t>
  </si>
  <si>
    <t>#3169</t>
  </si>
  <si>
    <t>#181</t>
  </si>
  <si>
    <t>#1244446</t>
  </si>
  <si>
    <t>C. Mervenne</t>
  </si>
  <si>
    <t>#84</t>
  </si>
  <si>
    <t>#11883</t>
  </si>
  <si>
    <t>#12004</t>
  </si>
  <si>
    <t>#291</t>
  </si>
  <si>
    <t>#13782</t>
  </si>
  <si>
    <t>FM#90481</t>
  </si>
  <si>
    <t>#56</t>
  </si>
  <si>
    <t>#876</t>
  </si>
  <si>
    <t>#679</t>
  </si>
  <si>
    <t>#623</t>
  </si>
  <si>
    <t>#4244</t>
  </si>
  <si>
    <t>Abbie Gosselink</t>
  </si>
  <si>
    <t>Timoth L Walters, Joel Schaeffer</t>
  </si>
  <si>
    <t>Thomas G Lammers</t>
  </si>
  <si>
    <t>David C Dister</t>
  </si>
  <si>
    <t>Thomas G Lammers, Diane L Lammers</t>
  </si>
  <si>
    <t>H H Babcock</t>
  </si>
  <si>
    <t>Small</t>
  </si>
  <si>
    <t>M C Jensan</t>
  </si>
  <si>
    <t>Lansing</t>
  </si>
  <si>
    <t>C Baenitz</t>
  </si>
  <si>
    <t>Chas. J. Brand</t>
  </si>
  <si>
    <t>Smith</t>
  </si>
  <si>
    <t>C F Millspaugh</t>
  </si>
  <si>
    <t>J Francis Macbride</t>
  </si>
  <si>
    <t>Tryon, Jr.</t>
  </si>
  <si>
    <t>Olga Lakela</t>
  </si>
  <si>
    <t>Ray C Fiesner</t>
  </si>
  <si>
    <t>Auray Blain</t>
  </si>
  <si>
    <t xml:space="preserve">Marie-Victorin, Boivin, Raymond, Kucyniak </t>
  </si>
  <si>
    <t>Benke</t>
  </si>
  <si>
    <t>Julian A Steyermark</t>
  </si>
  <si>
    <t>#703b</t>
  </si>
  <si>
    <t>#2315</t>
  </si>
  <si>
    <t>#3088</t>
  </si>
  <si>
    <t>#1701</t>
  </si>
  <si>
    <t>#10162</t>
  </si>
  <si>
    <t>#68345</t>
  </si>
  <si>
    <t>#185</t>
  </si>
  <si>
    <t>#3825</t>
  </si>
  <si>
    <t>#6364</t>
  </si>
  <si>
    <t>Floyd A Swink</t>
  </si>
  <si>
    <t>Swink</t>
  </si>
  <si>
    <t>M Nee</t>
  </si>
  <si>
    <t>Hess, Leidner, Allen, Stoynoff, Bolger</t>
  </si>
  <si>
    <t>#838</t>
  </si>
  <si>
    <t>#2310</t>
  </si>
  <si>
    <t>#19081</t>
  </si>
  <si>
    <t>#8818</t>
  </si>
  <si>
    <t>unk</t>
  </si>
  <si>
    <t>Unknown</t>
  </si>
  <si>
    <t>George H. Leland</t>
  </si>
  <si>
    <t>J H Schuette</t>
  </si>
  <si>
    <t>Anna E Carpenter</t>
  </si>
  <si>
    <t>John K Small</t>
  </si>
  <si>
    <t>Emile F Williams</t>
  </si>
  <si>
    <t>Nellie E Flynn</t>
  </si>
  <si>
    <t>C K Averill</t>
  </si>
  <si>
    <t>E. H. Thompson</t>
  </si>
  <si>
    <t>#6B</t>
  </si>
  <si>
    <t>YU#025477</t>
  </si>
  <si>
    <t>#282</t>
  </si>
  <si>
    <t>#652</t>
  </si>
  <si>
    <t>YU#025487</t>
  </si>
  <si>
    <t>#2270</t>
  </si>
  <si>
    <t>#2269</t>
  </si>
  <si>
    <t>YU#025491</t>
  </si>
  <si>
    <t>#417</t>
  </si>
  <si>
    <t>YU#025457</t>
  </si>
  <si>
    <t>YU#025483</t>
  </si>
  <si>
    <t>CBS#02594</t>
  </si>
  <si>
    <t>YU#025498</t>
  </si>
  <si>
    <t>#5565</t>
  </si>
  <si>
    <t>#007</t>
  </si>
  <si>
    <t>#2103</t>
  </si>
  <si>
    <t>#025489</t>
  </si>
  <si>
    <t>#13</t>
  </si>
  <si>
    <t>#286</t>
  </si>
  <si>
    <t>O W Knight</t>
  </si>
  <si>
    <t>H S Clark</t>
  </si>
  <si>
    <t>C H Bissell</t>
  </si>
  <si>
    <t>E B Harger</t>
  </si>
  <si>
    <t>H C Bigelow</t>
  </si>
  <si>
    <t>Harold St. John and George E. Nichols</t>
  </si>
  <si>
    <t>H Castle</t>
  </si>
  <si>
    <t>K P Jansson</t>
  </si>
  <si>
    <t>John Ebinger</t>
  </si>
  <si>
    <t>David D Taylor, Jerome Waller, Ellen Ballard, Cindy Schwind</t>
  </si>
  <si>
    <t>Leslie J Merhhoff</t>
  </si>
  <si>
    <t>Douglass Houghton</t>
  </si>
  <si>
    <t>Bronson Barlow</t>
  </si>
  <si>
    <t>H E Sargent</t>
  </si>
  <si>
    <t>John Wright &amp; George H Bull</t>
  </si>
  <si>
    <t>#1815</t>
  </si>
  <si>
    <t>#9536</t>
  </si>
  <si>
    <t>MICH #1491325</t>
  </si>
  <si>
    <t xml:space="preserve">MICH #1491320 </t>
  </si>
  <si>
    <t>MICH #1244466</t>
  </si>
  <si>
    <t>#42</t>
  </si>
  <si>
    <t>Cooley</t>
  </si>
  <si>
    <t>Beal</t>
  </si>
  <si>
    <t>AA Farwell</t>
  </si>
  <si>
    <t>H. C. Skeels</t>
  </si>
  <si>
    <t>#19-15</t>
  </si>
  <si>
    <t>#141922</t>
  </si>
  <si>
    <t>#75</t>
  </si>
  <si>
    <t>CFW</t>
  </si>
  <si>
    <t>Pepoon</t>
  </si>
  <si>
    <t>R. Stein</t>
  </si>
  <si>
    <t>HLG</t>
  </si>
  <si>
    <t>Latitude (°N)</t>
  </si>
  <si>
    <t>Longitude (°W)</t>
  </si>
  <si>
    <t>RAS ID #</t>
  </si>
  <si>
    <t>MAT (°C) ***</t>
  </si>
  <si>
    <t>Mean Max T (°C) ***</t>
  </si>
  <si>
    <t>Elevation (m)</t>
  </si>
  <si>
    <r>
      <t>δ13C</t>
    </r>
    <r>
      <rPr>
        <b/>
        <vertAlign val="subscript"/>
        <sz val="6"/>
        <color theme="1"/>
        <rFont val="Arial"/>
        <family val="2"/>
      </rPr>
      <t xml:space="preserve">atm </t>
    </r>
    <r>
      <rPr>
        <b/>
        <sz val="6"/>
        <color theme="1"/>
        <rFont val="Arial"/>
        <family val="2"/>
      </rPr>
      <t>(‰)*,**</t>
    </r>
  </si>
  <si>
    <r>
      <t>δ</t>
    </r>
    <r>
      <rPr>
        <b/>
        <vertAlign val="superscript"/>
        <sz val="6"/>
        <color theme="1"/>
        <rFont val="Arial"/>
        <family val="2"/>
      </rPr>
      <t>13</t>
    </r>
    <r>
      <rPr>
        <b/>
        <sz val="6"/>
        <color theme="1"/>
        <rFont val="Arial"/>
        <family val="2"/>
      </rPr>
      <t>C</t>
    </r>
    <r>
      <rPr>
        <b/>
        <vertAlign val="subscript"/>
        <sz val="6"/>
        <color theme="1"/>
        <rFont val="Arial"/>
        <family val="2"/>
      </rPr>
      <t xml:space="preserve">leaf </t>
    </r>
    <r>
      <rPr>
        <b/>
        <sz val="6"/>
        <color theme="1"/>
        <rFont val="Arial"/>
        <family val="2"/>
      </rPr>
      <t>(‰)</t>
    </r>
  </si>
  <si>
    <r>
      <t>MAP (mm yr</t>
    </r>
    <r>
      <rPr>
        <b/>
        <vertAlign val="superscript"/>
        <sz val="6"/>
        <color theme="1"/>
        <rFont val="Arial"/>
        <family val="2"/>
      </rPr>
      <t>-1</t>
    </r>
    <r>
      <rPr>
        <b/>
        <sz val="6"/>
        <color theme="1"/>
        <rFont val="Arial"/>
        <family val="2"/>
      </rPr>
      <t>) ***</t>
    </r>
  </si>
  <si>
    <t>Date collected</t>
  </si>
  <si>
    <t>Δleaf (‰, calculated using Feng et al. 1999)</t>
  </si>
  <si>
    <t>Accession #</t>
  </si>
  <si>
    <r>
      <t>Supporting Information Table S3: All collected data.</t>
    </r>
    <r>
      <rPr>
        <sz val="9"/>
        <color theme="1"/>
        <rFont val="Times New Roman"/>
        <family val="1"/>
      </rPr>
      <t xml:space="preserve">*Direct Mauna Loa measurements (NOAA ESRL Global Monitoring Division (2016) 
**White et al. (2015)) and Petit et al. (2001) ice core records. ***: for United States Climate Data: PRISM Climate Group Oregon State University. (2017). Data Explorer: Time Series Values for Individual Locations. Retrieved from Northwest Alliance for Computational Science &amp; Engineering database. For Canadian Climate Data: Government of Canada (Ed.). (2018, January 11). </t>
    </r>
    <r>
      <rPr>
        <i/>
        <sz val="9"/>
        <color theme="1"/>
        <rFont val="Times New Roman"/>
        <family val="1"/>
      </rPr>
      <t>All specimens used for isotope analysis are stored in the University of Michigan's Earth Systems Laboratory (Dr. Nathan Sheldon &amp; Dr. Ingrid Hendy) within the University of Michigan Earth and Environmental Science Department.</t>
    </r>
    <r>
      <rPr>
        <sz val="9"/>
        <color theme="1"/>
        <rFont val="Times New Roman"/>
        <family val="1"/>
      </rPr>
      <t xml:space="preserve">
</t>
    </r>
  </si>
  <si>
    <r>
      <t>[CO</t>
    </r>
    <r>
      <rPr>
        <b/>
        <vertAlign val="subscript"/>
        <sz val="6"/>
        <color theme="1"/>
        <rFont val="Arial"/>
        <family val="2"/>
      </rPr>
      <t>2]</t>
    </r>
    <r>
      <rPr>
        <b/>
        <sz val="6"/>
        <color theme="1"/>
        <rFont val="Arial"/>
        <family val="2"/>
      </rPr>
      <t>(ppm)*,**</t>
    </r>
  </si>
  <si>
    <t>n/a</t>
  </si>
  <si>
    <t>Original tree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</si>
</sst>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6"/>
      <color theme="1"/>
      <name val="Arial"/>
      <family val="2"/>
    </font>
    <font>
      <b/>
      <vertAlign val="subscript"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6"/>
      <color theme="1"/>
      <name val="Lucida Sans"/>
      <family val="2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2" fontId="2" fillId="0" borderId="0" xfId="0" applyNumberFormat="1" applyFont="1" applyBorder="1"/>
    <xf numFmtId="164" fontId="2" fillId="0" borderId="0" xfId="0" applyNumberFormat="1" applyFont="1" applyBorder="1"/>
    <xf numFmtId="0" fontId="5" fillId="0" borderId="1" xfId="0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14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/>
    <xf numFmtId="164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left" wrapText="1" shrinkToFit="1"/>
    </xf>
    <xf numFmtId="14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2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2" fontId="8" fillId="2" borderId="1" xfId="0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2" fontId="9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right" wrapText="1" shrinkToFit="1"/>
    </xf>
    <xf numFmtId="164" fontId="8" fillId="0" borderId="1" xfId="0" applyNumberFormat="1" applyFont="1" applyBorder="1" applyAlignment="1">
      <alignment shrinkToFit="1"/>
    </xf>
    <xf numFmtId="164" fontId="10" fillId="3" borderId="1" xfId="0" applyNumberFormat="1" applyFont="1" applyFill="1" applyBorder="1" applyAlignment="1"/>
    <xf numFmtId="0" fontId="8" fillId="0" borderId="1" xfId="0" applyFont="1" applyBorder="1" applyAlignment="1">
      <alignment horizontal="right" wrapText="1" shrinkToFit="1"/>
    </xf>
    <xf numFmtId="164" fontId="10" fillId="0" borderId="1" xfId="0" applyNumberFormat="1" applyFont="1" applyBorder="1" applyAlignment="1"/>
    <xf numFmtId="164" fontId="10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0" borderId="0" xfId="1" applyFont="1" applyFill="1" applyAlignment="1">
      <alignment horizontal="left"/>
    </xf>
    <xf numFmtId="0" fontId="8" fillId="0" borderId="1" xfId="0" applyFont="1" applyFill="1" applyBorder="1" applyAlignment="1">
      <alignment horizontal="right" wrapText="1" shrinkToFit="1"/>
    </xf>
    <xf numFmtId="0" fontId="8" fillId="0" borderId="0" xfId="0" applyFont="1" applyBorder="1"/>
    <xf numFmtId="14" fontId="8" fillId="0" borderId="1" xfId="0" applyNumberFormat="1" applyFont="1" applyFill="1" applyBorder="1" applyAlignment="1">
      <alignment horizontal="right" wrapText="1" shrinkToFit="1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2" fontId="9" fillId="0" borderId="1" xfId="0" applyNumberFormat="1" applyFont="1" applyBorder="1"/>
    <xf numFmtId="0" fontId="8" fillId="0" borderId="1" xfId="0" applyFont="1" applyBorder="1" applyAlignment="1">
      <alignment horizontal="center" shrinkToFit="1"/>
    </xf>
    <xf numFmtId="0" fontId="8" fillId="0" borderId="1" xfId="0" applyFont="1" applyFill="1" applyBorder="1" applyAlignment="1">
      <alignment horizontal="right" shrinkToFit="1"/>
    </xf>
    <xf numFmtId="14" fontId="8" fillId="0" borderId="1" xfId="0" applyNumberFormat="1" applyFont="1" applyFill="1" applyBorder="1" applyAlignment="1">
      <alignment horizontal="right" shrinkToFit="1"/>
    </xf>
    <xf numFmtId="0" fontId="8" fillId="0" borderId="1" xfId="0" applyFont="1" applyFill="1" applyBorder="1" applyAlignment="1">
      <alignment horizontal="left" shrinkToFit="1"/>
    </xf>
    <xf numFmtId="2" fontId="8" fillId="0" borderId="1" xfId="0" applyNumberFormat="1" applyFont="1" applyBorder="1" applyAlignment="1">
      <alignment horizontal="right" shrinkToFit="1"/>
    </xf>
    <xf numFmtId="164" fontId="8" fillId="0" borderId="1" xfId="0" applyNumberFormat="1" applyFont="1" applyBorder="1" applyAlignment="1">
      <alignment horizontal="right" shrinkToFit="1"/>
    </xf>
    <xf numFmtId="2" fontId="8" fillId="0" borderId="1" xfId="0" applyNumberFormat="1" applyFont="1" applyBorder="1" applyAlignment="1">
      <alignment shrinkToFit="1"/>
    </xf>
    <xf numFmtId="164" fontId="8" fillId="0" borderId="1" xfId="0" applyNumberFormat="1" applyFont="1" applyFill="1" applyBorder="1" applyAlignment="1">
      <alignment horizontal="right" shrinkToFit="1"/>
    </xf>
    <xf numFmtId="164" fontId="8" fillId="0" borderId="1" xfId="0" applyNumberFormat="1" applyFont="1" applyFill="1" applyBorder="1" applyAlignment="1">
      <alignment shrinkToFit="1"/>
    </xf>
    <xf numFmtId="2" fontId="9" fillId="0" borderId="1" xfId="0" applyNumberFormat="1" applyFont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14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shrinkToFit="1"/>
    </xf>
    <xf numFmtId="14" fontId="8" fillId="0" borderId="1" xfId="0" applyNumberFormat="1" applyFont="1" applyBorder="1" applyAlignment="1">
      <alignment horizontal="right" shrinkToFit="1"/>
    </xf>
    <xf numFmtId="2" fontId="8" fillId="0" borderId="1" xfId="0" applyNumberFormat="1" applyFont="1" applyFill="1" applyBorder="1" applyAlignment="1">
      <alignment horizontal="right" shrinkToFit="1"/>
    </xf>
    <xf numFmtId="0" fontId="8" fillId="0" borderId="0" xfId="0" applyFont="1" applyBorder="1" applyAlignment="1">
      <alignment wrapText="1"/>
    </xf>
    <xf numFmtId="2" fontId="8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center"/>
    </xf>
    <xf numFmtId="15" fontId="8" fillId="0" borderId="1" xfId="0" applyNumberFormat="1" applyFont="1" applyFill="1" applyBorder="1" applyAlignment="1">
      <alignment horizontal="right" wrapText="1"/>
    </xf>
    <xf numFmtId="15" fontId="8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7" fontId="8" fillId="0" borderId="1" xfId="0" applyNumberFormat="1" applyFont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14" fontId="8" fillId="0" borderId="1" xfId="0" applyNumberFormat="1" applyFont="1" applyBorder="1"/>
    <xf numFmtId="2" fontId="2" fillId="0" borderId="0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0" xfId="0" applyNumberFormat="1" applyFont="1" applyBorder="1"/>
    <xf numFmtId="1" fontId="8" fillId="0" borderId="1" xfId="0" applyNumberFormat="1" applyFont="1" applyBorder="1" applyAlignment="1">
      <alignment horizontal="right" shrinkToFit="1"/>
    </xf>
    <xf numFmtId="1" fontId="10" fillId="3" borderId="1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11" fillId="0" borderId="1" xfId="1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0" fillId="0" borderId="3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tabSelected="1" workbookViewId="0">
      <selection activeCell="F11" sqref="F11"/>
    </sheetView>
  </sheetViews>
  <sheetFormatPr defaultRowHeight="14.4" x14ac:dyDescent="0.3"/>
  <cols>
    <col min="1" max="1" width="4.109375" style="1" customWidth="1"/>
    <col min="2" max="2" width="3.5546875" style="2" customWidth="1"/>
    <col min="3" max="5" width="6.21875" style="3" customWidth="1"/>
    <col min="6" max="6" width="4.21875" style="2" customWidth="1"/>
    <col min="7" max="7" width="6.44140625" style="2" customWidth="1"/>
    <col min="8" max="8" width="6.21875" style="2" customWidth="1"/>
    <col min="9" max="9" width="5.6640625" style="4" customWidth="1"/>
    <col min="10" max="10" width="4.44140625" style="4" customWidth="1"/>
    <col min="11" max="11" width="5.44140625" style="4" customWidth="1"/>
    <col min="12" max="12" width="4" style="5" customWidth="1"/>
    <col min="13" max="13" width="3.6640625" style="5" customWidth="1"/>
    <col min="14" max="14" width="4.21875" style="5" customWidth="1"/>
    <col min="15" max="15" width="4.21875" style="90" customWidth="1"/>
    <col min="16" max="16" width="3.44140625" style="4" customWidth="1"/>
    <col min="17" max="17" width="3.88671875" style="4" customWidth="1"/>
    <col min="18" max="18" width="5" style="5" customWidth="1"/>
    <col min="19" max="19" width="5.21875" style="5" customWidth="1"/>
    <col min="20" max="20" width="6" style="85" customWidth="1"/>
    <col min="21" max="21" width="4.33203125" style="4" customWidth="1"/>
    <col min="22" max="22" width="5.88671875" customWidth="1"/>
  </cols>
  <sheetData>
    <row r="1" spans="1:21" x14ac:dyDescent="0.3">
      <c r="A1" s="96" t="s">
        <v>387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x14ac:dyDescent="0.3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x14ac:dyDescent="0.3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31.8" customHeight="1" x14ac:dyDescent="0.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64.2" x14ac:dyDescent="0.3">
      <c r="A6" s="95" t="s">
        <v>377</v>
      </c>
      <c r="B6" s="6" t="s">
        <v>0</v>
      </c>
      <c r="C6" s="6" t="s">
        <v>152</v>
      </c>
      <c r="D6" s="10" t="s">
        <v>390</v>
      </c>
      <c r="E6" s="10" t="s">
        <v>145</v>
      </c>
      <c r="F6" s="6" t="s">
        <v>386</v>
      </c>
      <c r="G6" s="7" t="s">
        <v>384</v>
      </c>
      <c r="H6" s="8" t="s">
        <v>388</v>
      </c>
      <c r="I6" s="9" t="s">
        <v>381</v>
      </c>
      <c r="J6" s="8" t="s">
        <v>375</v>
      </c>
      <c r="K6" s="8" t="s">
        <v>376</v>
      </c>
      <c r="L6" s="11" t="s">
        <v>383</v>
      </c>
      <c r="M6" s="11" t="s">
        <v>378</v>
      </c>
      <c r="N6" s="12" t="s">
        <v>379</v>
      </c>
      <c r="O6" s="87" t="s">
        <v>380</v>
      </c>
      <c r="P6" s="13" t="s">
        <v>1</v>
      </c>
      <c r="Q6" s="13" t="s">
        <v>2</v>
      </c>
      <c r="R6" s="12" t="s">
        <v>3</v>
      </c>
      <c r="S6" s="12" t="s">
        <v>4</v>
      </c>
      <c r="T6" s="9" t="s">
        <v>382</v>
      </c>
      <c r="U6" s="9" t="s">
        <v>385</v>
      </c>
    </row>
    <row r="7" spans="1:21" ht="25.2" x14ac:dyDescent="0.3">
      <c r="A7" s="14">
        <v>18</v>
      </c>
      <c r="B7" s="15">
        <v>2014</v>
      </c>
      <c r="C7" s="16" t="s">
        <v>264</v>
      </c>
      <c r="D7" s="20" t="s">
        <v>5</v>
      </c>
      <c r="E7" s="19" t="s">
        <v>374</v>
      </c>
      <c r="F7" s="14">
        <v>18</v>
      </c>
      <c r="G7" s="17">
        <v>41876</v>
      </c>
      <c r="H7" s="18">
        <v>395.43</v>
      </c>
      <c r="I7" s="18">
        <v>-8.3510000000000009</v>
      </c>
      <c r="J7" s="18">
        <v>42.029083333332999</v>
      </c>
      <c r="K7" s="18">
        <v>-84.112138888888893</v>
      </c>
      <c r="L7" s="21">
        <v>823.72199999999998</v>
      </c>
      <c r="M7" s="21">
        <v>8.9443999999999999</v>
      </c>
      <c r="N7" s="21">
        <v>26.5</v>
      </c>
      <c r="O7" s="86">
        <v>94.5</v>
      </c>
      <c r="P7" s="22">
        <v>1.4325000000000001</v>
      </c>
      <c r="Q7" s="22">
        <v>48.047499999999999</v>
      </c>
      <c r="R7" s="23">
        <f t="shared" ref="R7:R64" si="0">(Q7/12.011)/(P7/14.007)</f>
        <v>39.114891192671983</v>
      </c>
      <c r="S7" s="23">
        <v>33.66381646490386</v>
      </c>
      <c r="T7" s="24">
        <v>-26.972477321456079</v>
      </c>
      <c r="U7" s="24">
        <v>19.137667627525062</v>
      </c>
    </row>
    <row r="8" spans="1:21" ht="25.2" x14ac:dyDescent="0.3">
      <c r="A8" s="14">
        <v>19</v>
      </c>
      <c r="B8" s="15">
        <v>2014</v>
      </c>
      <c r="C8" s="16" t="s">
        <v>264</v>
      </c>
      <c r="D8" s="20" t="s">
        <v>5</v>
      </c>
      <c r="E8" s="19" t="s">
        <v>374</v>
      </c>
      <c r="F8" s="14">
        <v>19</v>
      </c>
      <c r="G8" s="17">
        <v>41876</v>
      </c>
      <c r="H8" s="18">
        <v>395.43</v>
      </c>
      <c r="I8" s="18">
        <v>-8.3510000000000009</v>
      </c>
      <c r="J8" s="18">
        <v>42.029472222221997</v>
      </c>
      <c r="K8" s="18">
        <v>-84.112416666666661</v>
      </c>
      <c r="L8" s="21">
        <v>823.72199999999998</v>
      </c>
      <c r="M8" s="21">
        <v>8.9443999999999999</v>
      </c>
      <c r="N8" s="21">
        <v>26.5</v>
      </c>
      <c r="O8" s="86">
        <v>94.5</v>
      </c>
      <c r="P8" s="22">
        <v>1.3620000000000001</v>
      </c>
      <c r="Q8" s="22">
        <v>50.589999999999996</v>
      </c>
      <c r="R8" s="23">
        <f t="shared" si="0"/>
        <v>43.316517494792762</v>
      </c>
      <c r="S8" s="23">
        <f t="shared" ref="S8:S18" si="1">Q8/P8</f>
        <v>37.143906020557999</v>
      </c>
      <c r="T8" s="24">
        <v>-26.514946737944655</v>
      </c>
      <c r="U8" s="24">
        <v>18.658680661895122</v>
      </c>
    </row>
    <row r="9" spans="1:21" ht="25.2" x14ac:dyDescent="0.3">
      <c r="A9" s="14">
        <v>20</v>
      </c>
      <c r="B9" s="15">
        <v>2014</v>
      </c>
      <c r="C9" s="16" t="s">
        <v>264</v>
      </c>
      <c r="D9" s="20" t="s">
        <v>5</v>
      </c>
      <c r="E9" s="19" t="s">
        <v>374</v>
      </c>
      <c r="F9" s="14">
        <v>20</v>
      </c>
      <c r="G9" s="17">
        <v>41887</v>
      </c>
      <c r="H9" s="18">
        <v>395.43</v>
      </c>
      <c r="I9" s="18">
        <v>-8.3510000000000009</v>
      </c>
      <c r="J9" s="18">
        <v>42.029111111111</v>
      </c>
      <c r="K9" s="18">
        <v>-84.112805555555553</v>
      </c>
      <c r="L9" s="21">
        <v>823.72199999999998</v>
      </c>
      <c r="M9" s="21">
        <v>8.9443999999999999</v>
      </c>
      <c r="N9" s="21">
        <v>26.5</v>
      </c>
      <c r="O9" s="86">
        <v>94.5</v>
      </c>
      <c r="P9" s="22">
        <v>1.42</v>
      </c>
      <c r="Q9" s="22">
        <v>48.099999999999994</v>
      </c>
      <c r="R9" s="23">
        <f t="shared" si="0"/>
        <v>39.502328264818281</v>
      </c>
      <c r="S9" s="23">
        <f t="shared" si="1"/>
        <v>33.873239436619713</v>
      </c>
      <c r="T9" s="24">
        <v>-26.344280465393169</v>
      </c>
      <c r="U9" s="24">
        <v>18.480126090147856</v>
      </c>
    </row>
    <row r="10" spans="1:21" ht="25.2" x14ac:dyDescent="0.3">
      <c r="A10" s="14">
        <v>64</v>
      </c>
      <c r="B10" s="15">
        <v>2014</v>
      </c>
      <c r="C10" s="16" t="s">
        <v>264</v>
      </c>
      <c r="D10" s="20" t="s">
        <v>5</v>
      </c>
      <c r="E10" s="19" t="s">
        <v>374</v>
      </c>
      <c r="F10" s="14">
        <v>64</v>
      </c>
      <c r="G10" s="17">
        <v>41944</v>
      </c>
      <c r="H10" s="18">
        <v>395.43</v>
      </c>
      <c r="I10" s="18">
        <v>-8.3510000000000009</v>
      </c>
      <c r="J10" s="18">
        <v>42.025972222222002</v>
      </c>
      <c r="K10" s="18">
        <v>-84.114777777777775</v>
      </c>
      <c r="L10" s="21">
        <v>823.72199999999998</v>
      </c>
      <c r="M10" s="21">
        <v>8.9443999999999999</v>
      </c>
      <c r="N10" s="21">
        <v>26.5</v>
      </c>
      <c r="O10" s="86">
        <v>94.5</v>
      </c>
      <c r="P10" s="22">
        <v>1.655</v>
      </c>
      <c r="Q10" s="22">
        <v>50.95</v>
      </c>
      <c r="R10" s="23">
        <f t="shared" si="0"/>
        <v>35.901463436965265</v>
      </c>
      <c r="S10" s="23">
        <f t="shared" si="1"/>
        <v>30.785498489425983</v>
      </c>
      <c r="T10" s="24">
        <v>-27.821070050000003</v>
      </c>
      <c r="U10" s="24">
        <v>20.027249563001089</v>
      </c>
    </row>
    <row r="11" spans="1:21" ht="25.2" x14ac:dyDescent="0.3">
      <c r="A11" s="25">
        <v>118</v>
      </c>
      <c r="B11" s="15">
        <v>2014</v>
      </c>
      <c r="C11" s="16" t="s">
        <v>264</v>
      </c>
      <c r="D11" s="20" t="s">
        <v>5</v>
      </c>
      <c r="E11" s="19" t="s">
        <v>374</v>
      </c>
      <c r="F11" s="25">
        <v>118</v>
      </c>
      <c r="G11" s="17">
        <v>41906</v>
      </c>
      <c r="H11" s="18">
        <v>395.43</v>
      </c>
      <c r="I11" s="18">
        <v>-8.3510000000000009</v>
      </c>
      <c r="J11" s="18">
        <v>42.028611111110997</v>
      </c>
      <c r="K11" s="18">
        <v>-84.112611111111107</v>
      </c>
      <c r="L11" s="21">
        <v>823.72199999999998</v>
      </c>
      <c r="M11" s="21">
        <v>8.9443999999999999</v>
      </c>
      <c r="N11" s="21">
        <v>26.5</v>
      </c>
      <c r="O11" s="88"/>
      <c r="P11" s="18">
        <v>1.653</v>
      </c>
      <c r="Q11" s="18">
        <v>49.93</v>
      </c>
      <c r="R11" s="21">
        <f t="shared" si="0"/>
        <v>35.225297862923902</v>
      </c>
      <c r="S11" s="23">
        <f t="shared" si="1"/>
        <v>30.205686630369026</v>
      </c>
      <c r="T11" s="24" t="s">
        <v>389</v>
      </c>
      <c r="U11" s="24" t="s">
        <v>389</v>
      </c>
    </row>
    <row r="12" spans="1:21" ht="25.2" x14ac:dyDescent="0.3">
      <c r="A12" s="25">
        <v>141</v>
      </c>
      <c r="B12" s="15">
        <v>2014</v>
      </c>
      <c r="C12" s="16" t="s">
        <v>264</v>
      </c>
      <c r="D12" s="20" t="s">
        <v>5</v>
      </c>
      <c r="E12" s="19" t="s">
        <v>374</v>
      </c>
      <c r="F12" s="25">
        <v>141</v>
      </c>
      <c r="G12" s="17">
        <v>41876</v>
      </c>
      <c r="H12" s="18">
        <v>395.43</v>
      </c>
      <c r="I12" s="18">
        <v>-8.3510000000000009</v>
      </c>
      <c r="J12" s="18">
        <v>42.029638888888897</v>
      </c>
      <c r="K12" s="18">
        <v>-84.112333333333339</v>
      </c>
      <c r="L12" s="21">
        <v>823.72199999999998</v>
      </c>
      <c r="M12" s="21">
        <v>8.9443999999999999</v>
      </c>
      <c r="N12" s="21">
        <v>26.5</v>
      </c>
      <c r="O12" s="88"/>
      <c r="P12" s="18">
        <v>1.1599999999999999</v>
      </c>
      <c r="Q12" s="18">
        <v>49.87</v>
      </c>
      <c r="R12" s="21">
        <f t="shared" si="0"/>
        <v>50.13572974773124</v>
      </c>
      <c r="S12" s="23">
        <f t="shared" si="1"/>
        <v>42.991379310344826</v>
      </c>
      <c r="T12" s="24" t="s">
        <v>389</v>
      </c>
      <c r="U12" s="24" t="s">
        <v>389</v>
      </c>
    </row>
    <row r="13" spans="1:21" ht="25.2" x14ac:dyDescent="0.3">
      <c r="A13" s="14">
        <v>163</v>
      </c>
      <c r="B13" s="15">
        <v>2014</v>
      </c>
      <c r="C13" s="16" t="s">
        <v>264</v>
      </c>
      <c r="D13" s="20" t="s">
        <v>5</v>
      </c>
      <c r="E13" s="19" t="s">
        <v>374</v>
      </c>
      <c r="F13" s="14">
        <v>163</v>
      </c>
      <c r="G13" s="17">
        <v>41876</v>
      </c>
      <c r="H13" s="18">
        <v>395.43</v>
      </c>
      <c r="I13" s="18">
        <v>-8.3510000000000009</v>
      </c>
      <c r="J13" s="18">
        <v>42.029222222222003</v>
      </c>
      <c r="K13" s="18">
        <v>-84.112083333333331</v>
      </c>
      <c r="L13" s="21">
        <v>823.72199999999998</v>
      </c>
      <c r="M13" s="21">
        <v>8.9443999999999999</v>
      </c>
      <c r="N13" s="21">
        <v>26.5</v>
      </c>
      <c r="O13" s="86">
        <v>94.5</v>
      </c>
      <c r="P13" s="18">
        <v>1.3850000000000002</v>
      </c>
      <c r="Q13" s="18">
        <v>49.17</v>
      </c>
      <c r="R13" s="21">
        <f t="shared" si="0"/>
        <v>41.401530546457565</v>
      </c>
      <c r="S13" s="23">
        <f t="shared" si="1"/>
        <v>35.501805054151617</v>
      </c>
      <c r="T13" s="24">
        <v>-25.994475950120002</v>
      </c>
      <c r="U13" s="24">
        <v>18.114348958473112</v>
      </c>
    </row>
    <row r="14" spans="1:21" ht="25.2" x14ac:dyDescent="0.3">
      <c r="A14" s="14">
        <v>164</v>
      </c>
      <c r="B14" s="15">
        <v>2014</v>
      </c>
      <c r="C14" s="16" t="s">
        <v>264</v>
      </c>
      <c r="D14" s="20" t="s">
        <v>5</v>
      </c>
      <c r="E14" s="19" t="s">
        <v>374</v>
      </c>
      <c r="F14" s="14">
        <v>164</v>
      </c>
      <c r="G14" s="17">
        <v>41876</v>
      </c>
      <c r="H14" s="18">
        <v>395.43</v>
      </c>
      <c r="I14" s="18">
        <v>-8.3510000000000009</v>
      </c>
      <c r="J14" s="18">
        <v>42.028638888888899</v>
      </c>
      <c r="K14" s="18">
        <v>-84.112083333333331</v>
      </c>
      <c r="L14" s="21">
        <v>823.72199999999998</v>
      </c>
      <c r="M14" s="21">
        <v>8.9443999999999999</v>
      </c>
      <c r="N14" s="21">
        <v>26.5</v>
      </c>
      <c r="O14" s="86">
        <v>94.5</v>
      </c>
      <c r="P14" s="18">
        <v>1.3933333000000001</v>
      </c>
      <c r="Q14" s="18">
        <v>49.713329999999999</v>
      </c>
      <c r="R14" s="21">
        <f t="shared" si="0"/>
        <v>41.608666734643357</v>
      </c>
      <c r="S14" s="23">
        <f t="shared" si="1"/>
        <v>35.679424298550821</v>
      </c>
      <c r="T14" s="24">
        <v>-26.360921556809998</v>
      </c>
      <c r="U14" s="24">
        <v>18.497533588737159</v>
      </c>
    </row>
    <row r="15" spans="1:21" ht="33" x14ac:dyDescent="0.3">
      <c r="A15" s="14">
        <v>171</v>
      </c>
      <c r="B15" s="26">
        <v>1838</v>
      </c>
      <c r="C15" s="27" t="s">
        <v>153</v>
      </c>
      <c r="D15" s="32" t="s">
        <v>7</v>
      </c>
      <c r="E15" s="31" t="s">
        <v>146</v>
      </c>
      <c r="F15" s="28" t="s">
        <v>179</v>
      </c>
      <c r="G15" s="29" t="s">
        <v>6</v>
      </c>
      <c r="H15" s="30">
        <v>284.60000000000002</v>
      </c>
      <c r="I15" s="30">
        <v>-6.62</v>
      </c>
      <c r="J15" s="30">
        <v>40.108400000000003</v>
      </c>
      <c r="K15" s="30">
        <v>-83.752399999999994</v>
      </c>
      <c r="L15" s="33">
        <v>1059.9000000000001</v>
      </c>
      <c r="M15" s="33">
        <v>10.5</v>
      </c>
      <c r="N15" s="34">
        <v>30.7</v>
      </c>
      <c r="O15" s="88">
        <v>97.5</v>
      </c>
      <c r="P15" s="35">
        <v>1.05</v>
      </c>
      <c r="Q15" s="35">
        <v>48.61</v>
      </c>
      <c r="R15" s="21">
        <f t="shared" si="0"/>
        <v>53.988627091832491</v>
      </c>
      <c r="S15" s="23">
        <f t="shared" si="1"/>
        <v>46.295238095238091</v>
      </c>
      <c r="T15" s="36">
        <v>-24.215017463999999</v>
      </c>
      <c r="U15" s="24">
        <v>18.031654287476041</v>
      </c>
    </row>
    <row r="16" spans="1:21" ht="25.2" x14ac:dyDescent="0.3">
      <c r="A16" s="14">
        <v>172</v>
      </c>
      <c r="B16" s="26">
        <v>1892</v>
      </c>
      <c r="C16" s="37" t="s">
        <v>155</v>
      </c>
      <c r="D16" s="32" t="s">
        <v>9</v>
      </c>
      <c r="E16" s="31" t="s">
        <v>146</v>
      </c>
      <c r="F16" s="28" t="s">
        <v>180</v>
      </c>
      <c r="G16" s="29" t="s">
        <v>8</v>
      </c>
      <c r="H16" s="30">
        <v>294</v>
      </c>
      <c r="I16" s="30">
        <v>-6.66</v>
      </c>
      <c r="J16" s="30">
        <v>45.48</v>
      </c>
      <c r="K16" s="30">
        <v>-84.59</v>
      </c>
      <c r="L16" s="33">
        <v>432.5</v>
      </c>
      <c r="M16" s="33">
        <v>6.25</v>
      </c>
      <c r="N16" s="34">
        <v>27</v>
      </c>
      <c r="O16" s="89">
        <v>54.6</v>
      </c>
      <c r="P16" s="35">
        <v>1.27</v>
      </c>
      <c r="Q16" s="35">
        <v>50.54</v>
      </c>
      <c r="R16" s="21">
        <f t="shared" si="0"/>
        <v>46.408494313283683</v>
      </c>
      <c r="S16" s="23">
        <f t="shared" si="1"/>
        <v>39.795275590551178</v>
      </c>
      <c r="T16" s="36">
        <v>-26.235050483999999</v>
      </c>
      <c r="U16" s="24">
        <v>20.102438985639786</v>
      </c>
    </row>
    <row r="17" spans="1:21" ht="33" x14ac:dyDescent="0.3">
      <c r="A17" s="14">
        <v>173</v>
      </c>
      <c r="B17" s="26">
        <v>1894</v>
      </c>
      <c r="C17" s="37" t="s">
        <v>156</v>
      </c>
      <c r="D17" s="32" t="s">
        <v>11</v>
      </c>
      <c r="E17" s="31" t="s">
        <v>146</v>
      </c>
      <c r="F17" s="28" t="s">
        <v>181</v>
      </c>
      <c r="G17" s="29" t="s">
        <v>10</v>
      </c>
      <c r="H17" s="30">
        <v>295.10000000000002</v>
      </c>
      <c r="I17" s="30">
        <v>-6.6</v>
      </c>
      <c r="J17" s="30">
        <v>42.94</v>
      </c>
      <c r="K17" s="30">
        <v>-85.35</v>
      </c>
      <c r="L17" s="33">
        <v>972</v>
      </c>
      <c r="M17" s="33">
        <v>9.5</v>
      </c>
      <c r="N17" s="34">
        <v>29.1</v>
      </c>
      <c r="O17" s="89">
        <v>59.7</v>
      </c>
      <c r="P17" s="35">
        <v>1.59</v>
      </c>
      <c r="Q17" s="35">
        <v>51.13</v>
      </c>
      <c r="R17" s="21">
        <f t="shared" si="0"/>
        <v>37.501153816548673</v>
      </c>
      <c r="S17" s="23">
        <f t="shared" si="1"/>
        <v>32.157232704402517</v>
      </c>
      <c r="T17" s="36">
        <v>-24.986315682000001</v>
      </c>
      <c r="U17" s="24">
        <v>18.857495005170943</v>
      </c>
    </row>
    <row r="18" spans="1:21" ht="40.799999999999997" x14ac:dyDescent="0.3">
      <c r="A18" s="14">
        <v>174</v>
      </c>
      <c r="B18" s="26">
        <v>1895</v>
      </c>
      <c r="C18" s="37" t="s">
        <v>157</v>
      </c>
      <c r="D18" s="32" t="s">
        <v>13</v>
      </c>
      <c r="E18" s="31" t="s">
        <v>146</v>
      </c>
      <c r="F18" s="28" t="s">
        <v>182</v>
      </c>
      <c r="G18" s="29" t="s">
        <v>12</v>
      </c>
      <c r="H18" s="30">
        <v>295.5</v>
      </c>
      <c r="I18" s="30">
        <v>-6.6</v>
      </c>
      <c r="J18" s="30">
        <v>42.96</v>
      </c>
      <c r="K18" s="30">
        <v>-85.66</v>
      </c>
      <c r="L18" s="33">
        <v>615.95000000000005</v>
      </c>
      <c r="M18" s="33">
        <v>6.44</v>
      </c>
      <c r="N18" s="34">
        <v>29.5</v>
      </c>
      <c r="O18" s="89">
        <v>63.7</v>
      </c>
      <c r="P18" s="35">
        <v>1.49</v>
      </c>
      <c r="Q18" s="35">
        <v>55.54</v>
      </c>
      <c r="R18" s="21">
        <f t="shared" si="0"/>
        <v>43.469592470883796</v>
      </c>
      <c r="S18" s="23">
        <f t="shared" si="1"/>
        <v>37.275167785234899</v>
      </c>
      <c r="T18" s="36">
        <v>-23.721700528500001</v>
      </c>
      <c r="U18" s="24">
        <v>17.537725193491127</v>
      </c>
    </row>
    <row r="19" spans="1:21" ht="33" x14ac:dyDescent="0.3">
      <c r="A19" s="14">
        <v>175</v>
      </c>
      <c r="B19" s="26">
        <v>1907</v>
      </c>
      <c r="C19" s="37" t="s">
        <v>158</v>
      </c>
      <c r="D19" s="32" t="s">
        <v>14</v>
      </c>
      <c r="E19" s="31" t="s">
        <v>146</v>
      </c>
      <c r="F19" s="28" t="s">
        <v>183</v>
      </c>
      <c r="G19" s="29">
        <v>2639</v>
      </c>
      <c r="H19" s="30">
        <v>300.7</v>
      </c>
      <c r="I19" s="30">
        <v>-6.66</v>
      </c>
      <c r="J19" s="30">
        <v>40.100099999999998</v>
      </c>
      <c r="K19" s="30">
        <v>-88.226600000000005</v>
      </c>
      <c r="L19" s="33">
        <v>1036.02</v>
      </c>
      <c r="M19" s="33">
        <v>10.222200000000001</v>
      </c>
      <c r="N19" s="34">
        <v>29.7</v>
      </c>
      <c r="O19" s="89">
        <v>231</v>
      </c>
      <c r="P19" s="35">
        <v>1.54</v>
      </c>
      <c r="Q19" s="35">
        <v>52.79</v>
      </c>
      <c r="R19" s="21">
        <f t="shared" si="0"/>
        <v>39.975775993218335</v>
      </c>
      <c r="S19" s="23">
        <f>Q19/P19</f>
        <v>34.279220779220779</v>
      </c>
      <c r="T19" s="36">
        <v>-24.224269809499997</v>
      </c>
      <c r="U19" s="24">
        <v>18.000314279256504</v>
      </c>
    </row>
    <row r="20" spans="1:21" ht="33" x14ac:dyDescent="0.3">
      <c r="A20" s="14">
        <v>176</v>
      </c>
      <c r="B20" s="26">
        <v>1908</v>
      </c>
      <c r="C20" s="37" t="s">
        <v>159</v>
      </c>
      <c r="D20" s="32" t="s">
        <v>15</v>
      </c>
      <c r="E20" s="31" t="s">
        <v>146</v>
      </c>
      <c r="F20" s="28" t="s">
        <v>184</v>
      </c>
      <c r="G20" s="29">
        <v>3037</v>
      </c>
      <c r="H20" s="30">
        <v>300.7</v>
      </c>
      <c r="I20" s="30">
        <v>-6.59</v>
      </c>
      <c r="J20" s="30">
        <v>44.328400000000002</v>
      </c>
      <c r="K20" s="38">
        <v>-71.277900000000002</v>
      </c>
      <c r="L20" s="39">
        <v>1327.6579999999999</v>
      </c>
      <c r="M20" s="39">
        <v>1.388889</v>
      </c>
      <c r="N20" s="40">
        <v>20.399999999999999</v>
      </c>
      <c r="O20" s="86">
        <v>1617</v>
      </c>
      <c r="P20" s="41">
        <v>1.26</v>
      </c>
      <c r="Q20" s="35">
        <v>50.48</v>
      </c>
      <c r="R20" s="21">
        <f t="shared" si="0"/>
        <v>46.721283268115336</v>
      </c>
      <c r="S20" s="23">
        <f>Q20/P20</f>
        <v>40.063492063492063</v>
      </c>
      <c r="T20" s="36">
        <v>-23.900224636499999</v>
      </c>
      <c r="U20" s="24">
        <v>17.734072964061141</v>
      </c>
    </row>
    <row r="21" spans="1:21" ht="17.399999999999999" x14ac:dyDescent="0.3">
      <c r="A21" s="14">
        <v>177</v>
      </c>
      <c r="B21" s="26">
        <v>1916</v>
      </c>
      <c r="C21" s="37" t="s">
        <v>160</v>
      </c>
      <c r="D21" s="32" t="s">
        <v>16</v>
      </c>
      <c r="E21" s="31" t="s">
        <v>146</v>
      </c>
      <c r="F21" s="28" t="s">
        <v>185</v>
      </c>
      <c r="G21" s="29">
        <v>6057</v>
      </c>
      <c r="H21" s="30">
        <v>298.8</v>
      </c>
      <c r="I21" s="30">
        <v>-6.8680000000000003</v>
      </c>
      <c r="J21" s="30">
        <v>42.23</v>
      </c>
      <c r="K21" s="38">
        <v>-85.58</v>
      </c>
      <c r="L21" s="39">
        <v>904.49400000000003</v>
      </c>
      <c r="M21" s="39">
        <v>8.7777779999999996</v>
      </c>
      <c r="N21" s="40">
        <v>32.9</v>
      </c>
      <c r="O21" s="86">
        <v>260</v>
      </c>
      <c r="P21" s="41">
        <v>1.18</v>
      </c>
      <c r="Q21" s="35">
        <v>53.457062999999998</v>
      </c>
      <c r="R21" s="21">
        <f t="shared" si="0"/>
        <v>52.831026463100919</v>
      </c>
      <c r="S21" s="23">
        <f>Q21/P21</f>
        <v>45.302595762711867</v>
      </c>
      <c r="T21" s="36">
        <v>-25.028394688000002</v>
      </c>
      <c r="U21" s="24">
        <v>18.626588291449277</v>
      </c>
    </row>
    <row r="22" spans="1:21" ht="17.399999999999999" x14ac:dyDescent="0.3">
      <c r="A22" s="14">
        <v>178</v>
      </c>
      <c r="B22" s="26">
        <v>1924</v>
      </c>
      <c r="C22" s="37" t="s">
        <v>161</v>
      </c>
      <c r="D22" s="32" t="s">
        <v>17</v>
      </c>
      <c r="E22" s="31" t="s">
        <v>146</v>
      </c>
      <c r="F22" s="28" t="s">
        <v>186</v>
      </c>
      <c r="G22" s="29">
        <v>8966</v>
      </c>
      <c r="H22" s="30">
        <v>303.89999999999998</v>
      </c>
      <c r="I22" s="30">
        <v>-6.77</v>
      </c>
      <c r="J22" s="30">
        <v>45.37</v>
      </c>
      <c r="K22" s="38">
        <v>-84.97</v>
      </c>
      <c r="L22" s="39">
        <v>791.97199999999998</v>
      </c>
      <c r="M22" s="39">
        <v>5.3333000000000004</v>
      </c>
      <c r="N22" s="40">
        <v>23.6</v>
      </c>
      <c r="O22" s="86">
        <v>207</v>
      </c>
      <c r="P22" s="41">
        <v>0.86</v>
      </c>
      <c r="Q22" s="35">
        <v>51.84</v>
      </c>
      <c r="R22" s="21">
        <f t="shared" si="0"/>
        <v>70.296305905633034</v>
      </c>
      <c r="S22" s="23">
        <f t="shared" ref="S22:S64" si="2">Q22/P22</f>
        <v>60.279069767441868</v>
      </c>
      <c r="T22" s="36">
        <v>-24.750069367999998</v>
      </c>
      <c r="U22" s="24">
        <v>18.436370824808172</v>
      </c>
    </row>
    <row r="23" spans="1:21" ht="48.6" x14ac:dyDescent="0.3">
      <c r="A23" s="14">
        <v>179</v>
      </c>
      <c r="B23" s="26">
        <v>1924</v>
      </c>
      <c r="C23" s="37" t="s">
        <v>161</v>
      </c>
      <c r="D23" s="32" t="s">
        <v>18</v>
      </c>
      <c r="E23" s="31" t="s">
        <v>146</v>
      </c>
      <c r="F23" s="28" t="s">
        <v>187</v>
      </c>
      <c r="G23" s="29">
        <v>9009</v>
      </c>
      <c r="H23" s="30">
        <v>303.89999999999998</v>
      </c>
      <c r="I23" s="30">
        <v>-6.77</v>
      </c>
      <c r="J23" s="30">
        <v>45.98</v>
      </c>
      <c r="K23" s="38">
        <v>-84.19</v>
      </c>
      <c r="L23" s="39">
        <v>723.9</v>
      </c>
      <c r="M23" s="39">
        <v>4.1109999999999998</v>
      </c>
      <c r="N23" s="40">
        <v>23.1</v>
      </c>
      <c r="O23" s="86">
        <v>187</v>
      </c>
      <c r="P23" s="41">
        <v>0.96</v>
      </c>
      <c r="Q23" s="35">
        <v>52.06</v>
      </c>
      <c r="R23" s="21">
        <f t="shared" si="0"/>
        <v>63.241023853134628</v>
      </c>
      <c r="S23" s="23">
        <f t="shared" si="2"/>
        <v>54.229166666666671</v>
      </c>
      <c r="T23" s="36">
        <v>-25.132766683</v>
      </c>
      <c r="U23" s="24">
        <v>18.836171793896916</v>
      </c>
    </row>
    <row r="24" spans="1:21" ht="25.2" x14ac:dyDescent="0.3">
      <c r="A24" s="14">
        <v>180</v>
      </c>
      <c r="B24" s="26">
        <v>1926</v>
      </c>
      <c r="C24" s="37" t="s">
        <v>162</v>
      </c>
      <c r="D24" s="32" t="s">
        <v>19</v>
      </c>
      <c r="E24" s="31" t="s">
        <v>146</v>
      </c>
      <c r="F24" s="28" t="s">
        <v>170</v>
      </c>
      <c r="G24" s="29">
        <v>9727</v>
      </c>
      <c r="H24" s="30">
        <v>305</v>
      </c>
      <c r="I24" s="30">
        <v>-6.74</v>
      </c>
      <c r="J24" s="30">
        <v>41.3262</v>
      </c>
      <c r="K24" s="38">
        <v>-85.744200000000006</v>
      </c>
      <c r="L24" s="39">
        <v>896.11199999999997</v>
      </c>
      <c r="M24" s="39">
        <v>8.4443999999999999</v>
      </c>
      <c r="N24" s="40">
        <v>29.5</v>
      </c>
      <c r="O24" s="86">
        <v>258</v>
      </c>
      <c r="P24" s="41">
        <v>0.72</v>
      </c>
      <c r="Q24" s="35">
        <v>52.63</v>
      </c>
      <c r="R24" s="21">
        <f t="shared" si="0"/>
        <v>85.244591763106058</v>
      </c>
      <c r="S24" s="23">
        <f t="shared" si="2"/>
        <v>73.097222222222229</v>
      </c>
      <c r="T24" s="36">
        <v>-25.360397034000002</v>
      </c>
      <c r="U24" s="24">
        <v>19.104905010359573</v>
      </c>
    </row>
    <row r="25" spans="1:21" ht="40.799999999999997" x14ac:dyDescent="0.3">
      <c r="A25" s="42">
        <v>181</v>
      </c>
      <c r="B25" s="26">
        <v>1929</v>
      </c>
      <c r="C25" s="43" t="s">
        <v>315</v>
      </c>
      <c r="D25" s="32" t="s">
        <v>20</v>
      </c>
      <c r="E25" s="31" t="s">
        <v>146</v>
      </c>
      <c r="F25" s="44" t="s">
        <v>154</v>
      </c>
      <c r="G25" s="29">
        <v>10829</v>
      </c>
      <c r="H25" s="30">
        <v>306.2</v>
      </c>
      <c r="I25" s="30">
        <v>-6.77</v>
      </c>
      <c r="J25" s="30">
        <v>45.99</v>
      </c>
      <c r="K25" s="38">
        <v>-86.03</v>
      </c>
      <c r="L25" s="39">
        <v>781.55799999999999</v>
      </c>
      <c r="M25" s="39">
        <v>3.8889</v>
      </c>
      <c r="N25" s="40">
        <v>23.2</v>
      </c>
      <c r="O25" s="86"/>
      <c r="P25" s="41">
        <v>1.29</v>
      </c>
      <c r="Q25" s="35">
        <v>49.2</v>
      </c>
      <c r="R25" s="21">
        <f t="shared" si="0"/>
        <v>44.477600958811017</v>
      </c>
      <c r="S25" s="23">
        <f t="shared" si="2"/>
        <v>38.139534883720934</v>
      </c>
      <c r="T25" s="24" t="s">
        <v>389</v>
      </c>
      <c r="U25" s="24" t="s">
        <v>389</v>
      </c>
    </row>
    <row r="26" spans="1:21" ht="25.2" x14ac:dyDescent="0.3">
      <c r="A26" s="42">
        <v>182</v>
      </c>
      <c r="B26" s="26">
        <v>1930</v>
      </c>
      <c r="C26" s="37" t="s">
        <v>163</v>
      </c>
      <c r="D26" s="32" t="s">
        <v>21</v>
      </c>
      <c r="E26" s="31" t="s">
        <v>146</v>
      </c>
      <c r="F26" s="28" t="s">
        <v>171</v>
      </c>
      <c r="G26" s="29">
        <v>11156</v>
      </c>
      <c r="H26" s="30">
        <v>306.60000000000002</v>
      </c>
      <c r="I26" s="45">
        <v>-6.76</v>
      </c>
      <c r="J26" s="30">
        <v>42.012999999999998</v>
      </c>
      <c r="K26" s="38">
        <v>-86.52</v>
      </c>
      <c r="L26" s="39">
        <v>574.29399999999998</v>
      </c>
      <c r="M26" s="39">
        <v>10.0555</v>
      </c>
      <c r="N26" s="40">
        <v>28.5</v>
      </c>
      <c r="O26" s="86">
        <v>183</v>
      </c>
      <c r="P26" s="41">
        <v>1.24</v>
      </c>
      <c r="Q26" s="35">
        <v>50.93</v>
      </c>
      <c r="R26" s="21">
        <f t="shared" si="0"/>
        <v>47.89806320013107</v>
      </c>
      <c r="S26" s="23">
        <f t="shared" si="2"/>
        <v>41.072580645161288</v>
      </c>
      <c r="T26" s="36">
        <v>-26.626829518000001</v>
      </c>
      <c r="U26" s="24">
        <v>20.410290852954414</v>
      </c>
    </row>
    <row r="27" spans="1:21" ht="33" x14ac:dyDescent="0.3">
      <c r="A27" s="42">
        <v>183</v>
      </c>
      <c r="B27" s="26">
        <v>1931</v>
      </c>
      <c r="C27" s="37" t="s">
        <v>164</v>
      </c>
      <c r="D27" s="32" t="s">
        <v>22</v>
      </c>
      <c r="E27" s="31" t="s">
        <v>146</v>
      </c>
      <c r="F27" s="28" t="s">
        <v>172</v>
      </c>
      <c r="G27" s="29">
        <v>11508</v>
      </c>
      <c r="H27" s="30">
        <v>307</v>
      </c>
      <c r="I27" s="45">
        <v>-6.75</v>
      </c>
      <c r="J27" s="30">
        <v>46.502200000000002</v>
      </c>
      <c r="K27" s="38">
        <v>-84.5501</v>
      </c>
      <c r="L27" s="33">
        <v>852</v>
      </c>
      <c r="M27" s="33">
        <v>4.8</v>
      </c>
      <c r="N27" s="34"/>
      <c r="O27" s="86">
        <v>183</v>
      </c>
      <c r="P27" s="41">
        <v>1.1599999999999999</v>
      </c>
      <c r="Q27" s="35">
        <v>53.09</v>
      </c>
      <c r="R27" s="21">
        <f t="shared" si="0"/>
        <v>53.372887353259522</v>
      </c>
      <c r="S27" s="23">
        <f t="shared" si="2"/>
        <v>45.767241379310349</v>
      </c>
      <c r="T27" s="36">
        <v>-24.313160797999998</v>
      </c>
      <c r="U27" s="24">
        <v>18.000817570076737</v>
      </c>
    </row>
    <row r="28" spans="1:21" ht="33" x14ac:dyDescent="0.3">
      <c r="A28" s="14">
        <v>184</v>
      </c>
      <c r="B28" s="26">
        <v>1931</v>
      </c>
      <c r="C28" s="37" t="s">
        <v>165</v>
      </c>
      <c r="D28" s="32" t="s">
        <v>23</v>
      </c>
      <c r="E28" s="31" t="s">
        <v>146</v>
      </c>
      <c r="F28" s="28" t="s">
        <v>173</v>
      </c>
      <c r="G28" s="29">
        <v>11560</v>
      </c>
      <c r="H28" s="30">
        <v>307</v>
      </c>
      <c r="I28" s="45">
        <v>-6.75</v>
      </c>
      <c r="J28" s="30">
        <v>47.95</v>
      </c>
      <c r="K28" s="38">
        <v>-88.76</v>
      </c>
      <c r="L28" s="39">
        <v>656.59</v>
      </c>
      <c r="M28" s="39">
        <v>5.7778</v>
      </c>
      <c r="N28" s="40">
        <v>23.3</v>
      </c>
      <c r="O28" s="86">
        <v>183</v>
      </c>
      <c r="P28" s="41">
        <v>1.85</v>
      </c>
      <c r="Q28" s="35">
        <v>50.42</v>
      </c>
      <c r="R28" s="21">
        <f t="shared" si="0"/>
        <v>31.783160031232629</v>
      </c>
      <c r="S28" s="23">
        <f t="shared" si="2"/>
        <v>27.254054054054052</v>
      </c>
      <c r="T28" s="36">
        <v>-23.810536213999999</v>
      </c>
      <c r="U28" s="24">
        <v>17.47666497836736</v>
      </c>
    </row>
    <row r="29" spans="1:21" ht="33" x14ac:dyDescent="0.3">
      <c r="A29" s="14">
        <v>185</v>
      </c>
      <c r="B29" s="26">
        <v>1932</v>
      </c>
      <c r="C29" s="37" t="s">
        <v>166</v>
      </c>
      <c r="D29" s="32" t="s">
        <v>24</v>
      </c>
      <c r="E29" s="31" t="s">
        <v>146</v>
      </c>
      <c r="F29" s="28" t="s">
        <v>174</v>
      </c>
      <c r="G29" s="29">
        <v>11963</v>
      </c>
      <c r="H29" s="30">
        <v>307.3</v>
      </c>
      <c r="I29" s="30">
        <v>-6.74</v>
      </c>
      <c r="J29" s="30">
        <v>43.84</v>
      </c>
      <c r="K29" s="38">
        <v>-82.65</v>
      </c>
      <c r="L29" s="39">
        <v>787.4</v>
      </c>
      <c r="M29" s="39">
        <v>3.5</v>
      </c>
      <c r="N29" s="40">
        <v>27.3</v>
      </c>
      <c r="O29" s="86">
        <v>181</v>
      </c>
      <c r="P29" s="41">
        <v>1.1499999999999999</v>
      </c>
      <c r="Q29" s="35">
        <v>54.76</v>
      </c>
      <c r="R29" s="21">
        <f t="shared" si="0"/>
        <v>55.530497044375991</v>
      </c>
      <c r="S29" s="23">
        <f t="shared" si="2"/>
        <v>47.617391304347827</v>
      </c>
      <c r="T29" s="36">
        <v>-24.539541315000001</v>
      </c>
      <c r="U29" s="24">
        <v>18.247322232820412</v>
      </c>
    </row>
    <row r="30" spans="1:21" ht="17.399999999999999" x14ac:dyDescent="0.3">
      <c r="A30" s="14">
        <v>186</v>
      </c>
      <c r="B30" s="26">
        <v>1933</v>
      </c>
      <c r="C30" s="37" t="s">
        <v>167</v>
      </c>
      <c r="D30" s="32" t="s">
        <v>25</v>
      </c>
      <c r="E30" s="31" t="s">
        <v>146</v>
      </c>
      <c r="F30" s="28" t="s">
        <v>175</v>
      </c>
      <c r="G30" s="46">
        <v>11963</v>
      </c>
      <c r="H30" s="30">
        <v>307.3</v>
      </c>
      <c r="I30" s="30">
        <v>-6.74</v>
      </c>
      <c r="J30" s="24" t="s">
        <v>389</v>
      </c>
      <c r="K30" s="24" t="s">
        <v>389</v>
      </c>
      <c r="L30" s="24" t="s">
        <v>389</v>
      </c>
      <c r="M30" s="24" t="s">
        <v>389</v>
      </c>
      <c r="N30" s="24" t="s">
        <v>389</v>
      </c>
      <c r="O30" s="24" t="s">
        <v>389</v>
      </c>
      <c r="P30" s="41">
        <v>1.05</v>
      </c>
      <c r="Q30" s="35">
        <v>49.22</v>
      </c>
      <c r="R30" s="21">
        <f t="shared" si="0"/>
        <v>54.666122720839226</v>
      </c>
      <c r="S30" s="23">
        <f t="shared" si="2"/>
        <v>46.876190476190473</v>
      </c>
      <c r="T30" s="36">
        <v>-24.833736259999998</v>
      </c>
      <c r="U30" s="24">
        <v>18.554514171364087</v>
      </c>
    </row>
    <row r="31" spans="1:21" ht="25.2" x14ac:dyDescent="0.3">
      <c r="A31" s="14">
        <v>187</v>
      </c>
      <c r="B31" s="26">
        <v>1936</v>
      </c>
      <c r="C31" s="37" t="s">
        <v>168</v>
      </c>
      <c r="D31" s="32" t="s">
        <v>26</v>
      </c>
      <c r="E31" s="31" t="s">
        <v>146</v>
      </c>
      <c r="F31" s="28" t="s">
        <v>176</v>
      </c>
      <c r="G31" s="29">
        <v>13366</v>
      </c>
      <c r="H31" s="30">
        <v>307.7</v>
      </c>
      <c r="I31" s="30">
        <v>-6.83</v>
      </c>
      <c r="J31" s="24" t="s">
        <v>389</v>
      </c>
      <c r="K31" s="24" t="s">
        <v>389</v>
      </c>
      <c r="L31" s="24" t="s">
        <v>389</v>
      </c>
      <c r="M31" s="24" t="s">
        <v>389</v>
      </c>
      <c r="N31" s="24" t="s">
        <v>389</v>
      </c>
      <c r="O31" s="24" t="s">
        <v>389</v>
      </c>
      <c r="P31" s="41">
        <v>1.22</v>
      </c>
      <c r="Q31" s="35">
        <v>46.35</v>
      </c>
      <c r="R31" s="21">
        <f t="shared" si="0"/>
        <v>44.30531916781203</v>
      </c>
      <c r="S31" s="23">
        <f t="shared" si="2"/>
        <v>37.991803278688529</v>
      </c>
      <c r="T31" s="36">
        <v>-24.549514024999997</v>
      </c>
      <c r="U31" s="24">
        <v>18.165467422253283</v>
      </c>
    </row>
    <row r="32" spans="1:21" ht="25.2" x14ac:dyDescent="0.3">
      <c r="A32" s="14">
        <v>188</v>
      </c>
      <c r="B32" s="26">
        <v>1936</v>
      </c>
      <c r="C32" s="37" t="s">
        <v>164</v>
      </c>
      <c r="D32" s="32" t="s">
        <v>27</v>
      </c>
      <c r="E32" s="31" t="s">
        <v>146</v>
      </c>
      <c r="F32" s="28" t="s">
        <v>177</v>
      </c>
      <c r="G32" s="29">
        <v>13409</v>
      </c>
      <c r="H32" s="30">
        <v>307.7</v>
      </c>
      <c r="I32" s="30">
        <v>-6.83</v>
      </c>
      <c r="J32" s="30">
        <v>48.083399999999997</v>
      </c>
      <c r="K32" s="38">
        <v>-89.633449999999996</v>
      </c>
      <c r="L32" s="39">
        <v>1025</v>
      </c>
      <c r="M32" s="39">
        <v>-1</v>
      </c>
      <c r="N32" s="40"/>
      <c r="O32" s="86">
        <v>323</v>
      </c>
      <c r="P32" s="41">
        <v>1.39</v>
      </c>
      <c r="Q32" s="35">
        <v>49.97</v>
      </c>
      <c r="R32" s="21">
        <f t="shared" si="0"/>
        <v>41.923787487369196</v>
      </c>
      <c r="S32" s="23">
        <f t="shared" si="2"/>
        <v>35.949640287769789</v>
      </c>
      <c r="T32" s="36">
        <v>-23.716792739999999</v>
      </c>
      <c r="U32" s="24">
        <v>17.297022640995579</v>
      </c>
    </row>
    <row r="33" spans="1:21" ht="17.399999999999999" x14ac:dyDescent="0.3">
      <c r="A33" s="14">
        <v>189</v>
      </c>
      <c r="B33" s="26">
        <v>1937</v>
      </c>
      <c r="C33" s="37" t="s">
        <v>169</v>
      </c>
      <c r="D33" s="32" t="s">
        <v>25</v>
      </c>
      <c r="E33" s="31" t="s">
        <v>146</v>
      </c>
      <c r="F33" s="28" t="s">
        <v>178</v>
      </c>
      <c r="G33" s="29">
        <v>13771</v>
      </c>
      <c r="H33" s="30">
        <v>309.2</v>
      </c>
      <c r="I33" s="45">
        <v>-6.81</v>
      </c>
      <c r="J33" s="24" t="s">
        <v>389</v>
      </c>
      <c r="K33" s="24" t="s">
        <v>389</v>
      </c>
      <c r="L33" s="24" t="s">
        <v>389</v>
      </c>
      <c r="M33" s="24" t="s">
        <v>389</v>
      </c>
      <c r="N33" s="24" t="s">
        <v>389</v>
      </c>
      <c r="O33" s="24" t="s">
        <v>389</v>
      </c>
      <c r="P33" s="41">
        <v>1.1100000000000001</v>
      </c>
      <c r="Q33" s="35">
        <v>51.24</v>
      </c>
      <c r="R33" s="21">
        <f t="shared" si="0"/>
        <v>53.833436467022352</v>
      </c>
      <c r="S33" s="23">
        <f t="shared" si="2"/>
        <v>46.162162162162161</v>
      </c>
      <c r="T33" s="36">
        <v>-24.943436070000001</v>
      </c>
      <c r="U33" s="24">
        <v>18.597317059138135</v>
      </c>
    </row>
    <row r="34" spans="1:21" ht="25.2" x14ac:dyDescent="0.3">
      <c r="A34" s="14">
        <v>190</v>
      </c>
      <c r="B34" s="26">
        <v>1938</v>
      </c>
      <c r="C34" s="37" t="s">
        <v>188</v>
      </c>
      <c r="D34" s="32" t="s">
        <v>28</v>
      </c>
      <c r="E34" s="31" t="s">
        <v>146</v>
      </c>
      <c r="F34" s="28" t="s">
        <v>197</v>
      </c>
      <c r="G34" s="29">
        <v>14088</v>
      </c>
      <c r="H34" s="30">
        <v>310.3</v>
      </c>
      <c r="I34" s="30">
        <v>-6.8</v>
      </c>
      <c r="J34" s="30">
        <v>43.499699999999997</v>
      </c>
      <c r="K34" s="38">
        <v>-87.850399999999993</v>
      </c>
      <c r="L34" s="39">
        <v>928.11599999999999</v>
      </c>
      <c r="M34" s="39">
        <v>9.0555599999999998</v>
      </c>
      <c r="N34" s="40">
        <v>28.4</v>
      </c>
      <c r="O34" s="86">
        <v>224</v>
      </c>
      <c r="P34" s="41">
        <v>1.67</v>
      </c>
      <c r="Q34" s="35">
        <v>51.87</v>
      </c>
      <c r="R34" s="21">
        <f t="shared" si="0"/>
        <v>36.221442220878373</v>
      </c>
      <c r="S34" s="23">
        <f t="shared" si="2"/>
        <v>31.059880239520957</v>
      </c>
      <c r="T34" s="36">
        <v>-23.768650831999999</v>
      </c>
      <c r="U34" s="24">
        <v>17.381792590928011</v>
      </c>
    </row>
    <row r="35" spans="1:21" ht="17.399999999999999" x14ac:dyDescent="0.3">
      <c r="A35" s="14">
        <v>191</v>
      </c>
      <c r="B35" s="26">
        <v>1938</v>
      </c>
      <c r="C35" s="37" t="s">
        <v>188</v>
      </c>
      <c r="D35" s="32" t="s">
        <v>29</v>
      </c>
      <c r="E35" s="31" t="s">
        <v>146</v>
      </c>
      <c r="F35" s="28" t="s">
        <v>198</v>
      </c>
      <c r="G35" s="29">
        <v>14108</v>
      </c>
      <c r="H35" s="30">
        <v>310.3</v>
      </c>
      <c r="I35" s="30">
        <v>-6.8</v>
      </c>
      <c r="J35" s="24" t="s">
        <v>389</v>
      </c>
      <c r="K35" s="24" t="s">
        <v>389</v>
      </c>
      <c r="L35" s="24" t="s">
        <v>389</v>
      </c>
      <c r="M35" s="24" t="s">
        <v>389</v>
      </c>
      <c r="N35" s="24" t="s">
        <v>389</v>
      </c>
      <c r="O35" s="24" t="s">
        <v>389</v>
      </c>
      <c r="P35" s="41">
        <v>0.98</v>
      </c>
      <c r="Q35" s="35">
        <v>49.07</v>
      </c>
      <c r="R35" s="21">
        <f t="shared" si="0"/>
        <v>58.392348680376323</v>
      </c>
      <c r="S35" s="23">
        <f t="shared" si="2"/>
        <v>50.071428571428569</v>
      </c>
      <c r="T35" s="36">
        <v>-24.735006430999999</v>
      </c>
      <c r="U35" s="24">
        <v>18.389880236925674</v>
      </c>
    </row>
    <row r="36" spans="1:21" ht="48.6" x14ac:dyDescent="0.3">
      <c r="A36" s="14">
        <v>192</v>
      </c>
      <c r="B36" s="26">
        <v>1939</v>
      </c>
      <c r="C36" s="37" t="s">
        <v>189</v>
      </c>
      <c r="D36" s="32" t="s">
        <v>30</v>
      </c>
      <c r="E36" s="31" t="s">
        <v>146</v>
      </c>
      <c r="F36" s="28" t="s">
        <v>199</v>
      </c>
      <c r="G36" s="29">
        <v>14593</v>
      </c>
      <c r="H36" s="30">
        <v>309</v>
      </c>
      <c r="I36" s="30">
        <v>-6.88</v>
      </c>
      <c r="J36" s="30">
        <v>45.002499999999998</v>
      </c>
      <c r="K36" s="38">
        <v>-88.666799999999995</v>
      </c>
      <c r="L36" s="39">
        <v>568.70600000000002</v>
      </c>
      <c r="M36" s="39">
        <v>9.1111000000000004</v>
      </c>
      <c r="N36" s="40">
        <v>29.8</v>
      </c>
      <c r="O36" s="86">
        <v>284</v>
      </c>
      <c r="P36" s="41">
        <v>1.28</v>
      </c>
      <c r="Q36" s="35">
        <v>51.38</v>
      </c>
      <c r="R36" s="21">
        <f t="shared" si="0"/>
        <v>46.811234233202896</v>
      </c>
      <c r="S36" s="23">
        <f t="shared" si="2"/>
        <v>40.140625</v>
      </c>
      <c r="T36" s="36">
        <v>-26.067360486999998</v>
      </c>
      <c r="U36" s="24">
        <v>19.700911242274767</v>
      </c>
    </row>
    <row r="37" spans="1:21" ht="17.399999999999999" x14ac:dyDescent="0.3">
      <c r="A37" s="14">
        <v>193</v>
      </c>
      <c r="B37" s="26">
        <v>1940</v>
      </c>
      <c r="C37" s="37" t="s">
        <v>190</v>
      </c>
      <c r="D37" s="32" t="s">
        <v>31</v>
      </c>
      <c r="E37" s="31" t="s">
        <v>146</v>
      </c>
      <c r="F37" s="28" t="s">
        <v>200</v>
      </c>
      <c r="G37" s="29">
        <v>14835</v>
      </c>
      <c r="H37" s="30">
        <v>310.5</v>
      </c>
      <c r="I37" s="30">
        <v>-6.78</v>
      </c>
      <c r="J37" s="30">
        <v>43.682899999999997</v>
      </c>
      <c r="K37" s="38">
        <v>-87.766499999999994</v>
      </c>
      <c r="L37" s="39">
        <v>795.02</v>
      </c>
      <c r="M37" s="39">
        <v>7.3330000000000002</v>
      </c>
      <c r="N37" s="40">
        <v>27.2</v>
      </c>
      <c r="O37" s="86">
        <v>210</v>
      </c>
      <c r="P37" s="41">
        <v>1.29</v>
      </c>
      <c r="Q37" s="35">
        <v>50.91</v>
      </c>
      <c r="R37" s="21">
        <f t="shared" si="0"/>
        <v>46.023468797013592</v>
      </c>
      <c r="S37" s="23">
        <f t="shared" si="2"/>
        <v>39.465116279069761</v>
      </c>
      <c r="T37" s="36">
        <v>-25.744244682999998</v>
      </c>
      <c r="U37" s="24">
        <v>19.465365823607041</v>
      </c>
    </row>
    <row r="38" spans="1:21" ht="25.2" x14ac:dyDescent="0.3">
      <c r="A38" s="14">
        <v>194</v>
      </c>
      <c r="B38" s="26">
        <v>1941</v>
      </c>
      <c r="C38" s="37" t="s">
        <v>191</v>
      </c>
      <c r="D38" s="32" t="s">
        <v>32</v>
      </c>
      <c r="E38" s="31" t="s">
        <v>146</v>
      </c>
      <c r="F38" s="28" t="s">
        <v>201</v>
      </c>
      <c r="G38" s="29">
        <v>15160</v>
      </c>
      <c r="H38" s="30">
        <v>310.8</v>
      </c>
      <c r="I38" s="45">
        <v>-6.79</v>
      </c>
      <c r="J38" s="30">
        <v>45.234999999999999</v>
      </c>
      <c r="K38" s="38">
        <v>-75.903999999999996</v>
      </c>
      <c r="L38" s="39">
        <v>868</v>
      </c>
      <c r="M38" s="39">
        <v>6</v>
      </c>
      <c r="N38" s="48"/>
      <c r="O38" s="92">
        <v>115</v>
      </c>
      <c r="P38" s="41">
        <v>1.07</v>
      </c>
      <c r="Q38" s="35">
        <v>50.47</v>
      </c>
      <c r="R38" s="21">
        <f t="shared" si="0"/>
        <v>55.006687016652172</v>
      </c>
      <c r="S38" s="23">
        <f t="shared" si="2"/>
        <v>47.168224299065415</v>
      </c>
      <c r="T38" s="36">
        <v>-24.601372117</v>
      </c>
      <c r="U38" s="24">
        <v>18.260608132756666</v>
      </c>
    </row>
    <row r="39" spans="1:21" ht="40.799999999999997" x14ac:dyDescent="0.3">
      <c r="A39" s="14">
        <v>195</v>
      </c>
      <c r="B39" s="49">
        <v>1942</v>
      </c>
      <c r="C39" s="37" t="s">
        <v>192</v>
      </c>
      <c r="D39" s="32" t="s">
        <v>33</v>
      </c>
      <c r="E39" s="31" t="s">
        <v>146</v>
      </c>
      <c r="F39" s="28" t="s">
        <v>202</v>
      </c>
      <c r="G39" s="46">
        <v>15538</v>
      </c>
      <c r="H39" s="30">
        <v>311</v>
      </c>
      <c r="I39" s="45">
        <v>-6.79</v>
      </c>
      <c r="J39" s="30">
        <v>48.089167000000003</v>
      </c>
      <c r="K39" s="30">
        <v>-88.578999999999994</v>
      </c>
      <c r="L39" s="33">
        <v>777.24</v>
      </c>
      <c r="M39" s="33">
        <v>3.88889</v>
      </c>
      <c r="N39" s="50">
        <v>20.399999999999999</v>
      </c>
      <c r="O39" s="93">
        <v>190</v>
      </c>
      <c r="P39" s="35">
        <v>1.39</v>
      </c>
      <c r="Q39" s="35">
        <v>49.94</v>
      </c>
      <c r="R39" s="21">
        <f t="shared" si="0"/>
        <v>41.898618113252304</v>
      </c>
      <c r="S39" s="23">
        <f t="shared" si="2"/>
        <v>35.928057553956833</v>
      </c>
      <c r="T39" s="36">
        <v>-25.26867588</v>
      </c>
      <c r="U39" s="24">
        <v>18.957712164101004</v>
      </c>
    </row>
    <row r="40" spans="1:21" ht="33" x14ac:dyDescent="0.3">
      <c r="A40" s="14">
        <v>196</v>
      </c>
      <c r="B40" s="49">
        <v>1946</v>
      </c>
      <c r="C40" s="37" t="s">
        <v>193</v>
      </c>
      <c r="D40" s="32" t="s">
        <v>34</v>
      </c>
      <c r="E40" s="31" t="s">
        <v>146</v>
      </c>
      <c r="F40" s="28" t="s">
        <v>203</v>
      </c>
      <c r="G40" s="46">
        <v>16996</v>
      </c>
      <c r="H40" s="30">
        <v>310.8</v>
      </c>
      <c r="I40" s="45">
        <v>-6.86</v>
      </c>
      <c r="J40" s="30">
        <v>42.18</v>
      </c>
      <c r="K40" s="30">
        <v>-84.35</v>
      </c>
      <c r="L40" s="33">
        <v>668.02</v>
      </c>
      <c r="M40" s="33">
        <v>10.16667</v>
      </c>
      <c r="N40" s="50">
        <v>29.9</v>
      </c>
      <c r="O40" s="93">
        <v>293</v>
      </c>
      <c r="P40" s="35">
        <v>1.79</v>
      </c>
      <c r="Q40" s="35">
        <v>49.9</v>
      </c>
      <c r="R40" s="21">
        <f t="shared" si="0"/>
        <v>32.509738512508783</v>
      </c>
      <c r="S40" s="23">
        <f t="shared" si="2"/>
        <v>27.877094972067038</v>
      </c>
      <c r="T40" s="36">
        <v>-24.543123640000001</v>
      </c>
      <c r="U40" s="24">
        <v>18.128042426627896</v>
      </c>
    </row>
    <row r="41" spans="1:21" ht="40.799999999999997" x14ac:dyDescent="0.3">
      <c r="A41" s="14">
        <v>197</v>
      </c>
      <c r="B41" s="49">
        <v>1948</v>
      </c>
      <c r="C41" s="37" t="s">
        <v>194</v>
      </c>
      <c r="D41" s="32" t="s">
        <v>35</v>
      </c>
      <c r="E41" s="31" t="s">
        <v>146</v>
      </c>
      <c r="F41" s="28" t="s">
        <v>204</v>
      </c>
      <c r="G41" s="46">
        <v>17795</v>
      </c>
      <c r="H41" s="30">
        <v>309.7</v>
      </c>
      <c r="I41" s="30">
        <v>-6.89</v>
      </c>
      <c r="J41" s="30">
        <v>41.319800000000001</v>
      </c>
      <c r="K41" s="30">
        <v>-88.993399999999994</v>
      </c>
      <c r="L41" s="33">
        <v>812.29200000000003</v>
      </c>
      <c r="M41" s="33">
        <v>9</v>
      </c>
      <c r="N41" s="50">
        <v>30.5</v>
      </c>
      <c r="O41" s="93">
        <v>176</v>
      </c>
      <c r="P41" s="35">
        <v>2.0499999999999998</v>
      </c>
      <c r="Q41" s="35">
        <v>48.28</v>
      </c>
      <c r="R41" s="21">
        <f t="shared" si="0"/>
        <v>27.464984739598464</v>
      </c>
      <c r="S41" s="23">
        <f t="shared" si="2"/>
        <v>23.551219512195125</v>
      </c>
      <c r="T41" s="36">
        <v>-25.762091600000002</v>
      </c>
      <c r="U41" s="24">
        <v>19.371132489592622</v>
      </c>
    </row>
    <row r="42" spans="1:21" ht="17.399999999999999" x14ac:dyDescent="0.3">
      <c r="A42" s="14">
        <v>198</v>
      </c>
      <c r="B42" s="49">
        <v>1950</v>
      </c>
      <c r="C42" s="37" t="s">
        <v>195</v>
      </c>
      <c r="D42" s="32" t="s">
        <v>36</v>
      </c>
      <c r="E42" s="31" t="s">
        <v>146</v>
      </c>
      <c r="F42" s="28" t="s">
        <v>205</v>
      </c>
      <c r="G42" s="46">
        <v>18472</v>
      </c>
      <c r="H42" s="30">
        <v>311.2</v>
      </c>
      <c r="I42" s="45">
        <v>-6.87</v>
      </c>
      <c r="J42" s="30"/>
      <c r="K42" s="30"/>
      <c r="L42" s="33"/>
      <c r="M42" s="33"/>
      <c r="N42" s="50"/>
      <c r="O42" s="93"/>
      <c r="P42" s="35">
        <v>1.46</v>
      </c>
      <c r="Q42" s="35">
        <v>51.94</v>
      </c>
      <c r="R42" s="21">
        <f t="shared" si="0"/>
        <v>41.487288478711868</v>
      </c>
      <c r="S42" s="23">
        <f t="shared" si="2"/>
        <v>35.575342465753423</v>
      </c>
      <c r="T42" s="36">
        <v>-23.859778040000002</v>
      </c>
      <c r="U42" s="24">
        <v>17.405058881690262</v>
      </c>
    </row>
    <row r="43" spans="1:21" ht="17.399999999999999" x14ac:dyDescent="0.3">
      <c r="A43" s="14">
        <v>199</v>
      </c>
      <c r="B43" s="49">
        <v>1952</v>
      </c>
      <c r="C43" s="37" t="s">
        <v>196</v>
      </c>
      <c r="D43" s="32" t="s">
        <v>37</v>
      </c>
      <c r="E43" s="31" t="s">
        <v>146</v>
      </c>
      <c r="F43" s="28" t="s">
        <v>206</v>
      </c>
      <c r="G43" s="46">
        <v>19173</v>
      </c>
      <c r="H43" s="30">
        <v>311.5</v>
      </c>
      <c r="I43" s="45">
        <v>-6.86</v>
      </c>
      <c r="J43" s="30">
        <v>43.78</v>
      </c>
      <c r="K43" s="30">
        <v>-86.43</v>
      </c>
      <c r="L43" s="33">
        <v>801.62400000000002</v>
      </c>
      <c r="M43" s="21">
        <v>8.8332999999999995</v>
      </c>
      <c r="N43" s="50">
        <v>31.6</v>
      </c>
      <c r="O43" s="93">
        <v>184</v>
      </c>
      <c r="P43" s="35">
        <v>1.65</v>
      </c>
      <c r="Q43" s="35">
        <v>47.62</v>
      </c>
      <c r="R43" s="21">
        <f t="shared" si="0"/>
        <v>33.656690457989271</v>
      </c>
      <c r="S43" s="23">
        <f t="shared" si="2"/>
        <v>28.860606060606059</v>
      </c>
      <c r="T43" s="36">
        <v>-24.016545560000001</v>
      </c>
      <c r="U43" s="24">
        <v>17.578725829777603</v>
      </c>
    </row>
    <row r="44" spans="1:21" ht="25.2" x14ac:dyDescent="0.3">
      <c r="A44" s="14">
        <v>200</v>
      </c>
      <c r="B44" s="49">
        <v>1952</v>
      </c>
      <c r="C44" s="37" t="s">
        <v>207</v>
      </c>
      <c r="D44" s="32" t="s">
        <v>38</v>
      </c>
      <c r="E44" s="31" t="s">
        <v>146</v>
      </c>
      <c r="F44" s="28" t="s">
        <v>216</v>
      </c>
      <c r="G44" s="46">
        <v>19173</v>
      </c>
      <c r="H44" s="30">
        <v>311.5</v>
      </c>
      <c r="I44" s="45">
        <v>-6.86</v>
      </c>
      <c r="J44" s="30">
        <v>43.98</v>
      </c>
      <c r="K44" s="30">
        <v>-83.06</v>
      </c>
      <c r="L44" s="33">
        <v>726.94799999999998</v>
      </c>
      <c r="M44" s="33">
        <v>8.4443999999999999</v>
      </c>
      <c r="N44" s="50">
        <v>29</v>
      </c>
      <c r="O44" s="93">
        <v>180</v>
      </c>
      <c r="P44" s="35">
        <v>1.55</v>
      </c>
      <c r="Q44" s="35">
        <v>50.39</v>
      </c>
      <c r="R44" s="21">
        <f t="shared" si="0"/>
        <v>37.912168146940573</v>
      </c>
      <c r="S44" s="23">
        <f t="shared" si="2"/>
        <v>32.509677419354837</v>
      </c>
      <c r="T44" s="36">
        <v>-25.93594276</v>
      </c>
      <c r="U44" s="24">
        <v>19.583868861819496</v>
      </c>
    </row>
    <row r="45" spans="1:21" ht="25.2" x14ac:dyDescent="0.3">
      <c r="A45" s="14">
        <v>201</v>
      </c>
      <c r="B45" s="49">
        <v>1954</v>
      </c>
      <c r="C45" s="37" t="s">
        <v>208</v>
      </c>
      <c r="D45" s="32" t="s">
        <v>39</v>
      </c>
      <c r="E45" s="31" t="s">
        <v>146</v>
      </c>
      <c r="F45" s="28" t="s">
        <v>217</v>
      </c>
      <c r="G45" s="46">
        <v>19961</v>
      </c>
      <c r="H45" s="30">
        <v>312.8</v>
      </c>
      <c r="I45" s="45">
        <v>-6.87</v>
      </c>
      <c r="J45" s="30">
        <v>44.76</v>
      </c>
      <c r="K45" s="30">
        <v>-85.62</v>
      </c>
      <c r="L45" s="33">
        <v>778.00199999999995</v>
      </c>
      <c r="M45" s="33">
        <v>7.6666699999999999</v>
      </c>
      <c r="N45" s="50">
        <v>26</v>
      </c>
      <c r="O45" s="93">
        <v>185</v>
      </c>
      <c r="P45" s="35">
        <v>1.5</v>
      </c>
      <c r="Q45" s="35">
        <v>48.07</v>
      </c>
      <c r="R45" s="21">
        <f t="shared" si="0"/>
        <v>37.372213804012993</v>
      </c>
      <c r="S45" s="23">
        <f t="shared" si="2"/>
        <v>32.046666666666667</v>
      </c>
      <c r="T45" s="36">
        <v>-25.217424959999999</v>
      </c>
      <c r="U45" s="24">
        <v>18.822069074477572</v>
      </c>
    </row>
    <row r="46" spans="1:21" ht="25.2" x14ac:dyDescent="0.3">
      <c r="A46" s="14">
        <v>202</v>
      </c>
      <c r="B46" s="49">
        <v>1957</v>
      </c>
      <c r="C46" s="37" t="s">
        <v>207</v>
      </c>
      <c r="D46" s="32" t="s">
        <v>40</v>
      </c>
      <c r="E46" s="31" t="s">
        <v>146</v>
      </c>
      <c r="F46" s="28" t="s">
        <v>218</v>
      </c>
      <c r="G46" s="46">
        <v>20965</v>
      </c>
      <c r="H46" s="30">
        <v>314.7</v>
      </c>
      <c r="I46" s="45">
        <v>-6.89</v>
      </c>
      <c r="J46" s="30">
        <v>45.65</v>
      </c>
      <c r="K46" s="30">
        <v>-85.55</v>
      </c>
      <c r="L46" s="33">
        <v>756.92</v>
      </c>
      <c r="M46" s="33">
        <v>6.2222</v>
      </c>
      <c r="N46" s="50">
        <v>27.1</v>
      </c>
      <c r="O46" s="93">
        <v>183</v>
      </c>
      <c r="P46" s="35">
        <v>1.1599999999999999</v>
      </c>
      <c r="Q46" s="35">
        <v>48.98</v>
      </c>
      <c r="R46" s="21">
        <f t="shared" si="0"/>
        <v>49.240987428190827</v>
      </c>
      <c r="S46" s="23">
        <f t="shared" si="2"/>
        <v>42.224137931034484</v>
      </c>
      <c r="T46" s="36">
        <v>-27.859359640000001</v>
      </c>
      <c r="U46" s="24">
        <v>21.570294224336404</v>
      </c>
    </row>
    <row r="47" spans="1:21" ht="25.2" x14ac:dyDescent="0.3">
      <c r="A47" s="14">
        <v>203</v>
      </c>
      <c r="B47" s="49">
        <v>1957</v>
      </c>
      <c r="C47" s="37" t="s">
        <v>209</v>
      </c>
      <c r="D47" s="32" t="s">
        <v>41</v>
      </c>
      <c r="E47" s="31" t="s">
        <v>146</v>
      </c>
      <c r="F47" s="28" t="s">
        <v>219</v>
      </c>
      <c r="G47" s="46">
        <v>20984</v>
      </c>
      <c r="H47" s="30">
        <v>314.7</v>
      </c>
      <c r="I47" s="45">
        <v>-6.89</v>
      </c>
      <c r="J47" s="30">
        <v>46.81</v>
      </c>
      <c r="K47" s="30">
        <v>-88.7</v>
      </c>
      <c r="L47" s="33">
        <v>687.83199999999999</v>
      </c>
      <c r="M47" s="33">
        <v>5.2222</v>
      </c>
      <c r="N47" s="50">
        <v>27.1</v>
      </c>
      <c r="O47" s="93">
        <v>296</v>
      </c>
      <c r="P47" s="35">
        <v>1.25</v>
      </c>
      <c r="Q47" s="35">
        <v>48.48</v>
      </c>
      <c r="R47" s="21">
        <f t="shared" si="0"/>
        <v>45.229163933061365</v>
      </c>
      <c r="S47" s="23">
        <f t="shared" si="2"/>
        <v>38.783999999999999</v>
      </c>
      <c r="T47" s="36">
        <v>-27.491558920000003</v>
      </c>
      <c r="U47" s="24">
        <v>21.183938410983199</v>
      </c>
    </row>
    <row r="48" spans="1:21" ht="25.2" x14ac:dyDescent="0.3">
      <c r="A48" s="14">
        <v>204</v>
      </c>
      <c r="B48" s="49">
        <v>1959</v>
      </c>
      <c r="C48" s="37" t="s">
        <v>210</v>
      </c>
      <c r="D48" s="32" t="s">
        <v>42</v>
      </c>
      <c r="E48" s="31" t="s">
        <v>146</v>
      </c>
      <c r="F48" s="28" t="s">
        <v>220</v>
      </c>
      <c r="G48" s="46">
        <v>21737</v>
      </c>
      <c r="H48" s="30">
        <v>315.7</v>
      </c>
      <c r="I48" s="45">
        <v>-6.92</v>
      </c>
      <c r="J48" s="30">
        <v>44.4636</v>
      </c>
      <c r="K48" s="30">
        <v>-79.335300000000004</v>
      </c>
      <c r="L48" s="33">
        <v>885</v>
      </c>
      <c r="M48" s="33">
        <v>4.4000000000000004</v>
      </c>
      <c r="N48" s="51"/>
      <c r="O48" s="93">
        <v>295</v>
      </c>
      <c r="P48" s="35">
        <v>1.4</v>
      </c>
      <c r="Q48" s="35">
        <v>47.58</v>
      </c>
      <c r="R48" s="21">
        <f t="shared" si="0"/>
        <v>39.633494296894519</v>
      </c>
      <c r="S48" s="23">
        <f t="shared" si="2"/>
        <v>33.985714285714288</v>
      </c>
      <c r="T48" s="36">
        <v>-24.362238040000001</v>
      </c>
      <c r="U48" s="24">
        <v>17.877780791263707</v>
      </c>
    </row>
    <row r="49" spans="1:21" ht="17.399999999999999" x14ac:dyDescent="0.3">
      <c r="A49" s="14">
        <v>205</v>
      </c>
      <c r="B49" s="49">
        <v>1960</v>
      </c>
      <c r="C49" s="37" t="s">
        <v>211</v>
      </c>
      <c r="D49" s="32" t="s">
        <v>43</v>
      </c>
      <c r="E49" s="31" t="s">
        <v>146</v>
      </c>
      <c r="F49" s="28" t="s">
        <v>221</v>
      </c>
      <c r="G49" s="46">
        <v>22051</v>
      </c>
      <c r="H49" s="30">
        <v>316.10000000000002</v>
      </c>
      <c r="I49" s="45">
        <v>-6.93</v>
      </c>
      <c r="J49" s="30">
        <v>44.25</v>
      </c>
      <c r="K49" s="30">
        <v>-85.4</v>
      </c>
      <c r="L49" s="33">
        <v>775.20799999999997</v>
      </c>
      <c r="M49" s="33">
        <v>5.7777779999999996</v>
      </c>
      <c r="N49" s="50">
        <v>25.3</v>
      </c>
      <c r="O49" s="93">
        <v>398</v>
      </c>
      <c r="P49" s="35">
        <v>1.48</v>
      </c>
      <c r="Q49" s="35">
        <v>48.89</v>
      </c>
      <c r="R49" s="21">
        <f t="shared" si="0"/>
        <v>38.523371031509406</v>
      </c>
      <c r="S49" s="23">
        <f t="shared" si="2"/>
        <v>33.033783783783782</v>
      </c>
      <c r="T49" s="36">
        <v>-24.531064600000001</v>
      </c>
      <c r="U49" s="24">
        <v>18.043695663955226</v>
      </c>
    </row>
    <row r="50" spans="1:21" ht="48.6" x14ac:dyDescent="0.3">
      <c r="A50" s="14">
        <v>206</v>
      </c>
      <c r="B50" s="49">
        <v>1961</v>
      </c>
      <c r="C50" s="37" t="s">
        <v>212</v>
      </c>
      <c r="D50" s="32" t="s">
        <v>44</v>
      </c>
      <c r="E50" s="31" t="s">
        <v>146</v>
      </c>
      <c r="F50" s="28" t="s">
        <v>222</v>
      </c>
      <c r="G50" s="46">
        <v>22442</v>
      </c>
      <c r="H50" s="30">
        <v>316.7</v>
      </c>
      <c r="I50" s="45">
        <v>-6.95</v>
      </c>
      <c r="J50" s="30">
        <v>45.02</v>
      </c>
      <c r="K50" s="30">
        <v>-86.13</v>
      </c>
      <c r="L50" s="33">
        <v>757.17399999999998</v>
      </c>
      <c r="M50" s="33">
        <v>7.4443999999999999</v>
      </c>
      <c r="N50" s="50">
        <v>25.2</v>
      </c>
      <c r="O50" s="93">
        <v>182</v>
      </c>
      <c r="P50" s="35">
        <v>1.74</v>
      </c>
      <c r="Q50" s="35">
        <v>48.65</v>
      </c>
      <c r="R50" s="21">
        <f t="shared" si="0"/>
        <v>32.606152693364415</v>
      </c>
      <c r="S50" s="23">
        <f t="shared" si="2"/>
        <v>27.959770114942529</v>
      </c>
      <c r="T50" s="36">
        <v>-23.97634876</v>
      </c>
      <c r="U50" s="24">
        <v>17.444606735060866</v>
      </c>
    </row>
    <row r="51" spans="1:21" ht="17.399999999999999" x14ac:dyDescent="0.3">
      <c r="A51" s="14">
        <v>207</v>
      </c>
      <c r="B51" s="49">
        <v>1962</v>
      </c>
      <c r="C51" s="37" t="s">
        <v>211</v>
      </c>
      <c r="D51" s="32" t="s">
        <v>25</v>
      </c>
      <c r="E51" s="31" t="s">
        <v>146</v>
      </c>
      <c r="F51" s="28" t="s">
        <v>223</v>
      </c>
      <c r="G51" s="46">
        <v>22845</v>
      </c>
      <c r="H51" s="30">
        <v>319.2</v>
      </c>
      <c r="I51" s="30">
        <v>-6.96</v>
      </c>
      <c r="J51" s="24" t="s">
        <v>389</v>
      </c>
      <c r="K51" s="24" t="s">
        <v>389</v>
      </c>
      <c r="L51" s="24" t="s">
        <v>389</v>
      </c>
      <c r="M51" s="24" t="s">
        <v>389</v>
      </c>
      <c r="N51" s="24" t="s">
        <v>389</v>
      </c>
      <c r="O51" s="24" t="s">
        <v>389</v>
      </c>
      <c r="P51" s="35">
        <v>1.26</v>
      </c>
      <c r="Q51" s="35">
        <v>49.46</v>
      </c>
      <c r="R51" s="21">
        <f t="shared" si="0"/>
        <v>45.777231981794465</v>
      </c>
      <c r="S51" s="23">
        <f t="shared" si="2"/>
        <v>39.253968253968253</v>
      </c>
      <c r="T51" s="36">
        <v>-25.284754599999999</v>
      </c>
      <c r="U51" s="24">
        <v>18.800110787720321</v>
      </c>
    </row>
    <row r="52" spans="1:21" ht="25.2" x14ac:dyDescent="0.3">
      <c r="A52" s="14">
        <v>208</v>
      </c>
      <c r="B52" s="49">
        <v>1962</v>
      </c>
      <c r="C52" s="37" t="s">
        <v>213</v>
      </c>
      <c r="D52" s="32" t="s">
        <v>45</v>
      </c>
      <c r="E52" s="31" t="s">
        <v>146</v>
      </c>
      <c r="F52" s="28" t="s">
        <v>224</v>
      </c>
      <c r="G52" s="46">
        <v>22912</v>
      </c>
      <c r="H52" s="30">
        <v>319.2</v>
      </c>
      <c r="I52" s="30">
        <v>-6.96</v>
      </c>
      <c r="J52" s="30">
        <v>45.8489</v>
      </c>
      <c r="K52" s="30">
        <v>-76.429699999999997</v>
      </c>
      <c r="L52" s="33">
        <v>885</v>
      </c>
      <c r="M52" s="33">
        <v>4.4000000000000004</v>
      </c>
      <c r="N52" s="24" t="s">
        <v>389</v>
      </c>
      <c r="O52" s="93">
        <v>210</v>
      </c>
      <c r="P52" s="35">
        <v>1.22</v>
      </c>
      <c r="Q52" s="35">
        <v>49.21</v>
      </c>
      <c r="R52" s="21">
        <f t="shared" si="0"/>
        <v>47.039153317109594</v>
      </c>
      <c r="S52" s="23">
        <f t="shared" si="2"/>
        <v>40.33606557377049</v>
      </c>
      <c r="T52" s="36">
        <v>-25.00538684</v>
      </c>
      <c r="U52" s="24">
        <v>18.508191323759334</v>
      </c>
    </row>
    <row r="53" spans="1:21" x14ac:dyDescent="0.3">
      <c r="A53" s="52">
        <v>209</v>
      </c>
      <c r="B53" s="26">
        <v>1965</v>
      </c>
      <c r="C53" s="37" t="s">
        <v>214</v>
      </c>
      <c r="D53" s="32" t="s">
        <v>25</v>
      </c>
      <c r="E53" s="31" t="s">
        <v>146</v>
      </c>
      <c r="F53" s="28" t="s">
        <v>225</v>
      </c>
      <c r="G53" s="29">
        <v>23912</v>
      </c>
      <c r="H53" s="30">
        <v>319.3</v>
      </c>
      <c r="I53" s="30">
        <v>-7.02</v>
      </c>
      <c r="J53" s="24" t="s">
        <v>389</v>
      </c>
      <c r="K53" s="24" t="s">
        <v>389</v>
      </c>
      <c r="L53" s="24" t="s">
        <v>389</v>
      </c>
      <c r="M53" s="24" t="s">
        <v>389</v>
      </c>
      <c r="N53" s="24" t="s">
        <v>389</v>
      </c>
      <c r="O53" s="24" t="s">
        <v>389</v>
      </c>
      <c r="P53" s="35">
        <v>1.1399999999999999</v>
      </c>
      <c r="Q53" s="35">
        <v>47.48</v>
      </c>
      <c r="R53" s="21">
        <f t="shared" si="0"/>
        <v>48.570415715418761</v>
      </c>
      <c r="S53" s="23">
        <f t="shared" si="2"/>
        <v>41.649122807017548</v>
      </c>
      <c r="T53" s="36">
        <v>-26.228214600000001</v>
      </c>
      <c r="U53" s="24">
        <v>19.725581381586004</v>
      </c>
    </row>
    <row r="54" spans="1:21" ht="17.399999999999999" x14ac:dyDescent="0.3">
      <c r="A54" s="52">
        <v>210</v>
      </c>
      <c r="B54" s="49">
        <v>1968</v>
      </c>
      <c r="C54" s="37" t="s">
        <v>215</v>
      </c>
      <c r="D54" s="32" t="s">
        <v>25</v>
      </c>
      <c r="E54" s="31" t="s">
        <v>146</v>
      </c>
      <c r="F54" s="28" t="s">
        <v>226</v>
      </c>
      <c r="G54" s="29">
        <v>24991</v>
      </c>
      <c r="H54" s="30">
        <v>316.8</v>
      </c>
      <c r="I54" s="30">
        <v>-7.07</v>
      </c>
      <c r="J54" s="24" t="s">
        <v>389</v>
      </c>
      <c r="K54" s="24" t="s">
        <v>389</v>
      </c>
      <c r="L54" s="24" t="s">
        <v>389</v>
      </c>
      <c r="M54" s="24" t="s">
        <v>389</v>
      </c>
      <c r="N54" s="24" t="s">
        <v>389</v>
      </c>
      <c r="O54" s="24" t="s">
        <v>389</v>
      </c>
      <c r="P54" s="35">
        <v>0.88</v>
      </c>
      <c r="Q54" s="35">
        <v>45.18</v>
      </c>
      <c r="R54" s="21">
        <f t="shared" si="0"/>
        <v>59.872792743015872</v>
      </c>
      <c r="S54" s="23">
        <f t="shared" si="2"/>
        <v>51.340909090909093</v>
      </c>
      <c r="T54" s="36">
        <v>-26.145872659999995</v>
      </c>
      <c r="U54" s="24">
        <v>19.588018497291912</v>
      </c>
    </row>
    <row r="55" spans="1:21" ht="17.399999999999999" x14ac:dyDescent="0.3">
      <c r="A55" s="52">
        <v>211</v>
      </c>
      <c r="B55" s="49">
        <v>1968</v>
      </c>
      <c r="C55" s="37" t="s">
        <v>227</v>
      </c>
      <c r="D55" s="32" t="s">
        <v>26</v>
      </c>
      <c r="E55" s="31" t="s">
        <v>146</v>
      </c>
      <c r="F55" s="28" t="s">
        <v>244</v>
      </c>
      <c r="G55" s="46">
        <v>24910</v>
      </c>
      <c r="H55" s="30">
        <v>316.8</v>
      </c>
      <c r="I55" s="30">
        <v>-7.07</v>
      </c>
      <c r="J55" s="24" t="s">
        <v>389</v>
      </c>
      <c r="K55" s="24" t="s">
        <v>389</v>
      </c>
      <c r="L55" s="24" t="s">
        <v>389</v>
      </c>
      <c r="M55" s="24" t="s">
        <v>389</v>
      </c>
      <c r="N55" s="24" t="s">
        <v>389</v>
      </c>
      <c r="O55" s="24" t="s">
        <v>389</v>
      </c>
      <c r="P55" s="35">
        <v>1.37</v>
      </c>
      <c r="Q55" s="35">
        <v>48.84</v>
      </c>
      <c r="R55" s="21">
        <f t="shared" si="0"/>
        <v>41.573927063209091</v>
      </c>
      <c r="S55" s="23">
        <f t="shared" si="2"/>
        <v>35.649635036496349</v>
      </c>
      <c r="T55" s="36">
        <v>-24.166653590000003</v>
      </c>
      <c r="U55" s="24">
        <v>17.520054682387109</v>
      </c>
    </row>
    <row r="56" spans="1:21" x14ac:dyDescent="0.3">
      <c r="A56" s="52">
        <v>212</v>
      </c>
      <c r="B56" s="49">
        <v>1968</v>
      </c>
      <c r="C56" s="37" t="s">
        <v>228</v>
      </c>
      <c r="D56" s="32" t="s">
        <v>46</v>
      </c>
      <c r="E56" s="31" t="s">
        <v>146</v>
      </c>
      <c r="F56" s="28" t="s">
        <v>245</v>
      </c>
      <c r="G56" s="46">
        <v>24928</v>
      </c>
      <c r="H56" s="30">
        <v>316.8</v>
      </c>
      <c r="I56" s="30">
        <v>-7.07</v>
      </c>
      <c r="J56" s="24" t="s">
        <v>389</v>
      </c>
      <c r="K56" s="24" t="s">
        <v>389</v>
      </c>
      <c r="L56" s="24" t="s">
        <v>389</v>
      </c>
      <c r="M56" s="24" t="s">
        <v>389</v>
      </c>
      <c r="N56" s="24" t="s">
        <v>389</v>
      </c>
      <c r="O56" s="24" t="s">
        <v>389</v>
      </c>
      <c r="P56" s="35">
        <v>1.1399999999999999</v>
      </c>
      <c r="Q56" s="35">
        <v>47.36</v>
      </c>
      <c r="R56" s="21">
        <f t="shared" si="0"/>
        <v>48.44765982060305</v>
      </c>
      <c r="S56" s="23">
        <f t="shared" si="2"/>
        <v>41.543859649122808</v>
      </c>
      <c r="T56" s="36">
        <v>-25.013168900000004</v>
      </c>
      <c r="U56" s="24">
        <v>18.403498721881355</v>
      </c>
    </row>
    <row r="57" spans="1:21" ht="33" x14ac:dyDescent="0.3">
      <c r="A57" s="52">
        <v>213</v>
      </c>
      <c r="B57" s="49">
        <v>1968</v>
      </c>
      <c r="C57" s="37" t="s">
        <v>212</v>
      </c>
      <c r="D57" s="32" t="s">
        <v>47</v>
      </c>
      <c r="E57" s="31" t="s">
        <v>146</v>
      </c>
      <c r="F57" s="28" t="s">
        <v>246</v>
      </c>
      <c r="G57" s="46">
        <v>25081</v>
      </c>
      <c r="H57" s="30">
        <v>316.8</v>
      </c>
      <c r="I57" s="30">
        <v>-7.07</v>
      </c>
      <c r="J57" s="30">
        <v>45.86</v>
      </c>
      <c r="K57" s="30">
        <v>-84.87</v>
      </c>
      <c r="L57" s="33">
        <v>845.82</v>
      </c>
      <c r="M57" s="33">
        <v>6.1666670000000003</v>
      </c>
      <c r="N57" s="51">
        <v>23.8</v>
      </c>
      <c r="O57" s="93">
        <v>242</v>
      </c>
      <c r="P57" s="35">
        <v>0.78</v>
      </c>
      <c r="Q57" s="35">
        <v>48.61</v>
      </c>
      <c r="R57" s="21">
        <f t="shared" si="0"/>
        <v>72.676998008236041</v>
      </c>
      <c r="S57" s="23">
        <f t="shared" si="2"/>
        <v>62.320512820512818</v>
      </c>
      <c r="T57" s="36">
        <v>-26.776491419999999</v>
      </c>
      <c r="U57" s="24">
        <v>20.248680027009545</v>
      </c>
    </row>
    <row r="58" spans="1:21" ht="40.799999999999997" x14ac:dyDescent="0.3">
      <c r="A58" s="52">
        <v>214</v>
      </c>
      <c r="B58" s="49">
        <v>1970</v>
      </c>
      <c r="C58" s="37" t="s">
        <v>229</v>
      </c>
      <c r="D58" s="32" t="s">
        <v>48</v>
      </c>
      <c r="E58" s="31" t="s">
        <v>146</v>
      </c>
      <c r="F58" s="28" t="s">
        <v>247</v>
      </c>
      <c r="G58" s="46">
        <v>25859</v>
      </c>
      <c r="H58" s="30">
        <v>325</v>
      </c>
      <c r="I58" s="30">
        <v>-7.01</v>
      </c>
      <c r="J58" s="30">
        <v>43.56</v>
      </c>
      <c r="K58" s="30">
        <v>-85</v>
      </c>
      <c r="L58" s="33">
        <v>843.78800000000001</v>
      </c>
      <c r="M58" s="33">
        <v>6.2222200000000001</v>
      </c>
      <c r="N58" s="51">
        <v>28.2</v>
      </c>
      <c r="O58" s="93">
        <v>302</v>
      </c>
      <c r="P58" s="35">
        <v>1.06</v>
      </c>
      <c r="Q58" s="35">
        <v>49</v>
      </c>
      <c r="R58" s="21">
        <f t="shared" si="0"/>
        <v>53.908367015770132</v>
      </c>
      <c r="S58" s="23">
        <f t="shared" si="2"/>
        <v>46.226415094339622</v>
      </c>
      <c r="T58" s="36">
        <v>-24.78823482</v>
      </c>
      <c r="U58" s="24">
        <v>18.230127501300785</v>
      </c>
    </row>
    <row r="59" spans="1:21" ht="33" x14ac:dyDescent="0.3">
      <c r="A59" s="52">
        <v>215</v>
      </c>
      <c r="B59" s="49">
        <v>1970</v>
      </c>
      <c r="C59" s="37" t="s">
        <v>211</v>
      </c>
      <c r="D59" s="32" t="s">
        <v>49</v>
      </c>
      <c r="E59" s="31" t="s">
        <v>146</v>
      </c>
      <c r="F59" s="28" t="s">
        <v>248</v>
      </c>
      <c r="G59" s="46">
        <v>25743</v>
      </c>
      <c r="H59" s="30">
        <v>325</v>
      </c>
      <c r="I59" s="30">
        <v>-7.01</v>
      </c>
      <c r="J59" s="30">
        <v>45.04</v>
      </c>
      <c r="K59" s="30">
        <v>-83.2</v>
      </c>
      <c r="L59" s="33">
        <v>843.78800000000001</v>
      </c>
      <c r="M59" s="33">
        <v>6.4443999999999999</v>
      </c>
      <c r="N59" s="51">
        <v>28.2</v>
      </c>
      <c r="O59" s="93">
        <v>215</v>
      </c>
      <c r="P59" s="35">
        <v>0.82</v>
      </c>
      <c r="Q59" s="35">
        <v>48.08</v>
      </c>
      <c r="R59" s="21">
        <f t="shared" si="0"/>
        <v>68.378027458569491</v>
      </c>
      <c r="S59" s="23">
        <f t="shared" si="2"/>
        <v>58.634146341463413</v>
      </c>
      <c r="T59" s="36">
        <v>-24.264058079999998</v>
      </c>
      <c r="U59" s="24">
        <v>17.683122388674548</v>
      </c>
    </row>
    <row r="60" spans="1:21" ht="25.2" x14ac:dyDescent="0.3">
      <c r="A60" s="52">
        <v>216</v>
      </c>
      <c r="B60" s="49">
        <v>1971</v>
      </c>
      <c r="C60" s="37" t="s">
        <v>230</v>
      </c>
      <c r="D60" s="32" t="s">
        <v>50</v>
      </c>
      <c r="E60" s="31" t="s">
        <v>146</v>
      </c>
      <c r="F60" s="28" t="s">
        <v>249</v>
      </c>
      <c r="G60" s="46">
        <v>26143</v>
      </c>
      <c r="H60" s="30">
        <v>323.89999999999998</v>
      </c>
      <c r="I60" s="30">
        <v>-7.21</v>
      </c>
      <c r="J60" s="30">
        <v>47.645899999999997</v>
      </c>
      <c r="K60" s="30">
        <v>-84.795199999999994</v>
      </c>
      <c r="L60" s="33">
        <v>852</v>
      </c>
      <c r="M60" s="33">
        <v>4.8</v>
      </c>
      <c r="N60" s="24" t="s">
        <v>389</v>
      </c>
      <c r="O60" s="89">
        <v>516</v>
      </c>
      <c r="P60" s="35">
        <v>0.96</v>
      </c>
      <c r="Q60" s="35">
        <v>48.46</v>
      </c>
      <c r="R60" s="21">
        <f t="shared" si="0"/>
        <v>58.867845100324708</v>
      </c>
      <c r="S60" s="23">
        <f t="shared" si="2"/>
        <v>50.479166666666671</v>
      </c>
      <c r="T60" s="36">
        <v>-24.697859520000002</v>
      </c>
      <c r="U60" s="24">
        <v>17.930709668486177</v>
      </c>
    </row>
    <row r="61" spans="1:21" ht="40.799999999999997" x14ac:dyDescent="0.3">
      <c r="A61" s="52">
        <v>217</v>
      </c>
      <c r="B61" s="49">
        <v>1972</v>
      </c>
      <c r="C61" s="37" t="s">
        <v>212</v>
      </c>
      <c r="D61" s="32" t="s">
        <v>51</v>
      </c>
      <c r="E61" s="31" t="s">
        <v>146</v>
      </c>
      <c r="F61" s="28" t="s">
        <v>250</v>
      </c>
      <c r="G61" s="46">
        <v>26494</v>
      </c>
      <c r="H61" s="30">
        <v>327.9</v>
      </c>
      <c r="I61" s="45">
        <v>-7.21</v>
      </c>
      <c r="J61" s="30">
        <v>45.19</v>
      </c>
      <c r="K61" s="30">
        <v>-83.33</v>
      </c>
      <c r="L61" s="33">
        <v>759</v>
      </c>
      <c r="M61" s="33">
        <v>5.2777000000000003</v>
      </c>
      <c r="N61" s="34">
        <v>27.5</v>
      </c>
      <c r="O61" s="89">
        <v>215</v>
      </c>
      <c r="P61" s="35">
        <v>1.36</v>
      </c>
      <c r="Q61" s="35">
        <v>49.69</v>
      </c>
      <c r="R61" s="21">
        <f t="shared" si="0"/>
        <v>42.608480828848066</v>
      </c>
      <c r="S61" s="23">
        <f t="shared" si="2"/>
        <v>36.536764705882348</v>
      </c>
      <c r="T61" s="36">
        <v>-22.31596828</v>
      </c>
      <c r="U61" s="24">
        <v>15.450767108699402</v>
      </c>
    </row>
    <row r="62" spans="1:21" ht="40.799999999999997" x14ac:dyDescent="0.3">
      <c r="A62" s="52">
        <v>218</v>
      </c>
      <c r="B62" s="49">
        <v>1973</v>
      </c>
      <c r="C62" s="37" t="s">
        <v>231</v>
      </c>
      <c r="D62" s="32" t="s">
        <v>52</v>
      </c>
      <c r="E62" s="31" t="s">
        <v>146</v>
      </c>
      <c r="F62" s="28" t="s">
        <v>251</v>
      </c>
      <c r="G62" s="46">
        <v>26789</v>
      </c>
      <c r="H62" s="30">
        <v>327.9</v>
      </c>
      <c r="I62" s="30">
        <v>-7.21</v>
      </c>
      <c r="J62" s="30">
        <v>36.549999999999997</v>
      </c>
      <c r="K62" s="30">
        <v>-84.8</v>
      </c>
      <c r="L62" s="33">
        <v>1723.39</v>
      </c>
      <c r="M62" s="33">
        <v>13.333299999999999</v>
      </c>
      <c r="N62" s="50">
        <v>28.3</v>
      </c>
      <c r="O62" s="93">
        <v>392</v>
      </c>
      <c r="P62" s="35">
        <v>0.68</v>
      </c>
      <c r="Q62" s="35">
        <v>46.52</v>
      </c>
      <c r="R62" s="21">
        <f t="shared" si="0"/>
        <v>79.780500227732418</v>
      </c>
      <c r="S62" s="23">
        <f t="shared" si="2"/>
        <v>68.411764705882348</v>
      </c>
      <c r="T62" s="36">
        <v>-27.58786078</v>
      </c>
      <c r="U62" s="24">
        <v>20.955991763271971</v>
      </c>
    </row>
    <row r="63" spans="1:21" ht="25.2" x14ac:dyDescent="0.3">
      <c r="A63" s="52">
        <v>219</v>
      </c>
      <c r="B63" s="49">
        <v>1975</v>
      </c>
      <c r="C63" s="37" t="s">
        <v>232</v>
      </c>
      <c r="D63" s="32" t="s">
        <v>50</v>
      </c>
      <c r="E63" s="31" t="s">
        <v>146</v>
      </c>
      <c r="F63" s="53" t="s">
        <v>252</v>
      </c>
      <c r="G63" s="46">
        <v>27632</v>
      </c>
      <c r="H63" s="30">
        <v>329.39</v>
      </c>
      <c r="I63" s="30">
        <v>-7.32</v>
      </c>
      <c r="J63" s="30">
        <v>47.645899999999997</v>
      </c>
      <c r="K63" s="30">
        <v>-84.795199999999994</v>
      </c>
      <c r="L63" s="33">
        <v>852</v>
      </c>
      <c r="M63" s="33">
        <v>4.8</v>
      </c>
      <c r="N63" s="24" t="s">
        <v>389</v>
      </c>
      <c r="O63" s="89">
        <v>516</v>
      </c>
      <c r="P63" s="35">
        <v>1.24</v>
      </c>
      <c r="Q63" s="35">
        <v>49.18</v>
      </c>
      <c r="R63" s="21">
        <f t="shared" si="0"/>
        <v>46.252243239396144</v>
      </c>
      <c r="S63" s="23">
        <f t="shared" si="2"/>
        <v>39.661290322580648</v>
      </c>
      <c r="T63" s="36">
        <v>-25.87876344</v>
      </c>
      <c r="U63" s="24">
        <v>19.051800477667637</v>
      </c>
    </row>
    <row r="64" spans="1:21" ht="40.799999999999997" x14ac:dyDescent="0.3">
      <c r="A64" s="52">
        <v>220</v>
      </c>
      <c r="B64" s="49">
        <v>1976</v>
      </c>
      <c r="C64" s="37" t="s">
        <v>233</v>
      </c>
      <c r="D64" s="32" t="s">
        <v>53</v>
      </c>
      <c r="E64" s="31" t="s">
        <v>146</v>
      </c>
      <c r="F64" s="28" t="s">
        <v>253</v>
      </c>
      <c r="G64" s="46">
        <v>28001</v>
      </c>
      <c r="H64" s="30">
        <v>329.78</v>
      </c>
      <c r="I64" s="30">
        <v>-7.42</v>
      </c>
      <c r="J64" s="30">
        <v>47.357900000000001</v>
      </c>
      <c r="K64" s="30">
        <v>-85.808999999999997</v>
      </c>
      <c r="L64" s="33">
        <v>708</v>
      </c>
      <c r="M64" s="33">
        <v>7.8333300000000001</v>
      </c>
      <c r="N64" s="24" t="s">
        <v>389</v>
      </c>
      <c r="O64" s="89">
        <v>516</v>
      </c>
      <c r="P64" s="35">
        <v>1.08</v>
      </c>
      <c r="Q64" s="35">
        <v>47.86</v>
      </c>
      <c r="R64" s="21">
        <f t="shared" si="0"/>
        <v>51.679095088761223</v>
      </c>
      <c r="S64" s="23">
        <f t="shared" si="2"/>
        <v>44.31481481481481</v>
      </c>
      <c r="T64" s="36">
        <v>-22.995791369999999</v>
      </c>
      <c r="U64" s="24">
        <v>15.942399461964536</v>
      </c>
    </row>
    <row r="65" spans="1:21" ht="33" x14ac:dyDescent="0.3">
      <c r="A65" s="52">
        <v>221</v>
      </c>
      <c r="B65" s="49">
        <v>1980</v>
      </c>
      <c r="C65" s="37" t="s">
        <v>234</v>
      </c>
      <c r="D65" s="32" t="s">
        <v>26</v>
      </c>
      <c r="E65" s="31" t="s">
        <v>146</v>
      </c>
      <c r="F65" s="28" t="s">
        <v>254</v>
      </c>
      <c r="G65" s="46">
        <v>29366</v>
      </c>
      <c r="H65" s="30">
        <v>336.2</v>
      </c>
      <c r="I65" s="30">
        <v>-7.43</v>
      </c>
      <c r="J65" s="24" t="s">
        <v>389</v>
      </c>
      <c r="K65" s="24" t="s">
        <v>389</v>
      </c>
      <c r="L65" s="24" t="s">
        <v>389</v>
      </c>
      <c r="M65" s="24" t="s">
        <v>389</v>
      </c>
      <c r="N65" s="24" t="s">
        <v>389</v>
      </c>
      <c r="O65" s="24" t="s">
        <v>389</v>
      </c>
      <c r="P65" s="24" t="s">
        <v>389</v>
      </c>
      <c r="Q65" s="24" t="s">
        <v>389</v>
      </c>
      <c r="R65" s="24" t="s">
        <v>389</v>
      </c>
      <c r="S65" s="24" t="s">
        <v>389</v>
      </c>
      <c r="T65" s="36">
        <v>-24.986056310000002</v>
      </c>
      <c r="U65" s="24">
        <v>18.005954092879975</v>
      </c>
    </row>
    <row r="66" spans="1:21" ht="25.2" x14ac:dyDescent="0.3">
      <c r="A66" s="52">
        <v>222</v>
      </c>
      <c r="B66" s="49">
        <v>1983</v>
      </c>
      <c r="C66" s="37" t="s">
        <v>235</v>
      </c>
      <c r="D66" s="32" t="s">
        <v>54</v>
      </c>
      <c r="E66" s="31" t="s">
        <v>146</v>
      </c>
      <c r="F66" s="28" t="s">
        <v>255</v>
      </c>
      <c r="G66" s="46">
        <v>30541</v>
      </c>
      <c r="H66" s="30">
        <v>340.84</v>
      </c>
      <c r="I66" s="30">
        <v>-7.66</v>
      </c>
      <c r="J66" s="30">
        <v>45.842511000000002</v>
      </c>
      <c r="K66" s="30">
        <v>-78.724986000000001</v>
      </c>
      <c r="L66" s="33">
        <v>1061.53</v>
      </c>
      <c r="M66" s="33">
        <v>6.8333000000000004</v>
      </c>
      <c r="N66" s="24" t="s">
        <v>389</v>
      </c>
      <c r="O66" s="93">
        <v>396</v>
      </c>
      <c r="P66" s="35">
        <v>1.1599999999999999</v>
      </c>
      <c r="Q66" s="35">
        <v>50.59</v>
      </c>
      <c r="R66" s="21">
        <f t="shared" ref="R66:R96" si="3">(Q66/12.011)/(P66/14.007)</f>
        <v>50.859566230954961</v>
      </c>
      <c r="S66" s="23">
        <f t="shared" ref="S66:S96" si="4">Q66/P66</f>
        <v>43.612068965517246</v>
      </c>
      <c r="T66" s="36">
        <v>-25.260194720000001</v>
      </c>
      <c r="U66" s="24">
        <v>18.056300383612871</v>
      </c>
    </row>
    <row r="67" spans="1:21" ht="40.799999999999997" x14ac:dyDescent="0.3">
      <c r="A67" s="52">
        <v>223</v>
      </c>
      <c r="B67" s="49">
        <v>1985</v>
      </c>
      <c r="C67" s="37" t="s">
        <v>236</v>
      </c>
      <c r="D67" s="32" t="s">
        <v>55</v>
      </c>
      <c r="E67" s="31" t="s">
        <v>146</v>
      </c>
      <c r="F67" s="28" t="s">
        <v>256</v>
      </c>
      <c r="G67" s="46">
        <v>31249</v>
      </c>
      <c r="H67" s="30">
        <v>343.5</v>
      </c>
      <c r="I67" s="30">
        <v>-7.64</v>
      </c>
      <c r="J67" s="30">
        <v>46.348300000000002</v>
      </c>
      <c r="K67" s="30">
        <v>-86.470200000000006</v>
      </c>
      <c r="L67" s="33">
        <v>983.23400000000004</v>
      </c>
      <c r="M67" s="33">
        <v>4.88889</v>
      </c>
      <c r="N67" s="50">
        <v>24.6</v>
      </c>
      <c r="O67" s="93">
        <v>252</v>
      </c>
      <c r="P67" s="35">
        <v>0.86</v>
      </c>
      <c r="Q67" s="35">
        <v>48.58</v>
      </c>
      <c r="R67" s="21">
        <f t="shared" si="3"/>
        <v>65.875666298141439</v>
      </c>
      <c r="S67" s="23">
        <f t="shared" si="4"/>
        <v>56.488372093023251</v>
      </c>
      <c r="T67" s="36">
        <v>-25.591570820000001</v>
      </c>
      <c r="U67" s="24">
        <v>18.42304549346612</v>
      </c>
    </row>
    <row r="68" spans="1:21" ht="25.2" x14ac:dyDescent="0.3">
      <c r="A68" s="52">
        <v>224</v>
      </c>
      <c r="B68" s="49">
        <v>1985</v>
      </c>
      <c r="C68" s="37" t="s">
        <v>237</v>
      </c>
      <c r="D68" s="32" t="s">
        <v>56</v>
      </c>
      <c r="E68" s="31" t="s">
        <v>146</v>
      </c>
      <c r="F68" s="28" t="s">
        <v>257</v>
      </c>
      <c r="G68" s="46">
        <v>31250</v>
      </c>
      <c r="H68" s="30">
        <v>343.5</v>
      </c>
      <c r="I68" s="30">
        <v>-7.64</v>
      </c>
      <c r="J68" s="30">
        <v>44.75</v>
      </c>
      <c r="K68" s="30">
        <v>-86.06</v>
      </c>
      <c r="L68" s="33">
        <v>1090.422</v>
      </c>
      <c r="M68" s="33">
        <v>7.3330000000000002</v>
      </c>
      <c r="N68" s="34">
        <v>24.6</v>
      </c>
      <c r="O68" s="94"/>
      <c r="P68" s="35">
        <v>1.1200000000000001</v>
      </c>
      <c r="Q68" s="35">
        <v>50.23</v>
      </c>
      <c r="R68" s="21">
        <f t="shared" si="3"/>
        <v>52.301135417533921</v>
      </c>
      <c r="S68" s="23">
        <f t="shared" si="4"/>
        <v>44.848214285714278</v>
      </c>
      <c r="T68" s="36">
        <v>-25.722112920000001</v>
      </c>
      <c r="U68" s="24">
        <v>18.559502540074831</v>
      </c>
    </row>
    <row r="69" spans="1:21" ht="25.2" x14ac:dyDescent="0.3">
      <c r="A69" s="52">
        <v>225</v>
      </c>
      <c r="B69" s="49">
        <v>1988</v>
      </c>
      <c r="C69" s="37" t="s">
        <v>238</v>
      </c>
      <c r="D69" s="32" t="s">
        <v>57</v>
      </c>
      <c r="E69" s="31" t="s">
        <v>146</v>
      </c>
      <c r="F69" s="28" t="s">
        <v>258</v>
      </c>
      <c r="G69" s="46">
        <v>32267</v>
      </c>
      <c r="H69" s="30">
        <v>348.5</v>
      </c>
      <c r="I69" s="30">
        <v>-7.77</v>
      </c>
      <c r="J69" s="30">
        <v>41.95</v>
      </c>
      <c r="K69" s="30">
        <v>-84.21</v>
      </c>
      <c r="L69" s="33">
        <v>762</v>
      </c>
      <c r="M69" s="33">
        <v>8.8332999999999995</v>
      </c>
      <c r="N69" s="34">
        <v>31.3</v>
      </c>
      <c r="O69" s="89">
        <v>299</v>
      </c>
      <c r="P69" s="35">
        <v>1.1000000000000001</v>
      </c>
      <c r="Q69" s="35">
        <v>44.07</v>
      </c>
      <c r="R69" s="21">
        <f t="shared" si="3"/>
        <v>46.721451548202026</v>
      </c>
      <c r="S69" s="23">
        <f t="shared" si="4"/>
        <v>40.063636363636363</v>
      </c>
      <c r="T69" s="36">
        <v>-26.568628230000002</v>
      </c>
      <c r="U69" s="24">
        <v>19.311713979197389</v>
      </c>
    </row>
    <row r="70" spans="1:21" ht="33" x14ac:dyDescent="0.3">
      <c r="A70" s="52">
        <v>226</v>
      </c>
      <c r="B70" s="49">
        <v>1988</v>
      </c>
      <c r="C70" s="37" t="s">
        <v>239</v>
      </c>
      <c r="D70" s="32" t="s">
        <v>58</v>
      </c>
      <c r="E70" s="31" t="s">
        <v>146</v>
      </c>
      <c r="F70" s="28" t="s">
        <v>259</v>
      </c>
      <c r="G70" s="46">
        <v>32274</v>
      </c>
      <c r="H70" s="30">
        <v>348.5</v>
      </c>
      <c r="I70" s="30">
        <v>-7.77</v>
      </c>
      <c r="J70" s="30">
        <v>42.03</v>
      </c>
      <c r="K70" s="30">
        <v>-84.21</v>
      </c>
      <c r="L70" s="33">
        <v>760.476</v>
      </c>
      <c r="M70" s="33">
        <v>8.8332999999999995</v>
      </c>
      <c r="N70" s="34">
        <v>31.4</v>
      </c>
      <c r="O70" s="89">
        <v>305</v>
      </c>
      <c r="P70" s="35">
        <v>0.89</v>
      </c>
      <c r="Q70" s="35">
        <v>53.842696629213485</v>
      </c>
      <c r="R70" s="21">
        <f t="shared" si="3"/>
        <v>70.550932402357148</v>
      </c>
      <c r="S70" s="23">
        <f t="shared" si="4"/>
        <v>60.497411942936502</v>
      </c>
      <c r="T70" s="36">
        <v>-26.770375109</v>
      </c>
      <c r="U70" s="24">
        <v>19.523013503753557</v>
      </c>
    </row>
    <row r="71" spans="1:21" ht="25.2" x14ac:dyDescent="0.3">
      <c r="A71" s="52">
        <v>227</v>
      </c>
      <c r="B71" s="49">
        <v>1989</v>
      </c>
      <c r="C71" s="37" t="s">
        <v>240</v>
      </c>
      <c r="D71" s="32" t="s">
        <v>59</v>
      </c>
      <c r="E71" s="31" t="s">
        <v>146</v>
      </c>
      <c r="F71" s="28" t="s">
        <v>260</v>
      </c>
      <c r="G71" s="46">
        <v>32779</v>
      </c>
      <c r="H71" s="30">
        <v>350.8</v>
      </c>
      <c r="I71" s="30">
        <v>-7.72</v>
      </c>
      <c r="J71" s="30">
        <v>42.8</v>
      </c>
      <c r="K71" s="30">
        <v>-85.71</v>
      </c>
      <c r="L71" s="33">
        <v>802.64</v>
      </c>
      <c r="M71" s="33">
        <v>7.5555599999999998</v>
      </c>
      <c r="N71" s="34">
        <v>28.1</v>
      </c>
      <c r="O71" s="89">
        <v>211</v>
      </c>
      <c r="P71" s="35">
        <v>1.56</v>
      </c>
      <c r="Q71" s="35">
        <v>31.403846153846153</v>
      </c>
      <c r="R71" s="21">
        <f t="shared" si="3"/>
        <v>23.476005599403706</v>
      </c>
      <c r="S71" s="23">
        <f t="shared" si="4"/>
        <v>20.130670611439839</v>
      </c>
      <c r="T71" s="36">
        <v>-24.590314599999999</v>
      </c>
      <c r="U71" s="24">
        <v>17.295619320287713</v>
      </c>
    </row>
    <row r="72" spans="1:21" ht="25.2" x14ac:dyDescent="0.3">
      <c r="A72" s="52">
        <v>228</v>
      </c>
      <c r="B72" s="49">
        <v>1993</v>
      </c>
      <c r="C72" s="37" t="s">
        <v>241</v>
      </c>
      <c r="D72" s="32" t="s">
        <v>60</v>
      </c>
      <c r="E72" s="31" t="s">
        <v>146</v>
      </c>
      <c r="F72" s="28" t="s">
        <v>261</v>
      </c>
      <c r="G72" s="46">
        <v>34141</v>
      </c>
      <c r="H72" s="30">
        <v>354.9</v>
      </c>
      <c r="I72" s="30">
        <v>-7.75</v>
      </c>
      <c r="J72" s="30">
        <v>36.681600000000003</v>
      </c>
      <c r="K72" s="30">
        <v>-82.605099999999993</v>
      </c>
      <c r="L72" s="33">
        <v>1077.9760000000001</v>
      </c>
      <c r="M72" s="33">
        <v>7.9443999999999999</v>
      </c>
      <c r="N72" s="34">
        <v>32.6</v>
      </c>
      <c r="O72" s="89">
        <v>530</v>
      </c>
      <c r="P72" s="35">
        <v>1.02</v>
      </c>
      <c r="Q72" s="35">
        <v>48.950980392156865</v>
      </c>
      <c r="R72" s="21">
        <f t="shared" si="3"/>
        <v>55.966375785672064</v>
      </c>
      <c r="S72" s="23">
        <f t="shared" si="4"/>
        <v>47.991157247212612</v>
      </c>
      <c r="T72" s="36">
        <v>-27.064134993</v>
      </c>
      <c r="U72" s="24">
        <v>19.851395850086213</v>
      </c>
    </row>
    <row r="73" spans="1:21" ht="33" x14ac:dyDescent="0.3">
      <c r="A73" s="52">
        <v>229</v>
      </c>
      <c r="B73" s="49">
        <v>1993</v>
      </c>
      <c r="C73" s="37" t="s">
        <v>242</v>
      </c>
      <c r="D73" s="32" t="s">
        <v>25</v>
      </c>
      <c r="E73" s="31" t="s">
        <v>146</v>
      </c>
      <c r="F73" s="28" t="s">
        <v>262</v>
      </c>
      <c r="G73" s="46">
        <v>34130</v>
      </c>
      <c r="H73" s="30">
        <v>354.9</v>
      </c>
      <c r="I73" s="30">
        <v>-7.75</v>
      </c>
      <c r="J73" s="30"/>
      <c r="K73" s="30"/>
      <c r="L73" s="39"/>
      <c r="M73" s="39"/>
      <c r="N73" s="40"/>
      <c r="O73" s="86"/>
      <c r="P73" s="35">
        <v>1.43</v>
      </c>
      <c r="Q73" s="35">
        <v>34.349650349650346</v>
      </c>
      <c r="R73" s="21">
        <f t="shared" si="3"/>
        <v>28.012524209891073</v>
      </c>
      <c r="S73" s="23">
        <f t="shared" si="4"/>
        <v>24.020734510244999</v>
      </c>
      <c r="T73" s="36">
        <v>-25.760324001000001</v>
      </c>
      <c r="U73" s="24">
        <v>18.486543347284584</v>
      </c>
    </row>
    <row r="74" spans="1:21" ht="33" x14ac:dyDescent="0.3">
      <c r="A74" s="52">
        <v>230</v>
      </c>
      <c r="B74" s="49">
        <v>1998</v>
      </c>
      <c r="C74" s="37" t="s">
        <v>243</v>
      </c>
      <c r="D74" s="32" t="s">
        <v>61</v>
      </c>
      <c r="E74" s="31" t="s">
        <v>146</v>
      </c>
      <c r="F74" s="28" t="s">
        <v>263</v>
      </c>
      <c r="G74" s="46">
        <v>35949</v>
      </c>
      <c r="H74" s="30">
        <v>363.11</v>
      </c>
      <c r="I74" s="30">
        <v>-7.94</v>
      </c>
      <c r="J74" s="30">
        <v>44.21</v>
      </c>
      <c r="K74" s="30">
        <v>-85.89</v>
      </c>
      <c r="L74" s="33">
        <v>825.24599999999998</v>
      </c>
      <c r="M74" s="33">
        <v>9.44</v>
      </c>
      <c r="N74" s="34">
        <v>28</v>
      </c>
      <c r="O74" s="89">
        <v>212</v>
      </c>
      <c r="P74" s="35">
        <v>1</v>
      </c>
      <c r="Q74" s="35">
        <v>47.28</v>
      </c>
      <c r="R74" s="21">
        <f t="shared" si="3"/>
        <v>55.137037715427525</v>
      </c>
      <c r="S74" s="23">
        <f t="shared" si="4"/>
        <v>47.28</v>
      </c>
      <c r="T74" s="36">
        <v>-27.018863778</v>
      </c>
      <c r="U74" s="24">
        <v>19.608667699439216</v>
      </c>
    </row>
    <row r="75" spans="1:21" ht="64.2" x14ac:dyDescent="0.3">
      <c r="A75" s="52">
        <v>231</v>
      </c>
      <c r="B75" s="49">
        <v>2003</v>
      </c>
      <c r="C75" s="37" t="s">
        <v>276</v>
      </c>
      <c r="D75" s="32" t="s">
        <v>62</v>
      </c>
      <c r="E75" s="31" t="s">
        <v>146</v>
      </c>
      <c r="F75" s="28" t="s">
        <v>265</v>
      </c>
      <c r="G75" s="46">
        <v>37781</v>
      </c>
      <c r="H75" s="30">
        <v>372.79</v>
      </c>
      <c r="I75" s="30">
        <v>-8.08</v>
      </c>
      <c r="J75" s="30">
        <v>42.67</v>
      </c>
      <c r="K75" s="30">
        <v>-85.51</v>
      </c>
      <c r="L75" s="33">
        <v>888.49199999999996</v>
      </c>
      <c r="M75" s="33">
        <v>8.3888890000000007</v>
      </c>
      <c r="N75" s="34">
        <v>28.3</v>
      </c>
      <c r="O75" s="89">
        <v>238</v>
      </c>
      <c r="P75" s="35">
        <v>1.2</v>
      </c>
      <c r="Q75" s="35">
        <v>39.041666666666671</v>
      </c>
      <c r="R75" s="21">
        <f t="shared" si="3"/>
        <v>37.941374920212034</v>
      </c>
      <c r="S75" s="23">
        <f t="shared" si="4"/>
        <v>32.534722222222229</v>
      </c>
      <c r="T75" s="36">
        <v>-28.301548202999999</v>
      </c>
      <c r="U75" s="24">
        <v>20.810518083674516</v>
      </c>
    </row>
    <row r="76" spans="1:21" ht="56.4" x14ac:dyDescent="0.3">
      <c r="A76" s="52">
        <v>232</v>
      </c>
      <c r="B76" s="49">
        <v>2007</v>
      </c>
      <c r="C76" s="37" t="s">
        <v>277</v>
      </c>
      <c r="D76" s="32" t="s">
        <v>63</v>
      </c>
      <c r="E76" s="31" t="s">
        <v>146</v>
      </c>
      <c r="F76" s="28" t="s">
        <v>266</v>
      </c>
      <c r="G76" s="46">
        <v>39218</v>
      </c>
      <c r="H76" s="30">
        <v>380.49</v>
      </c>
      <c r="I76" s="30">
        <v>-8.17</v>
      </c>
      <c r="J76" s="30">
        <v>44.77</v>
      </c>
      <c r="K76" s="30">
        <v>-85.4</v>
      </c>
      <c r="L76" s="33">
        <v>658.87599999999998</v>
      </c>
      <c r="M76" s="33">
        <v>7.8888889999999998</v>
      </c>
      <c r="N76" s="34">
        <v>26.4</v>
      </c>
      <c r="O76" s="89">
        <v>214</v>
      </c>
      <c r="P76" s="35">
        <v>0.79</v>
      </c>
      <c r="Q76" s="35">
        <v>61.443037974683541</v>
      </c>
      <c r="R76" s="21">
        <f t="shared" si="3"/>
        <v>90.700890524550005</v>
      </c>
      <c r="S76" s="23">
        <f t="shared" si="4"/>
        <v>77.775997436308273</v>
      </c>
      <c r="T76" s="36">
        <v>-28.508789765</v>
      </c>
      <c r="U76" s="24">
        <v>20.93563951039776</v>
      </c>
    </row>
    <row r="77" spans="1:21" ht="56.4" x14ac:dyDescent="0.3">
      <c r="A77" s="52">
        <v>233</v>
      </c>
      <c r="B77" s="49">
        <v>2008</v>
      </c>
      <c r="C77" s="37" t="s">
        <v>278</v>
      </c>
      <c r="D77" s="20" t="s">
        <v>64</v>
      </c>
      <c r="E77" s="31" t="s">
        <v>146</v>
      </c>
      <c r="F77" s="28" t="s">
        <v>267</v>
      </c>
      <c r="G77" s="46">
        <v>39671</v>
      </c>
      <c r="H77" s="30">
        <v>382.31</v>
      </c>
      <c r="I77" s="30">
        <v>-8.1999999999999993</v>
      </c>
      <c r="J77" s="30">
        <v>45.52</v>
      </c>
      <c r="K77" s="30">
        <v>-87.4</v>
      </c>
      <c r="L77" s="33">
        <v>700.78599999999994</v>
      </c>
      <c r="M77" s="33">
        <v>5.2777799999999999</v>
      </c>
      <c r="N77" s="34">
        <v>26.6</v>
      </c>
      <c r="O77" s="89">
        <v>182</v>
      </c>
      <c r="P77" s="35">
        <v>0.9</v>
      </c>
      <c r="Q77" s="35">
        <v>57.788888888888884</v>
      </c>
      <c r="R77" s="21">
        <f t="shared" si="3"/>
        <v>74.880338085150342</v>
      </c>
      <c r="S77" s="23">
        <f t="shared" si="4"/>
        <v>64.209876543209873</v>
      </c>
      <c r="T77" s="36">
        <v>-25.902173808000001</v>
      </c>
      <c r="U77" s="24">
        <v>18.17289119430886</v>
      </c>
    </row>
    <row r="78" spans="1:21" ht="48.6" x14ac:dyDescent="0.3">
      <c r="A78" s="52">
        <v>234</v>
      </c>
      <c r="B78" s="49">
        <v>2009</v>
      </c>
      <c r="C78" s="37" t="s">
        <v>279</v>
      </c>
      <c r="D78" s="32" t="s">
        <v>65</v>
      </c>
      <c r="E78" s="31" t="s">
        <v>146</v>
      </c>
      <c r="F78" s="28" t="s">
        <v>268</v>
      </c>
      <c r="G78" s="46">
        <v>40083</v>
      </c>
      <c r="H78" s="30">
        <v>383.84</v>
      </c>
      <c r="I78" s="30">
        <v>-8.2100000000000009</v>
      </c>
      <c r="J78" s="30">
        <v>44.03</v>
      </c>
      <c r="K78" s="30">
        <v>-86.51</v>
      </c>
      <c r="L78" s="33">
        <v>917.19</v>
      </c>
      <c r="M78" s="33">
        <v>7</v>
      </c>
      <c r="N78" s="34">
        <v>21.6</v>
      </c>
      <c r="O78" s="89">
        <v>204</v>
      </c>
      <c r="P78" s="35">
        <v>0.81</v>
      </c>
      <c r="Q78" s="35">
        <v>30.555555555555554</v>
      </c>
      <c r="R78" s="21">
        <f t="shared" si="3"/>
        <v>43.991738711393836</v>
      </c>
      <c r="S78" s="23">
        <f t="shared" si="4"/>
        <v>37.722908093278456</v>
      </c>
      <c r="T78" s="36">
        <v>-25.652679112000001</v>
      </c>
      <c r="U78" s="24">
        <v>17.90191109275397</v>
      </c>
    </row>
    <row r="79" spans="1:21" ht="33" x14ac:dyDescent="0.3">
      <c r="A79" s="52">
        <v>235</v>
      </c>
      <c r="B79" s="49">
        <v>2012</v>
      </c>
      <c r="C79" s="37" t="s">
        <v>280</v>
      </c>
      <c r="D79" s="32" t="s">
        <v>66</v>
      </c>
      <c r="E79" s="31" t="s">
        <v>146</v>
      </c>
      <c r="F79" s="28" t="s">
        <v>269</v>
      </c>
      <c r="G79" s="46">
        <v>41087</v>
      </c>
      <c r="H79" s="30">
        <v>389.46</v>
      </c>
      <c r="I79" s="30">
        <v>-8.26</v>
      </c>
      <c r="J79" s="30">
        <v>42.23</v>
      </c>
      <c r="K79" s="30">
        <v>-85.52</v>
      </c>
      <c r="L79" s="33">
        <v>760.22</v>
      </c>
      <c r="M79" s="33">
        <v>11.22</v>
      </c>
      <c r="N79" s="34">
        <v>32.799999999999997</v>
      </c>
      <c r="O79" s="89">
        <v>261</v>
      </c>
      <c r="P79" s="35">
        <v>1.41</v>
      </c>
      <c r="Q79" s="35">
        <v>35.390070921985817</v>
      </c>
      <c r="R79" s="21">
        <f t="shared" si="3"/>
        <v>29.270374698149354</v>
      </c>
      <c r="S79" s="23">
        <f t="shared" si="4"/>
        <v>25.099341079422565</v>
      </c>
      <c r="T79" s="36">
        <v>-26.346837741999998</v>
      </c>
      <c r="U79" s="24">
        <v>18.576263543431416</v>
      </c>
    </row>
    <row r="80" spans="1:21" ht="48.6" x14ac:dyDescent="0.3">
      <c r="A80" s="52">
        <v>296</v>
      </c>
      <c r="B80" s="54">
        <v>1804</v>
      </c>
      <c r="C80" s="16"/>
      <c r="D80" s="32" t="s">
        <v>68</v>
      </c>
      <c r="E80" s="19" t="s">
        <v>147</v>
      </c>
      <c r="F80" s="55"/>
      <c r="G80" s="56" t="s">
        <v>67</v>
      </c>
      <c r="H80" s="30">
        <v>283.39999999999998</v>
      </c>
      <c r="I80" s="45">
        <v>-6.43</v>
      </c>
      <c r="J80" s="30">
        <v>21.372057999999999</v>
      </c>
      <c r="K80" s="30">
        <v>-77.851996</v>
      </c>
      <c r="L80" s="33">
        <v>1333.5</v>
      </c>
      <c r="M80" s="33">
        <v>25</v>
      </c>
      <c r="N80" s="34"/>
      <c r="O80" s="89">
        <v>120</v>
      </c>
      <c r="P80" s="35">
        <v>1.81</v>
      </c>
      <c r="Q80" s="35">
        <v>48.65</v>
      </c>
      <c r="R80" s="21">
        <f t="shared" si="3"/>
        <v>31.345141263234297</v>
      </c>
      <c r="S80" s="23">
        <f t="shared" si="4"/>
        <v>26.878453038674031</v>
      </c>
      <c r="T80" s="57">
        <v>-22.309630370999997</v>
      </c>
      <c r="U80" s="24">
        <v>16.241983008409679</v>
      </c>
    </row>
    <row r="81" spans="1:21" ht="48.6" x14ac:dyDescent="0.3">
      <c r="A81" s="52">
        <v>297</v>
      </c>
      <c r="B81" s="54">
        <v>1873</v>
      </c>
      <c r="C81" s="37" t="s">
        <v>281</v>
      </c>
      <c r="D81" s="32" t="s">
        <v>70</v>
      </c>
      <c r="E81" s="19" t="s">
        <v>147</v>
      </c>
      <c r="F81" s="58" t="s">
        <v>270</v>
      </c>
      <c r="G81" s="56" t="s">
        <v>69</v>
      </c>
      <c r="H81" s="30">
        <v>289.10000000000002</v>
      </c>
      <c r="I81" s="59">
        <v>-6.66</v>
      </c>
      <c r="J81" s="30">
        <v>46.221347999999999</v>
      </c>
      <c r="K81" s="30">
        <v>-89.399992800000007</v>
      </c>
      <c r="L81" s="33">
        <v>662.47</v>
      </c>
      <c r="M81" s="33">
        <v>3.7</v>
      </c>
      <c r="N81" s="34">
        <v>25.4</v>
      </c>
      <c r="O81" s="89">
        <v>520</v>
      </c>
      <c r="P81" s="35">
        <v>0.85</v>
      </c>
      <c r="Q81" s="35">
        <v>50.87</v>
      </c>
      <c r="R81" s="21">
        <f t="shared" si="3"/>
        <v>69.792502950726544</v>
      </c>
      <c r="S81" s="23">
        <f t="shared" si="4"/>
        <v>59.847058823529409</v>
      </c>
      <c r="T81" s="57">
        <v>-23.807844467999999</v>
      </c>
      <c r="U81" s="24">
        <v>17.566054358073444</v>
      </c>
    </row>
    <row r="82" spans="1:21" x14ac:dyDescent="0.3">
      <c r="A82" s="52">
        <v>298</v>
      </c>
      <c r="B82" s="54">
        <v>1892</v>
      </c>
      <c r="C82" s="37" t="s">
        <v>282</v>
      </c>
      <c r="D82" s="32"/>
      <c r="E82" s="19" t="s">
        <v>147</v>
      </c>
      <c r="F82" s="58" t="s">
        <v>154</v>
      </c>
      <c r="G82" s="56" t="s">
        <v>71</v>
      </c>
      <c r="H82" s="30">
        <v>294</v>
      </c>
      <c r="I82" s="30">
        <v>-6.66</v>
      </c>
      <c r="J82" s="24" t="s">
        <v>389</v>
      </c>
      <c r="K82" s="24" t="s">
        <v>389</v>
      </c>
      <c r="L82" s="24" t="s">
        <v>389</v>
      </c>
      <c r="M82" s="24" t="s">
        <v>389</v>
      </c>
      <c r="N82" s="24" t="s">
        <v>389</v>
      </c>
      <c r="O82" s="24" t="s">
        <v>389</v>
      </c>
      <c r="P82" s="35">
        <v>0.55000000000000004</v>
      </c>
      <c r="Q82" s="35">
        <v>47.4</v>
      </c>
      <c r="R82" s="21">
        <f t="shared" si="3"/>
        <v>100.50359897366806</v>
      </c>
      <c r="S82" s="23">
        <f t="shared" si="4"/>
        <v>86.181818181818173</v>
      </c>
      <c r="T82" s="57">
        <v>-24.764559740999999</v>
      </c>
      <c r="U82" s="24">
        <v>18.564296367441123</v>
      </c>
    </row>
    <row r="83" spans="1:21" ht="25.2" x14ac:dyDescent="0.3">
      <c r="A83" s="52">
        <v>299</v>
      </c>
      <c r="B83" s="54">
        <v>1896</v>
      </c>
      <c r="C83" s="37" t="s">
        <v>283</v>
      </c>
      <c r="D83" s="32" t="s">
        <v>72</v>
      </c>
      <c r="E83" s="19" t="s">
        <v>147</v>
      </c>
      <c r="F83" s="58" t="s">
        <v>271</v>
      </c>
      <c r="G83" s="56">
        <v>1896</v>
      </c>
      <c r="H83" s="30">
        <v>296.89999999999998</v>
      </c>
      <c r="I83" s="45">
        <v>-6.78</v>
      </c>
      <c r="J83" s="30">
        <v>42.253303000000002</v>
      </c>
      <c r="K83" s="30">
        <v>-87.833898000000005</v>
      </c>
      <c r="L83" s="33">
        <v>715.01</v>
      </c>
      <c r="M83" s="33">
        <v>5.0555599999999998</v>
      </c>
      <c r="N83" s="34">
        <v>26.8</v>
      </c>
      <c r="O83" s="24" t="s">
        <v>389</v>
      </c>
      <c r="P83" s="35">
        <v>1.21</v>
      </c>
      <c r="Q83" s="35">
        <v>48.67</v>
      </c>
      <c r="R83" s="21">
        <f t="shared" si="3"/>
        <v>46.9074622367513</v>
      </c>
      <c r="S83" s="23">
        <f t="shared" si="4"/>
        <v>40.223140495867774</v>
      </c>
      <c r="T83" s="57">
        <v>-24.352374069</v>
      </c>
      <c r="U83" s="24">
        <v>18.010984295925255</v>
      </c>
    </row>
    <row r="84" spans="1:21" ht="17.399999999999999" x14ac:dyDescent="0.3">
      <c r="A84" s="52">
        <v>300</v>
      </c>
      <c r="B84" s="54">
        <v>1900</v>
      </c>
      <c r="C84" s="37" t="s">
        <v>284</v>
      </c>
      <c r="D84" s="32" t="s">
        <v>73</v>
      </c>
      <c r="E84" s="19" t="s">
        <v>147</v>
      </c>
      <c r="F84" s="58" t="s">
        <v>272</v>
      </c>
      <c r="G84" s="56">
        <v>156</v>
      </c>
      <c r="H84" s="30">
        <v>295.89999999999998</v>
      </c>
      <c r="I84" s="45">
        <v>-6.78</v>
      </c>
      <c r="J84" s="30">
        <v>38.409759999999999</v>
      </c>
      <c r="K84" s="30">
        <v>-84.705113999999995</v>
      </c>
      <c r="L84" s="33">
        <v>1437.64</v>
      </c>
      <c r="M84" s="33">
        <v>3.8055500000000002</v>
      </c>
      <c r="N84" s="34">
        <v>33.200000000000003</v>
      </c>
      <c r="O84" s="24" t="s">
        <v>389</v>
      </c>
      <c r="P84" s="35">
        <v>0.62</v>
      </c>
      <c r="Q84" s="35">
        <v>46.71</v>
      </c>
      <c r="R84" s="21">
        <f t="shared" si="3"/>
        <v>87.858571846774879</v>
      </c>
      <c r="S84" s="23">
        <f t="shared" si="4"/>
        <v>75.338709677419359</v>
      </c>
      <c r="T84" s="57">
        <v>-24.623123481</v>
      </c>
      <c r="U84" s="24">
        <v>18.29356827145617</v>
      </c>
    </row>
    <row r="85" spans="1:21" ht="25.2" x14ac:dyDescent="0.3">
      <c r="A85" s="60">
        <v>301</v>
      </c>
      <c r="B85" s="61">
        <v>1900</v>
      </c>
      <c r="C85" s="37" t="s">
        <v>285</v>
      </c>
      <c r="D85" s="32" t="s">
        <v>74</v>
      </c>
      <c r="E85" s="63" t="s">
        <v>147</v>
      </c>
      <c r="F85" s="58" t="s">
        <v>154</v>
      </c>
      <c r="G85" s="62">
        <v>130</v>
      </c>
      <c r="H85" s="30">
        <v>295.89999999999998</v>
      </c>
      <c r="I85" s="45">
        <v>-6.78</v>
      </c>
      <c r="J85" s="64">
        <v>51.135361000000003</v>
      </c>
      <c r="K85" s="64">
        <v>17.064617999999999</v>
      </c>
      <c r="L85" s="65">
        <v>590</v>
      </c>
      <c r="M85" s="65">
        <v>8.3000000000000007</v>
      </c>
      <c r="N85" s="24" t="s">
        <v>389</v>
      </c>
      <c r="O85" s="24" t="s">
        <v>389</v>
      </c>
      <c r="P85" s="66">
        <v>0.87</v>
      </c>
      <c r="Q85" s="66">
        <v>47.97</v>
      </c>
      <c r="R85" s="67">
        <f t="shared" si="3"/>
        <v>64.300807593039721</v>
      </c>
      <c r="S85" s="68">
        <f t="shared" si="4"/>
        <v>55.137931034482754</v>
      </c>
      <c r="T85" s="69">
        <v>-25.019145008999999</v>
      </c>
      <c r="U85" s="24">
        <v>18.707182726340164</v>
      </c>
    </row>
    <row r="86" spans="1:21" x14ac:dyDescent="0.3">
      <c r="A86" s="60">
        <v>302</v>
      </c>
      <c r="B86" s="61">
        <v>1900</v>
      </c>
      <c r="C86" s="37" t="s">
        <v>285</v>
      </c>
      <c r="D86" s="32" t="s">
        <v>75</v>
      </c>
      <c r="E86" s="63" t="s">
        <v>147</v>
      </c>
      <c r="F86" s="58" t="s">
        <v>154</v>
      </c>
      <c r="G86" s="62">
        <v>137</v>
      </c>
      <c r="H86" s="30">
        <v>295.89999999999998</v>
      </c>
      <c r="I86" s="45">
        <v>-6.79</v>
      </c>
      <c r="J86" s="24" t="s">
        <v>389</v>
      </c>
      <c r="K86" s="24" t="s">
        <v>389</v>
      </c>
      <c r="L86" s="24" t="s">
        <v>389</v>
      </c>
      <c r="M86" s="24" t="s">
        <v>389</v>
      </c>
      <c r="N86" s="24" t="s">
        <v>389</v>
      </c>
      <c r="O86" s="24" t="s">
        <v>389</v>
      </c>
      <c r="P86" s="66">
        <v>1.45</v>
      </c>
      <c r="Q86" s="66">
        <v>48.08</v>
      </c>
      <c r="R86" s="67">
        <f t="shared" si="3"/>
        <v>38.668953459328947</v>
      </c>
      <c r="S86" s="68">
        <f t="shared" si="4"/>
        <v>33.158620689655173</v>
      </c>
      <c r="T86" s="69">
        <v>-21.984326973000002</v>
      </c>
      <c r="U86" s="24">
        <v>15.535872677758748</v>
      </c>
    </row>
    <row r="87" spans="1:21" ht="17.399999999999999" x14ac:dyDescent="0.3">
      <c r="A87" s="70">
        <v>303</v>
      </c>
      <c r="B87" s="61">
        <v>1902</v>
      </c>
      <c r="C87" s="37" t="s">
        <v>286</v>
      </c>
      <c r="D87" s="32" t="s">
        <v>76</v>
      </c>
      <c r="E87" s="63" t="s">
        <v>147</v>
      </c>
      <c r="F87" s="58" t="s">
        <v>273</v>
      </c>
      <c r="G87" s="71">
        <v>883</v>
      </c>
      <c r="H87" s="30">
        <v>296.39999999999998</v>
      </c>
      <c r="I87" s="45">
        <v>-6.59</v>
      </c>
      <c r="J87" s="64">
        <v>47.480584</v>
      </c>
      <c r="K87" s="64">
        <v>-94.884208999999998</v>
      </c>
      <c r="L87" s="65">
        <v>603.75800000000004</v>
      </c>
      <c r="M87" s="65">
        <v>4.4444400000000002</v>
      </c>
      <c r="N87" s="47">
        <v>27.9</v>
      </c>
      <c r="O87" s="91">
        <v>417</v>
      </c>
      <c r="P87" s="66">
        <v>0.88</v>
      </c>
      <c r="Q87" s="66">
        <v>48.18</v>
      </c>
      <c r="R87" s="67">
        <f t="shared" si="3"/>
        <v>63.848409791024885</v>
      </c>
      <c r="S87" s="68">
        <f t="shared" si="4"/>
        <v>54.75</v>
      </c>
      <c r="T87" s="69">
        <v>-24.273573867000003</v>
      </c>
      <c r="U87" s="24">
        <v>18.123495883045376</v>
      </c>
    </row>
    <row r="88" spans="1:21" x14ac:dyDescent="0.3">
      <c r="A88" s="60">
        <v>304</v>
      </c>
      <c r="B88" s="72">
        <v>1908</v>
      </c>
      <c r="C88" s="37" t="s">
        <v>287</v>
      </c>
      <c r="D88" s="32" t="s">
        <v>77</v>
      </c>
      <c r="E88" s="63" t="s">
        <v>147</v>
      </c>
      <c r="F88" s="58" t="s">
        <v>274</v>
      </c>
      <c r="G88" s="73">
        <v>3068</v>
      </c>
      <c r="H88" s="30">
        <v>300.7</v>
      </c>
      <c r="I88" s="45">
        <v>-6.8</v>
      </c>
      <c r="J88" s="30"/>
      <c r="K88" s="30"/>
      <c r="L88" s="65"/>
      <c r="M88" s="65"/>
      <c r="N88" s="47"/>
      <c r="O88" s="91"/>
      <c r="P88" s="66">
        <v>1.87</v>
      </c>
      <c r="Q88" s="66">
        <v>50.15</v>
      </c>
      <c r="R88" s="67">
        <f t="shared" si="3"/>
        <v>31.274854111004309</v>
      </c>
      <c r="S88" s="68">
        <f t="shared" si="4"/>
        <v>26.818181818181817</v>
      </c>
      <c r="T88" s="36">
        <v>-25.972177659000003</v>
      </c>
      <c r="U88" s="24">
        <v>19.683398378622456</v>
      </c>
    </row>
    <row r="89" spans="1:21" ht="17.399999999999999" x14ac:dyDescent="0.3">
      <c r="A89" s="70">
        <v>305</v>
      </c>
      <c r="B89" s="72">
        <v>1918</v>
      </c>
      <c r="C89" s="37" t="s">
        <v>288</v>
      </c>
      <c r="D89" s="32" t="s">
        <v>78</v>
      </c>
      <c r="E89" s="63" t="s">
        <v>147</v>
      </c>
      <c r="F89" s="58" t="s">
        <v>275</v>
      </c>
      <c r="G89" s="73">
        <v>6768</v>
      </c>
      <c r="H89" s="30">
        <v>302.60000000000002</v>
      </c>
      <c r="I89" s="59">
        <v>-6.74</v>
      </c>
      <c r="J89" s="64">
        <v>45.153294000000002</v>
      </c>
      <c r="K89" s="64">
        <v>-87.166713000000001</v>
      </c>
      <c r="L89" s="65">
        <v>1079.5</v>
      </c>
      <c r="M89" s="65">
        <v>-1.8883000000000001</v>
      </c>
      <c r="N89" s="47">
        <v>24.7</v>
      </c>
      <c r="O89" s="91">
        <v>213</v>
      </c>
      <c r="P89" s="66">
        <v>1.44</v>
      </c>
      <c r="Q89" s="66">
        <v>48.56</v>
      </c>
      <c r="R89" s="67">
        <f t="shared" si="3"/>
        <v>39.326214858601837</v>
      </c>
      <c r="S89" s="68">
        <f t="shared" si="4"/>
        <v>33.722222222222229</v>
      </c>
      <c r="T89" s="36">
        <v>-25.028450936000006</v>
      </c>
      <c r="U89" s="24">
        <v>18.75793294025598</v>
      </c>
    </row>
    <row r="90" spans="1:21" ht="33" x14ac:dyDescent="0.3">
      <c r="A90" s="60">
        <v>306</v>
      </c>
      <c r="B90" s="72">
        <v>1926</v>
      </c>
      <c r="C90" s="37" t="s">
        <v>289</v>
      </c>
      <c r="D90" s="32" t="s">
        <v>79</v>
      </c>
      <c r="E90" s="63" t="s">
        <v>147</v>
      </c>
      <c r="F90" s="58" t="s">
        <v>297</v>
      </c>
      <c r="G90" s="73">
        <v>9739</v>
      </c>
      <c r="H90" s="30">
        <v>305</v>
      </c>
      <c r="I90" s="45">
        <v>-6.76</v>
      </c>
      <c r="J90" s="64">
        <v>42.064314000000003</v>
      </c>
      <c r="K90" s="64">
        <v>-88.267354999999995</v>
      </c>
      <c r="L90" s="65">
        <v>959.86599999999999</v>
      </c>
      <c r="M90" s="65">
        <v>8.4443999999999999</v>
      </c>
      <c r="N90" s="47">
        <v>28.5</v>
      </c>
      <c r="O90" s="91">
        <v>242</v>
      </c>
      <c r="P90" s="66">
        <v>1.8</v>
      </c>
      <c r="Q90" s="66">
        <v>49.58</v>
      </c>
      <c r="R90" s="67">
        <f t="shared" si="3"/>
        <v>32.121807787306082</v>
      </c>
      <c r="S90" s="68">
        <f t="shared" si="4"/>
        <v>27.544444444444444</v>
      </c>
      <c r="T90" s="36">
        <v>-23.637536737000005</v>
      </c>
      <c r="U90" s="24">
        <v>17.286138470128538</v>
      </c>
    </row>
    <row r="91" spans="1:21" ht="25.2" x14ac:dyDescent="0.3">
      <c r="A91" s="70">
        <v>307</v>
      </c>
      <c r="B91" s="72">
        <v>1930</v>
      </c>
      <c r="C91" s="37" t="s">
        <v>169</v>
      </c>
      <c r="D91" s="32" t="s">
        <v>80</v>
      </c>
      <c r="E91" s="63" t="s">
        <v>147</v>
      </c>
      <c r="F91" s="58" t="s">
        <v>298</v>
      </c>
      <c r="G91" s="73">
        <v>11158</v>
      </c>
      <c r="H91" s="30">
        <v>306.60000000000002</v>
      </c>
      <c r="I91" s="59">
        <v>-6.83</v>
      </c>
      <c r="J91" s="64">
        <v>43.071126</v>
      </c>
      <c r="K91" s="64">
        <v>-84.753658999999999</v>
      </c>
      <c r="L91" s="65">
        <v>506.476</v>
      </c>
      <c r="M91" s="65">
        <v>9.1110000000000007</v>
      </c>
      <c r="N91" s="47">
        <v>29.9</v>
      </c>
      <c r="O91" s="91">
        <v>196</v>
      </c>
      <c r="P91" s="66">
        <v>1.66</v>
      </c>
      <c r="Q91" s="66">
        <v>52.38</v>
      </c>
      <c r="R91" s="67">
        <f t="shared" si="3"/>
        <v>36.79792820436689</v>
      </c>
      <c r="S91" s="68">
        <f t="shared" si="4"/>
        <v>31.554216867469883</v>
      </c>
      <c r="T91" s="36">
        <v>-24.539969121000006</v>
      </c>
      <c r="U91" s="24">
        <v>18.15550464434849</v>
      </c>
    </row>
    <row r="92" spans="1:21" ht="40.799999999999997" x14ac:dyDescent="0.3">
      <c r="A92" s="60">
        <v>308</v>
      </c>
      <c r="B92" s="72">
        <v>1936</v>
      </c>
      <c r="C92" s="37" t="s">
        <v>290</v>
      </c>
      <c r="D92" s="32" t="s">
        <v>81</v>
      </c>
      <c r="E92" s="63" t="s">
        <v>147</v>
      </c>
      <c r="F92" s="58" t="s">
        <v>299</v>
      </c>
      <c r="G92" s="73">
        <v>13333</v>
      </c>
      <c r="H92" s="30">
        <v>307.7</v>
      </c>
      <c r="I92" s="59">
        <v>-6.83</v>
      </c>
      <c r="J92" s="64">
        <v>41.633417999999999</v>
      </c>
      <c r="K92" s="64">
        <v>-87.083380000000005</v>
      </c>
      <c r="L92" s="65">
        <v>820.67399999999998</v>
      </c>
      <c r="M92" s="65">
        <v>9.8332999999999995</v>
      </c>
      <c r="N92" s="47">
        <v>32.4</v>
      </c>
      <c r="O92" s="91">
        <v>205</v>
      </c>
      <c r="P92" s="66">
        <v>2.09</v>
      </c>
      <c r="Q92" s="66">
        <v>48.22</v>
      </c>
      <c r="R92" s="67">
        <f t="shared" si="3"/>
        <v>26.905860218244925</v>
      </c>
      <c r="S92" s="68">
        <f t="shared" si="4"/>
        <v>23.071770334928232</v>
      </c>
      <c r="T92" s="36">
        <v>-25.323554383000001</v>
      </c>
      <c r="U92" s="24">
        <v>18.974044634158588</v>
      </c>
    </row>
    <row r="93" spans="1:21" ht="17.399999999999999" x14ac:dyDescent="0.3">
      <c r="A93" s="70">
        <v>309</v>
      </c>
      <c r="B93" s="72">
        <v>1936</v>
      </c>
      <c r="C93" s="37" t="s">
        <v>291</v>
      </c>
      <c r="D93" s="20" t="s">
        <v>82</v>
      </c>
      <c r="E93" s="63" t="s">
        <v>147</v>
      </c>
      <c r="F93" s="58" t="s">
        <v>300</v>
      </c>
      <c r="G93" s="73">
        <v>13374</v>
      </c>
      <c r="H93" s="30">
        <v>307.7</v>
      </c>
      <c r="I93" s="59">
        <v>-6.83</v>
      </c>
      <c r="J93" s="64">
        <v>46.763705999999999</v>
      </c>
      <c r="K93" s="64">
        <v>-92.133229</v>
      </c>
      <c r="L93" s="65">
        <v>611.88599999999997</v>
      </c>
      <c r="M93" s="65">
        <v>3.2777799999999999</v>
      </c>
      <c r="N93" s="47">
        <v>27</v>
      </c>
      <c r="O93" s="91">
        <v>196</v>
      </c>
      <c r="P93" s="66">
        <v>1.75</v>
      </c>
      <c r="Q93" s="66">
        <v>48.25</v>
      </c>
      <c r="R93" s="67">
        <f t="shared" si="3"/>
        <v>32.153276163516779</v>
      </c>
      <c r="S93" s="68">
        <f t="shared" si="4"/>
        <v>27.571428571428573</v>
      </c>
      <c r="T93" s="36">
        <v>-24.371770228000003</v>
      </c>
      <c r="U93" s="24">
        <v>17.979974023608808</v>
      </c>
    </row>
    <row r="94" spans="1:21" ht="25.2" x14ac:dyDescent="0.3">
      <c r="A94" s="60">
        <v>310</v>
      </c>
      <c r="B94" s="72">
        <v>1936</v>
      </c>
      <c r="C94" s="37" t="s">
        <v>292</v>
      </c>
      <c r="D94" s="32" t="s">
        <v>83</v>
      </c>
      <c r="E94" s="63" t="s">
        <v>147</v>
      </c>
      <c r="F94" s="58" t="s">
        <v>301</v>
      </c>
      <c r="G94" s="73">
        <v>13384</v>
      </c>
      <c r="H94" s="30">
        <v>307.7</v>
      </c>
      <c r="I94" s="59">
        <v>-6.8</v>
      </c>
      <c r="J94" s="64">
        <v>44.507156999999999</v>
      </c>
      <c r="K94" s="64">
        <v>-69.019143999999997</v>
      </c>
      <c r="L94" s="65">
        <v>1358.9</v>
      </c>
      <c r="M94" s="65">
        <v>6.88889</v>
      </c>
      <c r="N94" s="47">
        <v>25.1</v>
      </c>
      <c r="O94" s="91">
        <v>61</v>
      </c>
      <c r="P94" s="66">
        <v>1.29</v>
      </c>
      <c r="Q94" s="66">
        <v>48.6</v>
      </c>
      <c r="R94" s="67">
        <f t="shared" si="3"/>
        <v>43.935191191020643</v>
      </c>
      <c r="S94" s="68">
        <f t="shared" si="4"/>
        <v>37.674418604651166</v>
      </c>
      <c r="T94" s="36">
        <v>-26.22296523</v>
      </c>
      <c r="U94" s="24">
        <v>19.946008723226441</v>
      </c>
    </row>
    <row r="95" spans="1:21" ht="48.6" x14ac:dyDescent="0.3">
      <c r="A95" s="70">
        <v>311</v>
      </c>
      <c r="B95" s="72">
        <v>1938</v>
      </c>
      <c r="C95" s="37" t="s">
        <v>293</v>
      </c>
      <c r="D95" s="32" t="s">
        <v>84</v>
      </c>
      <c r="E95" s="63" t="s">
        <v>147</v>
      </c>
      <c r="F95" s="58" t="s">
        <v>303</v>
      </c>
      <c r="G95" s="73">
        <v>14078</v>
      </c>
      <c r="H95" s="30">
        <v>310.3</v>
      </c>
      <c r="I95" s="59">
        <v>-6.83</v>
      </c>
      <c r="J95" s="74">
        <v>47.970376000000002</v>
      </c>
      <c r="K95" s="74">
        <v>-66.954807000000002</v>
      </c>
      <c r="L95" s="65">
        <v>1038</v>
      </c>
      <c r="M95" s="65">
        <v>2.2000000000000002</v>
      </c>
      <c r="N95" s="24" t="s">
        <v>389</v>
      </c>
      <c r="O95" s="91">
        <v>57</v>
      </c>
      <c r="P95" s="66">
        <v>1.49</v>
      </c>
      <c r="Q95" s="66">
        <v>47.67</v>
      </c>
      <c r="R95" s="67">
        <f t="shared" si="3"/>
        <v>37.309965305852188</v>
      </c>
      <c r="S95" s="68">
        <f t="shared" si="4"/>
        <v>31.993288590604028</v>
      </c>
      <c r="T95" s="36">
        <v>-25.889588981000003</v>
      </c>
      <c r="U95" s="24">
        <v>19.566148524233611</v>
      </c>
    </row>
    <row r="96" spans="1:21" ht="40.799999999999997" x14ac:dyDescent="0.3">
      <c r="A96" s="60">
        <v>312</v>
      </c>
      <c r="B96" s="72">
        <v>1940</v>
      </c>
      <c r="C96" s="37" t="s">
        <v>294</v>
      </c>
      <c r="D96" s="32" t="s">
        <v>85</v>
      </c>
      <c r="E96" s="63" t="s">
        <v>147</v>
      </c>
      <c r="F96" s="58" t="s">
        <v>304</v>
      </c>
      <c r="G96" s="73">
        <v>14841</v>
      </c>
      <c r="H96" s="30">
        <v>310.5</v>
      </c>
      <c r="I96" s="59">
        <v>-6.78</v>
      </c>
      <c r="J96" s="64">
        <v>63.172851000000001</v>
      </c>
      <c r="K96" s="64">
        <v>-116.807074</v>
      </c>
      <c r="L96" s="65">
        <v>288.60000000000002</v>
      </c>
      <c r="M96" s="65">
        <v>-4.3</v>
      </c>
      <c r="N96" s="24" t="s">
        <v>389</v>
      </c>
      <c r="O96" s="91">
        <v>157</v>
      </c>
      <c r="P96" s="66">
        <v>1.93</v>
      </c>
      <c r="Q96" s="66">
        <v>46.99</v>
      </c>
      <c r="R96" s="67">
        <f t="shared" si="3"/>
        <v>28.393184054513071</v>
      </c>
      <c r="S96" s="68">
        <f t="shared" si="4"/>
        <v>24.347150259067359</v>
      </c>
      <c r="T96" s="36">
        <v>-26.790007007</v>
      </c>
      <c r="U96" s="24">
        <v>20.560831835954982</v>
      </c>
    </row>
    <row r="97" spans="1:21" x14ac:dyDescent="0.3">
      <c r="A97" s="60">
        <v>313</v>
      </c>
      <c r="B97" s="72">
        <v>1944</v>
      </c>
      <c r="C97" s="37" t="s">
        <v>295</v>
      </c>
      <c r="D97" s="32" t="s">
        <v>29</v>
      </c>
      <c r="E97" s="63" t="s">
        <v>147</v>
      </c>
      <c r="F97" s="58" t="s">
        <v>305</v>
      </c>
      <c r="G97" s="73">
        <v>16329</v>
      </c>
      <c r="H97" s="30">
        <v>309.5</v>
      </c>
      <c r="I97" s="45">
        <v>-6.84</v>
      </c>
      <c r="J97" s="24" t="s">
        <v>389</v>
      </c>
      <c r="K97" s="24" t="s">
        <v>389</v>
      </c>
      <c r="L97" s="24" t="s">
        <v>389</v>
      </c>
      <c r="M97" s="24" t="s">
        <v>389</v>
      </c>
      <c r="N97" s="24" t="s">
        <v>389</v>
      </c>
      <c r="O97" s="24" t="s">
        <v>389</v>
      </c>
      <c r="P97" s="24" t="s">
        <v>389</v>
      </c>
      <c r="Q97" s="24" t="s">
        <v>389</v>
      </c>
      <c r="R97" s="24" t="s">
        <v>389</v>
      </c>
      <c r="S97" s="24" t="s">
        <v>389</v>
      </c>
      <c r="T97" s="36">
        <v>-23.916525319999998</v>
      </c>
      <c r="U97" s="24">
        <v>17.494943581130066</v>
      </c>
    </row>
    <row r="98" spans="1:21" ht="40.799999999999997" x14ac:dyDescent="0.3">
      <c r="A98" s="60">
        <v>314</v>
      </c>
      <c r="B98" s="72">
        <v>1945</v>
      </c>
      <c r="C98" s="75"/>
      <c r="D98" s="32" t="s">
        <v>86</v>
      </c>
      <c r="E98" s="63" t="s">
        <v>147</v>
      </c>
      <c r="F98" s="72"/>
      <c r="G98" s="73">
        <v>16798</v>
      </c>
      <c r="H98" s="30">
        <v>309.5</v>
      </c>
      <c r="I98" s="45">
        <v>-6.85</v>
      </c>
      <c r="J98" s="64">
        <v>14.080954999999999</v>
      </c>
      <c r="K98" s="64">
        <v>-87.200154999999995</v>
      </c>
      <c r="L98" s="65">
        <v>1002</v>
      </c>
      <c r="M98" s="65">
        <v>22.3</v>
      </c>
      <c r="N98" s="24" t="s">
        <v>389</v>
      </c>
      <c r="O98" s="24" t="s">
        <v>389</v>
      </c>
      <c r="P98" s="66">
        <v>2.09</v>
      </c>
      <c r="Q98" s="66">
        <v>48.06</v>
      </c>
      <c r="R98" s="67">
        <f>(Q98/12.011)/(P98/14.007)</f>
        <v>26.816583203833492</v>
      </c>
      <c r="S98" s="68">
        <f>Q98/P98</f>
        <v>22.995215311004788</v>
      </c>
      <c r="T98" s="36">
        <v>-25.691174717999999</v>
      </c>
      <c r="U98" s="24">
        <v>19.337990408273971</v>
      </c>
    </row>
    <row r="99" spans="1:21" ht="33" x14ac:dyDescent="0.3">
      <c r="A99" s="70">
        <v>315</v>
      </c>
      <c r="B99" s="72">
        <v>1949</v>
      </c>
      <c r="C99" s="37" t="s">
        <v>296</v>
      </c>
      <c r="D99" s="32" t="s">
        <v>79</v>
      </c>
      <c r="E99" s="63" t="s">
        <v>147</v>
      </c>
      <c r="F99" s="58" t="s">
        <v>302</v>
      </c>
      <c r="G99" s="73">
        <v>18078</v>
      </c>
      <c r="H99" s="30">
        <v>309.7</v>
      </c>
      <c r="I99" s="45">
        <v>-6.88</v>
      </c>
      <c r="J99" s="64">
        <v>42.064314000000003</v>
      </c>
      <c r="K99" s="64">
        <v>-88.267354999999995</v>
      </c>
      <c r="L99" s="65">
        <v>843.53399999999999</v>
      </c>
      <c r="M99" s="65">
        <v>9.7222200000000001</v>
      </c>
      <c r="N99" s="47">
        <v>30.7</v>
      </c>
      <c r="O99" s="91">
        <v>242</v>
      </c>
      <c r="P99" s="66">
        <v>1.76</v>
      </c>
      <c r="Q99" s="66">
        <v>48.37</v>
      </c>
      <c r="R99" s="67">
        <f>(Q99/12.011)/(P99/14.007)</f>
        <v>32.050099435366064</v>
      </c>
      <c r="S99" s="68">
        <f>Q99/P99</f>
        <v>27.482954545454543</v>
      </c>
      <c r="T99" s="36">
        <v>-23.878252518000004</v>
      </c>
      <c r="U99" s="24">
        <v>17.414070080754406</v>
      </c>
    </row>
    <row r="100" spans="1:21" ht="48.6" x14ac:dyDescent="0.3">
      <c r="A100" s="60">
        <v>316</v>
      </c>
      <c r="B100" s="72">
        <v>1952</v>
      </c>
      <c r="C100" s="37" t="s">
        <v>306</v>
      </c>
      <c r="D100" s="32" t="s">
        <v>87</v>
      </c>
      <c r="E100" s="63" t="s">
        <v>147</v>
      </c>
      <c r="F100" s="58" t="s">
        <v>310</v>
      </c>
      <c r="G100" s="73">
        <v>19110</v>
      </c>
      <c r="H100" s="30">
        <v>311.5</v>
      </c>
      <c r="I100" s="45">
        <v>-6.86</v>
      </c>
      <c r="J100" s="64">
        <v>41.915053999999998</v>
      </c>
      <c r="K100" s="64">
        <v>-86.589313000000004</v>
      </c>
      <c r="L100" s="65">
        <v>783.33600000000001</v>
      </c>
      <c r="M100" s="65">
        <v>10.16667</v>
      </c>
      <c r="N100" s="47">
        <v>29.5</v>
      </c>
      <c r="O100" s="91">
        <v>199</v>
      </c>
      <c r="P100" s="66">
        <v>1.61</v>
      </c>
      <c r="Q100" s="66">
        <v>50.72</v>
      </c>
      <c r="R100" s="67">
        <f>(Q100/12.011)/(P100/14.007)</f>
        <v>36.738323203729912</v>
      </c>
      <c r="S100" s="68">
        <f>Q100/P100</f>
        <v>31.503105590062109</v>
      </c>
      <c r="T100" s="36">
        <v>-24.063573454</v>
      </c>
      <c r="U100" s="24">
        <v>17.627760360258591</v>
      </c>
    </row>
    <row r="101" spans="1:21" ht="25.2" x14ac:dyDescent="0.3">
      <c r="A101" s="70">
        <v>317</v>
      </c>
      <c r="B101" s="72">
        <v>1953</v>
      </c>
      <c r="C101" s="37" t="s">
        <v>307</v>
      </c>
      <c r="D101" s="32" t="s">
        <v>88</v>
      </c>
      <c r="E101" s="63" t="s">
        <v>147</v>
      </c>
      <c r="F101" s="58" t="s">
        <v>311</v>
      </c>
      <c r="G101" s="73">
        <v>19566</v>
      </c>
      <c r="H101" s="30">
        <v>312.7</v>
      </c>
      <c r="I101" s="59">
        <v>-6.85</v>
      </c>
      <c r="J101" s="64">
        <v>42.573675000000001</v>
      </c>
      <c r="K101" s="64">
        <v>-87.835058000000004</v>
      </c>
      <c r="L101" s="65">
        <v>640.84199999999998</v>
      </c>
      <c r="M101" s="65">
        <v>9.7777779999999996</v>
      </c>
      <c r="N101" s="47">
        <v>29.4</v>
      </c>
      <c r="O101" s="91">
        <v>190</v>
      </c>
      <c r="P101" s="66">
        <v>1.61</v>
      </c>
      <c r="Q101" s="66">
        <v>48</v>
      </c>
      <c r="R101" s="67">
        <f>(Q101/12.011)/(P101/14.007)</f>
        <v>34.768129214886351</v>
      </c>
      <c r="S101" s="68">
        <f>Q101/P101</f>
        <v>29.813664596273291</v>
      </c>
      <c r="T101" s="36">
        <v>-25.099960645000003</v>
      </c>
      <c r="U101" s="24">
        <v>18.719827580553069</v>
      </c>
    </row>
    <row r="102" spans="1:21" ht="25.2" x14ac:dyDescent="0.3">
      <c r="A102" s="60">
        <v>318</v>
      </c>
      <c r="B102" s="72">
        <v>1980</v>
      </c>
      <c r="C102" s="37" t="s">
        <v>308</v>
      </c>
      <c r="D102" s="32" t="s">
        <v>89</v>
      </c>
      <c r="E102" s="63" t="s">
        <v>147</v>
      </c>
      <c r="F102" s="58" t="s">
        <v>312</v>
      </c>
      <c r="G102" s="73">
        <v>29423</v>
      </c>
      <c r="H102" s="30">
        <v>336.2</v>
      </c>
      <c r="I102" s="59">
        <v>-7.43</v>
      </c>
      <c r="J102" s="64">
        <v>43.026980999999999</v>
      </c>
      <c r="K102" s="64">
        <v>-88.798046999999997</v>
      </c>
      <c r="L102" s="65">
        <v>768.60400000000004</v>
      </c>
      <c r="M102" s="65">
        <v>12.88889</v>
      </c>
      <c r="N102" s="47">
        <v>30.3</v>
      </c>
      <c r="O102" s="91">
        <v>257</v>
      </c>
      <c r="P102" s="66">
        <v>1.98</v>
      </c>
      <c r="Q102" s="66">
        <v>49.03</v>
      </c>
      <c r="R102" s="67">
        <f>(Q102/12.011)/(P102/14.007)</f>
        <v>28.877704276130718</v>
      </c>
      <c r="S102" s="68">
        <f>Q102/P102</f>
        <v>24.762626262626263</v>
      </c>
      <c r="T102" s="36">
        <v>-25.11506833</v>
      </c>
      <c r="U102" s="24">
        <v>18.140672560919654</v>
      </c>
    </row>
    <row r="103" spans="1:21" ht="40.799999999999997" x14ac:dyDescent="0.3">
      <c r="A103" s="60">
        <v>319</v>
      </c>
      <c r="B103" s="72">
        <v>1999</v>
      </c>
      <c r="C103" s="37" t="s">
        <v>309</v>
      </c>
      <c r="D103" s="32" t="s">
        <v>83</v>
      </c>
      <c r="E103" s="63" t="s">
        <v>147</v>
      </c>
      <c r="F103" s="58" t="s">
        <v>313</v>
      </c>
      <c r="G103" s="73">
        <v>36356</v>
      </c>
      <c r="H103" s="30">
        <v>365.48</v>
      </c>
      <c r="I103" s="59">
        <v>-7.97</v>
      </c>
      <c r="J103" s="64">
        <v>44.507156999999999</v>
      </c>
      <c r="K103" s="64">
        <v>-69.019143999999997</v>
      </c>
      <c r="L103" s="65">
        <v>1189.2280000000001</v>
      </c>
      <c r="M103" s="65">
        <v>8.5</v>
      </c>
      <c r="N103" s="47">
        <v>27.4</v>
      </c>
      <c r="O103" s="91">
        <v>61</v>
      </c>
      <c r="P103" s="24" t="s">
        <v>389</v>
      </c>
      <c r="Q103" s="24" t="s">
        <v>389</v>
      </c>
      <c r="R103" s="24" t="s">
        <v>389</v>
      </c>
      <c r="S103" s="24" t="s">
        <v>389</v>
      </c>
      <c r="T103" s="36">
        <v>-25.448444579000004</v>
      </c>
      <c r="U103" s="24">
        <v>17.934858840227729</v>
      </c>
    </row>
    <row r="104" spans="1:21" ht="40.799999999999997" x14ac:dyDescent="0.3">
      <c r="A104" s="70">
        <v>320</v>
      </c>
      <c r="B104" s="72">
        <v>1999</v>
      </c>
      <c r="C104" s="37" t="s">
        <v>309</v>
      </c>
      <c r="D104" s="32" t="s">
        <v>90</v>
      </c>
      <c r="E104" s="63" t="s">
        <v>147</v>
      </c>
      <c r="F104" s="58" t="s">
        <v>314</v>
      </c>
      <c r="G104" s="73">
        <v>36332</v>
      </c>
      <c r="H104" s="30">
        <v>365.48</v>
      </c>
      <c r="I104" s="59">
        <v>-7.97</v>
      </c>
      <c r="J104" s="64">
        <v>41.799123999999999</v>
      </c>
      <c r="K104" s="64">
        <v>-88.075094000000007</v>
      </c>
      <c r="L104" s="65">
        <v>943.86400000000003</v>
      </c>
      <c r="M104" s="65">
        <v>11.22</v>
      </c>
      <c r="N104" s="47">
        <v>32.5</v>
      </c>
      <c r="O104" s="91">
        <v>204</v>
      </c>
      <c r="P104" s="66">
        <v>2.02</v>
      </c>
      <c r="Q104" s="66">
        <v>49.05</v>
      </c>
      <c r="R104" s="67">
        <f>(Q104/12.011)/(P104/14.007)</f>
        <v>28.317414894432577</v>
      </c>
      <c r="S104" s="68">
        <f>Q104/P104</f>
        <v>24.28217821782178</v>
      </c>
      <c r="T104" s="36">
        <v>-25.079817065</v>
      </c>
      <c r="U104" s="24">
        <v>17.549967027547677</v>
      </c>
    </row>
    <row r="105" spans="1:21" ht="25.2" x14ac:dyDescent="0.3">
      <c r="A105" s="52">
        <v>321</v>
      </c>
      <c r="B105" s="27" t="s">
        <v>91</v>
      </c>
      <c r="C105" s="27" t="s">
        <v>315</v>
      </c>
      <c r="D105" s="32" t="s">
        <v>92</v>
      </c>
      <c r="E105" s="63" t="s">
        <v>147</v>
      </c>
      <c r="F105" s="27" t="s">
        <v>154</v>
      </c>
      <c r="G105" s="71" t="s">
        <v>91</v>
      </c>
      <c r="H105" s="27" t="s">
        <v>315</v>
      </c>
      <c r="I105" s="76" t="s">
        <v>315</v>
      </c>
      <c r="J105" s="30">
        <v>9.9329020000000003</v>
      </c>
      <c r="K105" s="30">
        <v>-84.119749999999996</v>
      </c>
      <c r="L105" s="33">
        <v>1901</v>
      </c>
      <c r="M105" s="33">
        <v>20.399999999999999</v>
      </c>
      <c r="N105" s="24" t="s">
        <v>389</v>
      </c>
      <c r="O105" s="24" t="s">
        <v>389</v>
      </c>
      <c r="P105" s="35">
        <v>1.28</v>
      </c>
      <c r="Q105" s="35">
        <v>51.01</v>
      </c>
      <c r="R105" s="67">
        <f>(Q105/12.011)/(P105/14.007)</f>
        <v>46.474135037673797</v>
      </c>
      <c r="S105" s="68">
        <f>Q105/P105</f>
        <v>39.8515625</v>
      </c>
      <c r="T105" s="36">
        <v>-26.70055202</v>
      </c>
      <c r="U105" s="24" t="s">
        <v>389</v>
      </c>
    </row>
    <row r="106" spans="1:21" ht="25.2" x14ac:dyDescent="0.3">
      <c r="A106" s="52">
        <v>322</v>
      </c>
      <c r="B106" s="27" t="s">
        <v>91</v>
      </c>
      <c r="C106" s="27" t="s">
        <v>315</v>
      </c>
      <c r="D106" s="32" t="s">
        <v>93</v>
      </c>
      <c r="E106" s="63" t="s">
        <v>147</v>
      </c>
      <c r="F106" s="27" t="s">
        <v>154</v>
      </c>
      <c r="G106" s="71" t="s">
        <v>91</v>
      </c>
      <c r="H106" s="27" t="s">
        <v>315</v>
      </c>
      <c r="I106" s="76" t="s">
        <v>315</v>
      </c>
      <c r="J106" s="30">
        <v>9.9068799999999992</v>
      </c>
      <c r="K106" s="30">
        <v>-83.984245999999999</v>
      </c>
      <c r="L106" s="33">
        <v>2031</v>
      </c>
      <c r="M106" s="33">
        <v>19.2</v>
      </c>
      <c r="N106" s="24" t="s">
        <v>389</v>
      </c>
      <c r="O106" s="24" t="s">
        <v>389</v>
      </c>
      <c r="P106" s="35">
        <v>1.5</v>
      </c>
      <c r="Q106" s="35">
        <v>48.41</v>
      </c>
      <c r="R106" s="67">
        <f>(Q106/12.011)/(P106/14.007)</f>
        <v>37.636548164182834</v>
      </c>
      <c r="S106" s="68">
        <f>Q106/P106</f>
        <v>32.273333333333333</v>
      </c>
      <c r="T106" s="36">
        <v>-25.508624510000001</v>
      </c>
      <c r="U106" s="24" t="s">
        <v>389</v>
      </c>
    </row>
    <row r="107" spans="1:21" ht="25.2" x14ac:dyDescent="0.3">
      <c r="A107" s="52">
        <v>323</v>
      </c>
      <c r="B107" s="27" t="s">
        <v>91</v>
      </c>
      <c r="C107" s="27" t="s">
        <v>315</v>
      </c>
      <c r="D107" s="32" t="s">
        <v>94</v>
      </c>
      <c r="E107" s="63" t="s">
        <v>147</v>
      </c>
      <c r="F107" s="27" t="s">
        <v>154</v>
      </c>
      <c r="G107" s="71" t="s">
        <v>91</v>
      </c>
      <c r="H107" s="27" t="s">
        <v>315</v>
      </c>
      <c r="I107" s="76" t="s">
        <v>315</v>
      </c>
      <c r="J107" s="30">
        <v>9.9130310000000001</v>
      </c>
      <c r="K107" s="30">
        <v>-83.808860999999993</v>
      </c>
      <c r="L107" s="33">
        <v>3002</v>
      </c>
      <c r="M107" s="33">
        <v>19.2</v>
      </c>
      <c r="N107" s="24" t="s">
        <v>389</v>
      </c>
      <c r="O107" s="24" t="s">
        <v>389</v>
      </c>
      <c r="P107" s="35">
        <v>2.17</v>
      </c>
      <c r="Q107" s="35">
        <v>47.55</v>
      </c>
      <c r="R107" s="67">
        <f>(Q107/12.011)/(P107/14.007)</f>
        <v>25.553874002594394</v>
      </c>
      <c r="S107" s="68">
        <f>Q107/P107</f>
        <v>21.912442396313363</v>
      </c>
      <c r="T107" s="36">
        <v>-28.5</v>
      </c>
      <c r="U107" s="24" t="s">
        <v>389</v>
      </c>
    </row>
    <row r="108" spans="1:21" ht="33" x14ac:dyDescent="0.3">
      <c r="A108" s="52">
        <v>324</v>
      </c>
      <c r="B108" s="27" t="s">
        <v>91</v>
      </c>
      <c r="C108" s="27" t="s">
        <v>315</v>
      </c>
      <c r="D108" s="32" t="s">
        <v>95</v>
      </c>
      <c r="E108" s="63" t="s">
        <v>147</v>
      </c>
      <c r="F108" s="27" t="s">
        <v>154</v>
      </c>
      <c r="G108" s="71" t="s">
        <v>91</v>
      </c>
      <c r="H108" s="27" t="s">
        <v>315</v>
      </c>
      <c r="I108" s="76" t="s">
        <v>315</v>
      </c>
      <c r="J108" s="30">
        <v>9.9797910000000005</v>
      </c>
      <c r="K108" s="30">
        <v>-83.349044000000006</v>
      </c>
      <c r="L108" s="33">
        <v>3422.94</v>
      </c>
      <c r="M108" s="33">
        <v>16.25</v>
      </c>
      <c r="N108" s="50">
        <v>17.184000000000001</v>
      </c>
      <c r="O108" s="24" t="s">
        <v>389</v>
      </c>
      <c r="P108" s="35">
        <v>1.36</v>
      </c>
      <c r="Q108" s="35">
        <v>48.78</v>
      </c>
      <c r="R108" s="67">
        <f>(Q108/12.011)/(P108/14.007)</f>
        <v>41.828168541581974</v>
      </c>
      <c r="S108" s="68">
        <f>Q108/P108</f>
        <v>35.867647058823529</v>
      </c>
      <c r="T108" s="36">
        <v>-24.613421570000003</v>
      </c>
      <c r="U108" s="24" t="s">
        <v>389</v>
      </c>
    </row>
    <row r="109" spans="1:21" ht="17.399999999999999" x14ac:dyDescent="0.3">
      <c r="A109" s="25">
        <v>347</v>
      </c>
      <c r="B109" s="27">
        <v>1857</v>
      </c>
      <c r="C109" s="37" t="s">
        <v>315</v>
      </c>
      <c r="D109" s="32" t="s">
        <v>96</v>
      </c>
      <c r="E109" s="63" t="s">
        <v>148</v>
      </c>
      <c r="F109" s="58" t="s">
        <v>324</v>
      </c>
      <c r="G109" s="27">
        <v>1857</v>
      </c>
      <c r="H109" s="30">
        <v>286.7</v>
      </c>
      <c r="I109" s="45">
        <v>-6.53</v>
      </c>
      <c r="J109" s="30">
        <v>41.313772</v>
      </c>
      <c r="K109" s="30">
        <v>-72.921200999999996</v>
      </c>
      <c r="L109" s="33">
        <v>1078.01</v>
      </c>
      <c r="M109" s="33">
        <v>10</v>
      </c>
      <c r="N109" s="34">
        <v>27.5</v>
      </c>
      <c r="O109" s="89">
        <v>10</v>
      </c>
      <c r="P109" s="24" t="s">
        <v>389</v>
      </c>
      <c r="Q109" s="24" t="s">
        <v>389</v>
      </c>
      <c r="R109" s="24" t="s">
        <v>389</v>
      </c>
      <c r="S109" s="24" t="s">
        <v>389</v>
      </c>
      <c r="T109" s="36">
        <v>-23.405649936000003</v>
      </c>
      <c r="U109" s="24" t="s">
        <v>389</v>
      </c>
    </row>
    <row r="110" spans="1:21" ht="17.399999999999999" x14ac:dyDescent="0.3">
      <c r="A110" s="25">
        <v>348</v>
      </c>
      <c r="B110" s="27">
        <v>1879</v>
      </c>
      <c r="C110" s="37" t="s">
        <v>316</v>
      </c>
      <c r="D110" s="32" t="s">
        <v>98</v>
      </c>
      <c r="E110" s="63" t="s">
        <v>148</v>
      </c>
      <c r="F110" s="58" t="s">
        <v>325</v>
      </c>
      <c r="G110" s="27" t="s">
        <v>97</v>
      </c>
      <c r="H110" s="30">
        <v>290.3</v>
      </c>
      <c r="I110" s="59">
        <v>-6.42</v>
      </c>
      <c r="J110" s="30">
        <v>44.937891</v>
      </c>
      <c r="K110" s="30">
        <v>-72.200378999999998</v>
      </c>
      <c r="L110" s="33">
        <v>853.31</v>
      </c>
      <c r="M110" s="33">
        <v>5.7</v>
      </c>
      <c r="N110" s="34">
        <v>26.4</v>
      </c>
      <c r="O110" s="89">
        <v>217</v>
      </c>
      <c r="P110" s="24" t="s">
        <v>389</v>
      </c>
      <c r="Q110" s="24" t="s">
        <v>389</v>
      </c>
      <c r="R110" s="24" t="s">
        <v>389</v>
      </c>
      <c r="S110" s="24" t="s">
        <v>389</v>
      </c>
      <c r="T110" s="36">
        <v>-24.549840476</v>
      </c>
      <c r="U110" s="24">
        <v>18.586126927127669</v>
      </c>
    </row>
    <row r="111" spans="1:21" ht="25.2" x14ac:dyDescent="0.3">
      <c r="A111" s="25">
        <v>349</v>
      </c>
      <c r="B111" s="27">
        <v>1887</v>
      </c>
      <c r="C111" s="37" t="s">
        <v>317</v>
      </c>
      <c r="D111" s="32" t="s">
        <v>100</v>
      </c>
      <c r="E111" s="63" t="s">
        <v>148</v>
      </c>
      <c r="F111" s="58" t="s">
        <v>326</v>
      </c>
      <c r="G111" s="27" t="s">
        <v>99</v>
      </c>
      <c r="H111" s="30">
        <v>292.3</v>
      </c>
      <c r="I111" s="30">
        <v>-6.42</v>
      </c>
      <c r="J111" s="30">
        <v>44.527265999999997</v>
      </c>
      <c r="K111" s="30">
        <v>-87.993249000000006</v>
      </c>
      <c r="L111" s="33">
        <v>499.3</v>
      </c>
      <c r="M111" s="33">
        <v>6</v>
      </c>
      <c r="N111" s="34">
        <v>26.2</v>
      </c>
      <c r="O111" s="89">
        <v>178</v>
      </c>
      <c r="P111" s="24" t="s">
        <v>389</v>
      </c>
      <c r="Q111" s="24" t="s">
        <v>389</v>
      </c>
      <c r="R111" s="24" t="s">
        <v>389</v>
      </c>
      <c r="S111" s="24" t="s">
        <v>389</v>
      </c>
      <c r="T111" s="36">
        <v>-25.466205466000002</v>
      </c>
      <c r="U111" s="24">
        <v>19.543914816322474</v>
      </c>
    </row>
    <row r="112" spans="1:21" ht="25.2" x14ac:dyDescent="0.3">
      <c r="A112" s="25">
        <v>350</v>
      </c>
      <c r="B112" s="27">
        <v>1891</v>
      </c>
      <c r="C112" s="37" t="s">
        <v>318</v>
      </c>
      <c r="D112" s="32" t="s">
        <v>102</v>
      </c>
      <c r="E112" s="63" t="s">
        <v>148</v>
      </c>
      <c r="F112" s="58" t="s">
        <v>327</v>
      </c>
      <c r="G112" s="27" t="s">
        <v>101</v>
      </c>
      <c r="H112" s="30">
        <v>293.60000000000002</v>
      </c>
      <c r="I112" s="30">
        <v>-6.61</v>
      </c>
      <c r="J112" s="30">
        <v>41.119036000000001</v>
      </c>
      <c r="K112" s="30">
        <v>-73.421385999999998</v>
      </c>
      <c r="L112" s="33">
        <v>968.89</v>
      </c>
      <c r="M112" s="33">
        <v>9</v>
      </c>
      <c r="N112" s="34">
        <v>27</v>
      </c>
      <c r="O112" s="89">
        <v>13</v>
      </c>
      <c r="P112" s="24" t="s">
        <v>389</v>
      </c>
      <c r="Q112" s="24" t="s">
        <v>389</v>
      </c>
      <c r="R112" s="24" t="s">
        <v>389</v>
      </c>
      <c r="S112" s="24" t="s">
        <v>389</v>
      </c>
      <c r="T112" s="36">
        <v>-22.615854696</v>
      </c>
      <c r="U112" s="24">
        <v>16.376216836443188</v>
      </c>
    </row>
    <row r="113" spans="1:21" ht="56.4" x14ac:dyDescent="0.3">
      <c r="A113" s="25">
        <v>351</v>
      </c>
      <c r="B113" s="27">
        <v>1892</v>
      </c>
      <c r="C113" s="37" t="s">
        <v>319</v>
      </c>
      <c r="D113" s="32" t="s">
        <v>104</v>
      </c>
      <c r="E113" s="63" t="s">
        <v>148</v>
      </c>
      <c r="F113" s="58" t="s">
        <v>328</v>
      </c>
      <c r="G113" s="27" t="s">
        <v>103</v>
      </c>
      <c r="H113" s="30">
        <v>294</v>
      </c>
      <c r="I113" s="30">
        <v>-6.66</v>
      </c>
      <c r="J113" s="30">
        <v>36.888550000000002</v>
      </c>
      <c r="K113" s="30">
        <v>-81.521518999999998</v>
      </c>
      <c r="L113" s="33">
        <v>967.99</v>
      </c>
      <c r="M113" s="33">
        <v>10.5</v>
      </c>
      <c r="N113" s="34">
        <v>27</v>
      </c>
      <c r="O113" s="89">
        <v>699</v>
      </c>
      <c r="P113" s="24" t="s">
        <v>389</v>
      </c>
      <c r="Q113" s="24" t="s">
        <v>389</v>
      </c>
      <c r="R113" s="24" t="s">
        <v>389</v>
      </c>
      <c r="S113" s="24" t="s">
        <v>389</v>
      </c>
      <c r="T113" s="36">
        <v>-23.338821107999998</v>
      </c>
      <c r="U113" s="24">
        <v>17.077387192682053</v>
      </c>
    </row>
    <row r="114" spans="1:21" ht="48.6" x14ac:dyDescent="0.3">
      <c r="A114" s="25">
        <v>352</v>
      </c>
      <c r="B114" s="27">
        <v>1899</v>
      </c>
      <c r="C114" s="37" t="s">
        <v>320</v>
      </c>
      <c r="D114" s="32" t="s">
        <v>106</v>
      </c>
      <c r="E114" s="63" t="s">
        <v>148</v>
      </c>
      <c r="F114" s="58" t="s">
        <v>329</v>
      </c>
      <c r="G114" s="27" t="s">
        <v>105</v>
      </c>
      <c r="H114" s="30">
        <v>295.8</v>
      </c>
      <c r="I114" s="59">
        <v>-6.77</v>
      </c>
      <c r="J114" s="30">
        <v>42.455298999999997</v>
      </c>
      <c r="K114" s="30">
        <v>-71.091375999999997</v>
      </c>
      <c r="L114" s="33">
        <v>1005.332</v>
      </c>
      <c r="M114" s="33">
        <v>9.3888890000000007</v>
      </c>
      <c r="N114" s="24" t="s">
        <v>389</v>
      </c>
      <c r="O114" s="89">
        <v>51</v>
      </c>
      <c r="P114" s="24" t="s">
        <v>389</v>
      </c>
      <c r="Q114" s="24" t="s">
        <v>389</v>
      </c>
      <c r="R114" s="24" t="s">
        <v>389</v>
      </c>
      <c r="S114" s="24" t="s">
        <v>389</v>
      </c>
      <c r="T114" s="36">
        <v>-22.612817022000002</v>
      </c>
      <c r="U114" s="24">
        <v>16.209356228438089</v>
      </c>
    </row>
    <row r="115" spans="1:21" ht="17.399999999999999" x14ac:dyDescent="0.3">
      <c r="A115" s="25">
        <v>353</v>
      </c>
      <c r="B115" s="27">
        <v>1899</v>
      </c>
      <c r="C115" s="37" t="s">
        <v>320</v>
      </c>
      <c r="D115" s="32" t="s">
        <v>108</v>
      </c>
      <c r="E115" s="63" t="s">
        <v>148</v>
      </c>
      <c r="F115" s="58" t="s">
        <v>330</v>
      </c>
      <c r="G115" s="27" t="s">
        <v>107</v>
      </c>
      <c r="H115" s="30">
        <v>295.8</v>
      </c>
      <c r="I115" s="35">
        <v>-6.77</v>
      </c>
      <c r="J115" s="30">
        <v>44.347833999999999</v>
      </c>
      <c r="K115" s="30">
        <v>-68.335048</v>
      </c>
      <c r="L115" s="33">
        <v>1087.6279999999999</v>
      </c>
      <c r="M115" s="33">
        <v>6.8333000000000004</v>
      </c>
      <c r="N115" s="24" t="s">
        <v>389</v>
      </c>
      <c r="O115" s="89">
        <v>21</v>
      </c>
      <c r="P115" s="24" t="s">
        <v>389</v>
      </c>
      <c r="Q115" s="24" t="s">
        <v>389</v>
      </c>
      <c r="R115" s="24" t="s">
        <v>389</v>
      </c>
      <c r="S115" s="24" t="s">
        <v>389</v>
      </c>
      <c r="T115" s="36">
        <v>-21.915164560000001</v>
      </c>
      <c r="U115" s="24">
        <v>15.484510148024958</v>
      </c>
    </row>
    <row r="116" spans="1:21" ht="33" x14ac:dyDescent="0.3">
      <c r="A116" s="25">
        <v>354</v>
      </c>
      <c r="B116" s="27">
        <v>1901</v>
      </c>
      <c r="C116" s="37" t="s">
        <v>321</v>
      </c>
      <c r="D116" s="32" t="s">
        <v>109</v>
      </c>
      <c r="E116" s="63" t="s">
        <v>148</v>
      </c>
      <c r="F116" s="58" t="s">
        <v>154</v>
      </c>
      <c r="G116" s="71">
        <v>503</v>
      </c>
      <c r="H116" s="30">
        <v>296.2</v>
      </c>
      <c r="I116" s="45">
        <v>-6.79</v>
      </c>
      <c r="J116" s="30">
        <v>41.765462999999997</v>
      </c>
      <c r="K116" s="30">
        <v>-72.953183999999993</v>
      </c>
      <c r="L116" s="33">
        <v>1652.778</v>
      </c>
      <c r="M116" s="33">
        <v>8.2777799999999999</v>
      </c>
      <c r="N116" s="24" t="s">
        <v>389</v>
      </c>
      <c r="O116" s="89">
        <v>254</v>
      </c>
      <c r="P116" s="24" t="s">
        <v>389</v>
      </c>
      <c r="Q116" s="24" t="s">
        <v>389</v>
      </c>
      <c r="R116" s="24" t="s">
        <v>389</v>
      </c>
      <c r="S116" s="24" t="s">
        <v>389</v>
      </c>
      <c r="T116" s="36">
        <v>-25.053081802000001</v>
      </c>
      <c r="U116" s="24">
        <v>18.732385795685946</v>
      </c>
    </row>
    <row r="117" spans="1:21" ht="33" x14ac:dyDescent="0.3">
      <c r="A117" s="25">
        <v>355</v>
      </c>
      <c r="B117" s="27">
        <v>1902</v>
      </c>
      <c r="C117" s="37" t="s">
        <v>321</v>
      </c>
      <c r="D117" s="32" t="s">
        <v>109</v>
      </c>
      <c r="E117" s="63" t="s">
        <v>148</v>
      </c>
      <c r="F117" s="58" t="s">
        <v>331</v>
      </c>
      <c r="G117" s="71">
        <v>846</v>
      </c>
      <c r="H117" s="30">
        <v>296.39999999999998</v>
      </c>
      <c r="I117" s="45">
        <v>-6.79</v>
      </c>
      <c r="J117" s="30">
        <v>41.765462999999997</v>
      </c>
      <c r="K117" s="30">
        <v>-72.953183999999993</v>
      </c>
      <c r="L117" s="33">
        <v>1459.4839999999999</v>
      </c>
      <c r="M117" s="33">
        <v>8.3330000000000002</v>
      </c>
      <c r="N117" s="24" t="s">
        <v>389</v>
      </c>
      <c r="O117" s="89">
        <v>254</v>
      </c>
      <c r="P117" s="24" t="s">
        <v>389</v>
      </c>
      <c r="Q117" s="24" t="s">
        <v>389</v>
      </c>
      <c r="R117" s="24" t="s">
        <v>389</v>
      </c>
      <c r="S117" s="24" t="s">
        <v>389</v>
      </c>
      <c r="T117" s="36">
        <v>-24.148867507999999</v>
      </c>
      <c r="U117" s="24">
        <v>17.788438143911574</v>
      </c>
    </row>
    <row r="118" spans="1:21" ht="25.2" x14ac:dyDescent="0.3">
      <c r="A118" s="25">
        <v>356</v>
      </c>
      <c r="B118" s="27">
        <v>1902</v>
      </c>
      <c r="C118" s="37" t="s">
        <v>322</v>
      </c>
      <c r="D118" s="32" t="s">
        <v>110</v>
      </c>
      <c r="E118" s="63" t="s">
        <v>148</v>
      </c>
      <c r="F118" s="58" t="s">
        <v>332</v>
      </c>
      <c r="G118" s="71">
        <v>974</v>
      </c>
      <c r="H118" s="30">
        <v>294.8</v>
      </c>
      <c r="I118" s="45">
        <v>-6.79</v>
      </c>
      <c r="J118" s="30">
        <v>41.966271999999996</v>
      </c>
      <c r="K118" s="30">
        <v>-73.312415000000001</v>
      </c>
      <c r="L118" s="33">
        <v>1343.6659999999999</v>
      </c>
      <c r="M118" s="33">
        <v>7.7222200000000001</v>
      </c>
      <c r="N118" s="24" t="s">
        <v>389</v>
      </c>
      <c r="O118" s="89">
        <v>239</v>
      </c>
      <c r="P118" s="35">
        <v>1.1000000000000001</v>
      </c>
      <c r="Q118" s="35">
        <v>48.56</v>
      </c>
      <c r="R118" s="67">
        <f t="shared" ref="R118:R130" si="5">(Q118/12.011)/(P118/14.007)</f>
        <v>51.48159036035149</v>
      </c>
      <c r="S118" s="68">
        <f t="shared" ref="S118:S130" si="6">Q118/P118</f>
        <v>44.145454545454541</v>
      </c>
      <c r="T118" s="36">
        <v>-24.878921825999999</v>
      </c>
      <c r="U118" s="24">
        <v>18.550436690255019</v>
      </c>
    </row>
    <row r="119" spans="1:21" ht="25.2" x14ac:dyDescent="0.3">
      <c r="A119" s="25">
        <v>357</v>
      </c>
      <c r="B119" s="27">
        <v>1903</v>
      </c>
      <c r="C119" s="37" t="s">
        <v>323</v>
      </c>
      <c r="D119" s="32" t="s">
        <v>111</v>
      </c>
      <c r="E119" s="63" t="s">
        <v>148</v>
      </c>
      <c r="F119" s="58" t="s">
        <v>333</v>
      </c>
      <c r="G119" s="71">
        <v>1211</v>
      </c>
      <c r="H119" s="30">
        <v>294.8</v>
      </c>
      <c r="I119" s="59">
        <v>-6.8</v>
      </c>
      <c r="J119" s="30">
        <v>41.740931000000003</v>
      </c>
      <c r="K119" s="30">
        <v>-73.189485000000005</v>
      </c>
      <c r="L119" s="33">
        <v>1409.954</v>
      </c>
      <c r="M119" s="33">
        <v>7.7222200000000001</v>
      </c>
      <c r="N119" s="24" t="s">
        <v>389</v>
      </c>
      <c r="O119" s="89">
        <v>313</v>
      </c>
      <c r="P119" s="35">
        <v>1.36</v>
      </c>
      <c r="Q119" s="35">
        <v>46.33</v>
      </c>
      <c r="R119" s="67">
        <f t="shared" si="5"/>
        <v>39.727327768173289</v>
      </c>
      <c r="S119" s="68">
        <f t="shared" si="6"/>
        <v>34.066176470588232</v>
      </c>
      <c r="T119" s="36">
        <v>-23.130234160000001</v>
      </c>
      <c r="U119" s="24">
        <v>16.716899970752809</v>
      </c>
    </row>
    <row r="120" spans="1:21" ht="17.399999999999999" x14ac:dyDescent="0.3">
      <c r="A120" s="25">
        <v>358</v>
      </c>
      <c r="B120" s="27">
        <v>1905</v>
      </c>
      <c r="C120" s="37" t="s">
        <v>343</v>
      </c>
      <c r="D120" s="32" t="s">
        <v>112</v>
      </c>
      <c r="E120" s="63" t="s">
        <v>148</v>
      </c>
      <c r="F120" s="58" t="s">
        <v>334</v>
      </c>
      <c r="G120" s="71">
        <v>1957</v>
      </c>
      <c r="H120" s="30">
        <v>296.89999999999998</v>
      </c>
      <c r="I120" s="59">
        <v>-6.71</v>
      </c>
      <c r="J120" s="30">
        <v>44.878720999999999</v>
      </c>
      <c r="K120" s="30">
        <v>-68.687557999999996</v>
      </c>
      <c r="L120" s="33">
        <v>798.88300000000004</v>
      </c>
      <c r="M120" s="33">
        <v>5.5556000000000001</v>
      </c>
      <c r="N120" s="24" t="s">
        <v>389</v>
      </c>
      <c r="O120" s="89">
        <v>38</v>
      </c>
      <c r="P120" s="35">
        <v>1.2</v>
      </c>
      <c r="Q120" s="35">
        <v>45.48</v>
      </c>
      <c r="R120" s="67">
        <f t="shared" si="5"/>
        <v>44.198259928398969</v>
      </c>
      <c r="S120" s="68">
        <f t="shared" si="6"/>
        <v>37.9</v>
      </c>
      <c r="T120" s="36">
        <v>-24.35036655</v>
      </c>
      <c r="U120" s="24">
        <v>18.080636680630732</v>
      </c>
    </row>
    <row r="121" spans="1:21" ht="33" x14ac:dyDescent="0.3">
      <c r="A121" s="25">
        <v>359</v>
      </c>
      <c r="B121" s="27">
        <v>1909</v>
      </c>
      <c r="C121" s="37" t="s">
        <v>344</v>
      </c>
      <c r="D121" s="32" t="s">
        <v>113</v>
      </c>
      <c r="E121" s="63" t="s">
        <v>148</v>
      </c>
      <c r="F121" s="58" t="s">
        <v>335</v>
      </c>
      <c r="G121" s="71">
        <v>3445</v>
      </c>
      <c r="H121" s="30">
        <v>299.2</v>
      </c>
      <c r="I121" s="59">
        <v>-6.54</v>
      </c>
      <c r="J121" s="30">
        <v>41.702264999999997</v>
      </c>
      <c r="K121" s="30">
        <v>-72.669910000000002</v>
      </c>
      <c r="L121" s="33">
        <v>1049.02</v>
      </c>
      <c r="M121" s="33">
        <v>9.7777799999999999</v>
      </c>
      <c r="N121" s="24" t="s">
        <v>389</v>
      </c>
      <c r="O121" s="89">
        <v>32</v>
      </c>
      <c r="P121" s="35">
        <v>1.53</v>
      </c>
      <c r="Q121" s="35">
        <v>47.93</v>
      </c>
      <c r="R121" s="67">
        <f t="shared" si="5"/>
        <v>36.532715925434367</v>
      </c>
      <c r="S121" s="68">
        <f t="shared" si="6"/>
        <v>31.326797385620914</v>
      </c>
      <c r="T121" s="36">
        <v>-24.709824639999997</v>
      </c>
      <c r="U121" s="24">
        <v>18.630172946521416</v>
      </c>
    </row>
    <row r="122" spans="1:21" ht="33" x14ac:dyDescent="0.3">
      <c r="A122" s="25">
        <v>360</v>
      </c>
      <c r="B122" s="27">
        <v>1909</v>
      </c>
      <c r="C122" s="37" t="s">
        <v>345</v>
      </c>
      <c r="D122" s="32" t="s">
        <v>113</v>
      </c>
      <c r="E122" s="63" t="s">
        <v>148</v>
      </c>
      <c r="F122" s="58" t="s">
        <v>336</v>
      </c>
      <c r="G122" s="71">
        <v>3542</v>
      </c>
      <c r="H122" s="30">
        <v>299.2</v>
      </c>
      <c r="I122" s="59">
        <v>-6.54</v>
      </c>
      <c r="J122" s="30">
        <v>41.702264999999997</v>
      </c>
      <c r="K122" s="30">
        <v>-72.669910000000002</v>
      </c>
      <c r="L122" s="33">
        <v>1049.02</v>
      </c>
      <c r="M122" s="33">
        <v>9.7777799999999999</v>
      </c>
      <c r="N122" s="24" t="s">
        <v>389</v>
      </c>
      <c r="O122" s="89">
        <v>32</v>
      </c>
      <c r="P122" s="35">
        <v>1.53</v>
      </c>
      <c r="Q122" s="35">
        <v>48.38</v>
      </c>
      <c r="R122" s="67">
        <f t="shared" si="5"/>
        <v>36.875710337419463</v>
      </c>
      <c r="S122" s="68">
        <f t="shared" si="6"/>
        <v>31.62091503267974</v>
      </c>
      <c r="T122" s="36">
        <v>-24.057737287999998</v>
      </c>
      <c r="U122" s="24">
        <v>17.949563163010058</v>
      </c>
    </row>
    <row r="123" spans="1:21" ht="33" x14ac:dyDescent="0.3">
      <c r="A123" s="25">
        <v>361</v>
      </c>
      <c r="B123" s="27">
        <v>1909</v>
      </c>
      <c r="C123" s="37" t="s">
        <v>346</v>
      </c>
      <c r="D123" s="32" t="s">
        <v>114</v>
      </c>
      <c r="E123" s="63" t="s">
        <v>148</v>
      </c>
      <c r="F123" s="58" t="s">
        <v>337</v>
      </c>
      <c r="G123" s="71">
        <v>3456</v>
      </c>
      <c r="H123" s="30">
        <v>299.2</v>
      </c>
      <c r="I123" s="30">
        <v>-6.54</v>
      </c>
      <c r="J123" s="30">
        <v>41.595996</v>
      </c>
      <c r="K123" s="30">
        <v>-73.415386999999996</v>
      </c>
      <c r="L123" s="33">
        <v>1272.7940000000001</v>
      </c>
      <c r="M123" s="33">
        <v>9.2777779999999996</v>
      </c>
      <c r="N123" s="24" t="s">
        <v>389</v>
      </c>
      <c r="O123" s="89">
        <v>70</v>
      </c>
      <c r="P123" s="24" t="s">
        <v>389</v>
      </c>
      <c r="Q123" s="24" t="s">
        <v>389</v>
      </c>
      <c r="R123" s="24" t="s">
        <v>389</v>
      </c>
      <c r="S123" s="24" t="s">
        <v>389</v>
      </c>
      <c r="T123" s="36">
        <v>-25.583662194000002</v>
      </c>
      <c r="U123" s="24">
        <v>19.543660604951263</v>
      </c>
    </row>
    <row r="124" spans="1:21" ht="25.2" x14ac:dyDescent="0.3">
      <c r="A124" s="25">
        <v>362</v>
      </c>
      <c r="B124" s="27">
        <v>1915</v>
      </c>
      <c r="C124" s="37" t="s">
        <v>347</v>
      </c>
      <c r="D124" s="32" t="s">
        <v>115</v>
      </c>
      <c r="E124" s="63" t="s">
        <v>148</v>
      </c>
      <c r="F124" s="58" t="s">
        <v>338</v>
      </c>
      <c r="G124" s="71">
        <v>5797</v>
      </c>
      <c r="H124" s="30">
        <v>300.5</v>
      </c>
      <c r="I124" s="59">
        <v>-6.86</v>
      </c>
      <c r="J124" s="30">
        <v>41.625501</v>
      </c>
      <c r="K124" s="30">
        <v>-72.753415000000004</v>
      </c>
      <c r="L124" s="33">
        <v>990.85400000000004</v>
      </c>
      <c r="M124" s="33">
        <v>8</v>
      </c>
      <c r="N124" s="24" t="s">
        <v>389</v>
      </c>
      <c r="O124" s="89">
        <v>14</v>
      </c>
      <c r="P124" s="35">
        <v>0.91</v>
      </c>
      <c r="Q124" s="35">
        <v>48.47</v>
      </c>
      <c r="R124" s="67">
        <f t="shared" si="5"/>
        <v>62.115157259691436</v>
      </c>
      <c r="S124" s="68">
        <f t="shared" si="6"/>
        <v>53.263736263736263</v>
      </c>
      <c r="T124" s="36">
        <v>-26.887836898000003</v>
      </c>
      <c r="U124" s="24">
        <v>20.581221422777261</v>
      </c>
    </row>
    <row r="125" spans="1:21" ht="33" x14ac:dyDescent="0.3">
      <c r="A125" s="25">
        <v>363</v>
      </c>
      <c r="B125" s="27">
        <v>1917</v>
      </c>
      <c r="C125" s="37" t="s">
        <v>348</v>
      </c>
      <c r="D125" s="32" t="s">
        <v>116</v>
      </c>
      <c r="E125" s="63" t="s">
        <v>148</v>
      </c>
      <c r="F125" s="58" t="s">
        <v>339</v>
      </c>
      <c r="G125" s="71">
        <v>6401</v>
      </c>
      <c r="H125" s="30">
        <v>302.10000000000002</v>
      </c>
      <c r="I125" s="45">
        <v>-6.8</v>
      </c>
      <c r="J125" s="30">
        <v>46.473801999999999</v>
      </c>
      <c r="K125" s="30">
        <v>-69.903870999999995</v>
      </c>
      <c r="L125" s="33">
        <v>1125.7280000000001</v>
      </c>
      <c r="M125" s="33">
        <v>1.444</v>
      </c>
      <c r="N125" s="24" t="s">
        <v>389</v>
      </c>
      <c r="O125" s="89">
        <v>476</v>
      </c>
      <c r="P125" s="35">
        <v>1</v>
      </c>
      <c r="Q125" s="35">
        <v>46.24</v>
      </c>
      <c r="R125" s="67">
        <f t="shared" si="5"/>
        <v>53.924209474648244</v>
      </c>
      <c r="S125" s="68">
        <f t="shared" si="6"/>
        <v>46.24</v>
      </c>
      <c r="T125" s="36">
        <v>-24.937650189999999</v>
      </c>
      <c r="U125" s="24">
        <v>18.601528603308587</v>
      </c>
    </row>
    <row r="126" spans="1:21" ht="17.399999999999999" x14ac:dyDescent="0.3">
      <c r="A126" s="25">
        <v>364</v>
      </c>
      <c r="B126" s="27">
        <v>1920</v>
      </c>
      <c r="C126" s="37" t="s">
        <v>349</v>
      </c>
      <c r="D126" s="32" t="s">
        <v>117</v>
      </c>
      <c r="E126" s="63" t="s">
        <v>148</v>
      </c>
      <c r="F126" s="58" t="s">
        <v>340</v>
      </c>
      <c r="G126" s="78">
        <v>7519</v>
      </c>
      <c r="H126" s="30">
        <v>303.39999999999998</v>
      </c>
      <c r="I126" s="45">
        <v>-6.9</v>
      </c>
      <c r="J126" s="30">
        <v>42.442155999999997</v>
      </c>
      <c r="K126" s="30">
        <v>-76.497517000000002</v>
      </c>
      <c r="L126" s="33">
        <v>944.11800000000005</v>
      </c>
      <c r="M126" s="33">
        <v>7.1666999999999996</v>
      </c>
      <c r="N126" s="24" t="s">
        <v>389</v>
      </c>
      <c r="O126" s="89">
        <v>124</v>
      </c>
      <c r="P126" s="35">
        <v>1.77</v>
      </c>
      <c r="Q126" s="35">
        <v>46.68</v>
      </c>
      <c r="R126" s="67">
        <f t="shared" si="5"/>
        <v>30.755553172303919</v>
      </c>
      <c r="S126" s="68">
        <f t="shared" si="6"/>
        <v>26.372881355932204</v>
      </c>
      <c r="T126" s="36">
        <v>-23.279080186000002</v>
      </c>
      <c r="U126" s="24">
        <v>16.769457737343359</v>
      </c>
    </row>
    <row r="127" spans="1:21" ht="33" x14ac:dyDescent="0.3">
      <c r="A127" s="52">
        <v>365</v>
      </c>
      <c r="B127" s="26">
        <v>1932</v>
      </c>
      <c r="C127" s="37" t="s">
        <v>350</v>
      </c>
      <c r="D127" s="32" t="s">
        <v>118</v>
      </c>
      <c r="E127" s="63" t="s">
        <v>148</v>
      </c>
      <c r="F127" s="58" t="s">
        <v>341</v>
      </c>
      <c r="G127" s="78">
        <v>11906</v>
      </c>
      <c r="H127" s="30">
        <v>307.3</v>
      </c>
      <c r="I127" s="59">
        <v>-6.74</v>
      </c>
      <c r="J127" s="30">
        <v>41.361877</v>
      </c>
      <c r="K127" s="30">
        <v>-72.104123000000001</v>
      </c>
      <c r="L127" s="33">
        <v>1304.0360000000001</v>
      </c>
      <c r="M127" s="33">
        <v>11</v>
      </c>
      <c r="N127" s="24" t="s">
        <v>389</v>
      </c>
      <c r="O127" s="89">
        <v>43</v>
      </c>
      <c r="P127" s="35">
        <v>2.2799999999999998</v>
      </c>
      <c r="Q127" s="35">
        <v>49.33</v>
      </c>
      <c r="R127" s="67">
        <f t="shared" si="5"/>
        <v>25.231451213580534</v>
      </c>
      <c r="S127" s="68">
        <f t="shared" si="6"/>
        <v>21.635964912280702</v>
      </c>
      <c r="T127" s="36">
        <v>-24.418196919000003</v>
      </c>
      <c r="U127" s="24">
        <v>18.12067103257791</v>
      </c>
    </row>
    <row r="128" spans="1:21" ht="33" x14ac:dyDescent="0.3">
      <c r="A128" s="52">
        <v>366</v>
      </c>
      <c r="B128" s="26">
        <v>1958</v>
      </c>
      <c r="C128" s="37" t="s">
        <v>351</v>
      </c>
      <c r="D128" s="32" t="s">
        <v>119</v>
      </c>
      <c r="E128" s="63" t="s">
        <v>148</v>
      </c>
      <c r="F128" s="58" t="s">
        <v>342</v>
      </c>
      <c r="G128" s="71">
        <v>21360</v>
      </c>
      <c r="H128" s="30">
        <v>315.2</v>
      </c>
      <c r="I128" s="45">
        <v>-6.9</v>
      </c>
      <c r="J128" s="30">
        <v>41.314287999999998</v>
      </c>
      <c r="K128" s="30">
        <v>-72.930814999999996</v>
      </c>
      <c r="L128" s="33">
        <v>1461.2619999999999</v>
      </c>
      <c r="M128" s="33">
        <v>8.7222200000000001</v>
      </c>
      <c r="N128" s="24" t="s">
        <v>389</v>
      </c>
      <c r="O128" s="89">
        <v>17</v>
      </c>
      <c r="P128" s="35">
        <v>0.86</v>
      </c>
      <c r="Q128" s="35">
        <v>47.3</v>
      </c>
      <c r="R128" s="67">
        <f t="shared" si="5"/>
        <v>64.139955041212218</v>
      </c>
      <c r="S128" s="68">
        <f>Q128/P128</f>
        <v>55</v>
      </c>
      <c r="T128" s="36">
        <v>-25.35758616</v>
      </c>
      <c r="U128" s="24">
        <v>18.937803134668471</v>
      </c>
    </row>
    <row r="129" spans="1:21" ht="64.2" x14ac:dyDescent="0.3">
      <c r="A129" s="52">
        <v>367</v>
      </c>
      <c r="B129" s="26">
        <v>1982</v>
      </c>
      <c r="C129" s="37" t="s">
        <v>352</v>
      </c>
      <c r="D129" s="32" t="s">
        <v>120</v>
      </c>
      <c r="E129" s="63" t="s">
        <v>148</v>
      </c>
      <c r="F129" s="58" t="s">
        <v>358</v>
      </c>
      <c r="G129" s="71">
        <v>30146</v>
      </c>
      <c r="H129" s="30">
        <v>339.15</v>
      </c>
      <c r="I129" s="59">
        <v>-7.51</v>
      </c>
      <c r="J129" s="30">
        <v>37.708544000000003</v>
      </c>
      <c r="K129" s="30">
        <v>-84.272259000000005</v>
      </c>
      <c r="L129" s="33">
        <v>1332.992</v>
      </c>
      <c r="M129" s="33">
        <v>10</v>
      </c>
      <c r="N129" s="24" t="s">
        <v>389</v>
      </c>
      <c r="O129" s="89">
        <v>313</v>
      </c>
      <c r="P129" s="35">
        <v>1.7</v>
      </c>
      <c r="Q129" s="35">
        <v>46.83</v>
      </c>
      <c r="R129" s="67">
        <f t="shared" si="5"/>
        <v>32.124856626523723</v>
      </c>
      <c r="S129" s="68">
        <f t="shared" si="6"/>
        <v>27.547058823529412</v>
      </c>
      <c r="T129" s="36">
        <v>-25.526090997000004</v>
      </c>
      <c r="U129" s="24">
        <v>18.488017822285833</v>
      </c>
    </row>
    <row r="130" spans="1:21" ht="25.2" x14ac:dyDescent="0.3">
      <c r="A130" s="52">
        <v>368</v>
      </c>
      <c r="B130" s="26">
        <v>1984</v>
      </c>
      <c r="C130" s="37" t="s">
        <v>353</v>
      </c>
      <c r="D130" s="32" t="s">
        <v>110</v>
      </c>
      <c r="E130" s="63" t="s">
        <v>148</v>
      </c>
      <c r="F130" s="58" t="s">
        <v>359</v>
      </c>
      <c r="G130" s="71">
        <v>30757</v>
      </c>
      <c r="H130" s="30">
        <v>341.7</v>
      </c>
      <c r="I130" s="59">
        <v>-7.65</v>
      </c>
      <c r="J130" s="30">
        <v>41.966271999999996</v>
      </c>
      <c r="K130" s="30">
        <v>-73.312415000000001</v>
      </c>
      <c r="L130" s="33">
        <v>1313.18</v>
      </c>
      <c r="M130" s="33">
        <v>10.5556</v>
      </c>
      <c r="N130" s="24" t="s">
        <v>389</v>
      </c>
      <c r="O130" s="89">
        <v>239</v>
      </c>
      <c r="P130" s="35">
        <v>1.07</v>
      </c>
      <c r="Q130" s="35">
        <v>46.65</v>
      </c>
      <c r="R130" s="67">
        <f t="shared" si="5"/>
        <v>50.843311855098555</v>
      </c>
      <c r="S130" s="68">
        <f t="shared" si="6"/>
        <v>43.598130841121488</v>
      </c>
      <c r="T130" s="36">
        <v>-25.911533199000004</v>
      </c>
      <c r="U130" s="24">
        <v>18.747304604655298</v>
      </c>
    </row>
    <row r="131" spans="1:21" ht="25.2" x14ac:dyDescent="0.3">
      <c r="A131" s="52">
        <v>399</v>
      </c>
      <c r="B131" s="26">
        <v>1830</v>
      </c>
      <c r="C131" s="37" t="s">
        <v>354</v>
      </c>
      <c r="D131" s="32" t="s">
        <v>122</v>
      </c>
      <c r="E131" s="31" t="s">
        <v>146</v>
      </c>
      <c r="F131" s="28" t="s">
        <v>360</v>
      </c>
      <c r="G131" s="26" t="s">
        <v>121</v>
      </c>
      <c r="H131" s="30">
        <v>283.89999999999998</v>
      </c>
      <c r="I131" s="45">
        <v>-6.53</v>
      </c>
      <c r="J131" s="30">
        <v>43.256492999999999</v>
      </c>
      <c r="K131" s="30">
        <v>-75.192672999999999</v>
      </c>
      <c r="L131" s="33">
        <v>968.33</v>
      </c>
      <c r="M131" s="33">
        <v>6.8</v>
      </c>
      <c r="N131" s="77">
        <v>27.4</v>
      </c>
      <c r="O131" s="89">
        <v>247</v>
      </c>
      <c r="P131" s="24" t="s">
        <v>389</v>
      </c>
      <c r="Q131" s="24" t="s">
        <v>389</v>
      </c>
      <c r="R131" s="24" t="s">
        <v>389</v>
      </c>
      <c r="S131" s="24" t="s">
        <v>389</v>
      </c>
      <c r="T131" s="36">
        <v>-24.898486155000004</v>
      </c>
      <c r="U131" s="24">
        <v>18.837511678727449</v>
      </c>
    </row>
    <row r="132" spans="1:21" ht="25.2" x14ac:dyDescent="0.3">
      <c r="A132" s="52">
        <v>401</v>
      </c>
      <c r="B132" s="26">
        <v>1901</v>
      </c>
      <c r="C132" s="37" t="s">
        <v>355</v>
      </c>
      <c r="D132" s="32" t="s">
        <v>123</v>
      </c>
      <c r="E132" s="31" t="s">
        <v>146</v>
      </c>
      <c r="F132" s="28" t="s">
        <v>361</v>
      </c>
      <c r="G132" s="79">
        <v>601</v>
      </c>
      <c r="H132" s="30">
        <v>296.2</v>
      </c>
      <c r="I132" s="45">
        <v>-6.79</v>
      </c>
      <c r="J132" s="30">
        <v>46.553573</v>
      </c>
      <c r="K132" s="30">
        <v>-87.416289000000006</v>
      </c>
      <c r="L132" s="33">
        <v>735.33</v>
      </c>
      <c r="M132" s="33">
        <v>10.94444</v>
      </c>
      <c r="N132" s="77">
        <v>24.6</v>
      </c>
      <c r="O132" s="89">
        <v>228</v>
      </c>
      <c r="P132" s="35">
        <v>1.28</v>
      </c>
      <c r="Q132" s="35">
        <v>50.34</v>
      </c>
      <c r="R132" s="67">
        <f t="shared" ref="R132:R147" si="7">(Q132/12.011)/(P132/14.007)</f>
        <v>45.863712170094082</v>
      </c>
      <c r="S132" s="68">
        <f t="shared" ref="S132:S147" si="8">Q132/P132</f>
        <v>39.328125</v>
      </c>
      <c r="T132" s="36">
        <v>-22.677652944000002</v>
      </c>
      <c r="U132" s="24">
        <v>16.25630785160963</v>
      </c>
    </row>
    <row r="133" spans="1:21" ht="40.799999999999997" x14ac:dyDescent="0.3">
      <c r="A133" s="52">
        <v>402</v>
      </c>
      <c r="B133" s="26">
        <v>1911</v>
      </c>
      <c r="C133" s="37" t="s">
        <v>356</v>
      </c>
      <c r="D133" s="32" t="s">
        <v>124</v>
      </c>
      <c r="E133" s="31" t="s">
        <v>146</v>
      </c>
      <c r="F133" s="28" t="s">
        <v>362</v>
      </c>
      <c r="G133" s="79">
        <v>4214</v>
      </c>
      <c r="H133" s="30">
        <v>299.5</v>
      </c>
      <c r="I133" s="59">
        <v>-6.69</v>
      </c>
      <c r="J133" s="30">
        <v>44.915900000000001</v>
      </c>
      <c r="K133" s="30">
        <v>-85.278316000000004</v>
      </c>
      <c r="L133" s="33">
        <v>788.16200000000003</v>
      </c>
      <c r="M133" s="33">
        <v>7.8333300000000001</v>
      </c>
      <c r="N133" s="77">
        <v>28.9</v>
      </c>
      <c r="O133" s="89">
        <v>214</v>
      </c>
      <c r="P133" s="35">
        <v>1.1100000000000001</v>
      </c>
      <c r="Q133" s="35">
        <v>47.54</v>
      </c>
      <c r="R133" s="67">
        <f t="shared" si="7"/>
        <v>49.946166464524637</v>
      </c>
      <c r="S133" s="68">
        <f t="shared" si="8"/>
        <v>42.828828828828826</v>
      </c>
      <c r="T133" s="36">
        <v>-24.140718894000003</v>
      </c>
      <c r="U133" s="24">
        <v>17.882413204311643</v>
      </c>
    </row>
    <row r="134" spans="1:21" ht="40.799999999999997" x14ac:dyDescent="0.3">
      <c r="A134" s="52">
        <v>403</v>
      </c>
      <c r="B134" s="26">
        <v>1838</v>
      </c>
      <c r="C134" s="37" t="s">
        <v>357</v>
      </c>
      <c r="D134" s="32" t="s">
        <v>126</v>
      </c>
      <c r="E134" s="31" t="s">
        <v>146</v>
      </c>
      <c r="F134" s="80" t="s">
        <v>363</v>
      </c>
      <c r="G134" s="26" t="s">
        <v>125</v>
      </c>
      <c r="H134" s="30">
        <v>283.89999999999998</v>
      </c>
      <c r="I134" s="45">
        <v>-6.62</v>
      </c>
      <c r="J134" s="30">
        <v>43.008111999999997</v>
      </c>
      <c r="K134" s="30">
        <v>-82.424970000000002</v>
      </c>
      <c r="L134" s="33">
        <v>675.71</v>
      </c>
      <c r="M134" s="33">
        <v>6.9</v>
      </c>
      <c r="N134" s="77">
        <v>27</v>
      </c>
      <c r="O134" s="89">
        <v>180</v>
      </c>
      <c r="P134" s="35">
        <v>1.1299999999999999</v>
      </c>
      <c r="Q134" s="35">
        <v>46.99</v>
      </c>
      <c r="R134" s="67">
        <f t="shared" si="7"/>
        <v>48.494553296646231</v>
      </c>
      <c r="S134" s="68">
        <f t="shared" si="8"/>
        <v>41.584070796460182</v>
      </c>
      <c r="T134" s="36">
        <v>-24.223457796000002</v>
      </c>
      <c r="U134" s="24">
        <v>18.040460120345614</v>
      </c>
    </row>
    <row r="135" spans="1:21" x14ac:dyDescent="0.3">
      <c r="A135" s="52">
        <v>404</v>
      </c>
      <c r="B135" s="26">
        <v>1957</v>
      </c>
      <c r="C135" s="37" t="s">
        <v>211</v>
      </c>
      <c r="D135" s="32"/>
      <c r="E135" s="31" t="s">
        <v>146</v>
      </c>
      <c r="F135" s="80" t="s">
        <v>154</v>
      </c>
      <c r="G135" s="29">
        <v>21052</v>
      </c>
      <c r="H135" s="30">
        <v>314.7</v>
      </c>
      <c r="I135" s="45">
        <v>-6.89</v>
      </c>
      <c r="J135" s="30"/>
      <c r="K135" s="30"/>
      <c r="L135" s="33"/>
      <c r="M135" s="33"/>
      <c r="N135" s="77"/>
      <c r="O135" s="89"/>
      <c r="P135" s="35">
        <v>0.85</v>
      </c>
      <c r="Q135" s="35">
        <v>48.95</v>
      </c>
      <c r="R135" s="67">
        <f t="shared" si="7"/>
        <v>67.158305866681047</v>
      </c>
      <c r="S135" s="68">
        <f t="shared" si="8"/>
        <v>57.588235294117652</v>
      </c>
      <c r="T135" s="36">
        <v>-22.705905252000001</v>
      </c>
      <c r="U135" s="24">
        <v>16.183363162629369</v>
      </c>
    </row>
    <row r="136" spans="1:21" ht="25.2" x14ac:dyDescent="0.3">
      <c r="A136" s="52">
        <v>407</v>
      </c>
      <c r="B136" s="26">
        <v>2017</v>
      </c>
      <c r="C136" s="27" t="s">
        <v>373</v>
      </c>
      <c r="D136" s="32" t="s">
        <v>128</v>
      </c>
      <c r="E136" s="31" t="s">
        <v>127</v>
      </c>
      <c r="F136" s="52">
        <v>407</v>
      </c>
      <c r="G136" s="29">
        <v>42803</v>
      </c>
      <c r="H136" s="30">
        <v>407.18</v>
      </c>
      <c r="I136" s="30">
        <v>-8.57</v>
      </c>
      <c r="J136" s="30">
        <v>42.276490000000003</v>
      </c>
      <c r="K136" s="30">
        <v>-83.747722999999993</v>
      </c>
      <c r="L136" s="33">
        <v>848.65</v>
      </c>
      <c r="M136" s="33">
        <v>9.4</v>
      </c>
      <c r="N136" s="77">
        <v>30</v>
      </c>
      <c r="O136" s="89">
        <v>258</v>
      </c>
      <c r="P136" s="35">
        <v>0.77</v>
      </c>
      <c r="Q136" s="35">
        <v>45.31</v>
      </c>
      <c r="R136" s="67">
        <f t="shared" si="7"/>
        <v>68.622936550586203</v>
      </c>
      <c r="S136" s="68">
        <f t="shared" si="8"/>
        <v>58.844155844155843</v>
      </c>
      <c r="T136" s="36">
        <v>-25.527095630000002</v>
      </c>
      <c r="U136" s="24">
        <v>17.401300286499829</v>
      </c>
    </row>
    <row r="137" spans="1:21" ht="25.2" x14ac:dyDescent="0.3">
      <c r="A137" s="52">
        <v>408</v>
      </c>
      <c r="B137" s="26">
        <v>2017</v>
      </c>
      <c r="C137" s="27" t="s">
        <v>373</v>
      </c>
      <c r="D137" s="32" t="s">
        <v>128</v>
      </c>
      <c r="E137" s="31" t="s">
        <v>127</v>
      </c>
      <c r="F137" s="52">
        <v>408</v>
      </c>
      <c r="G137" s="29">
        <v>42803</v>
      </c>
      <c r="H137" s="30">
        <v>407.18</v>
      </c>
      <c r="I137" s="30">
        <v>-8.57</v>
      </c>
      <c r="J137" s="30">
        <v>42.275450999999997</v>
      </c>
      <c r="K137" s="30">
        <v>-83.747829999999993</v>
      </c>
      <c r="L137" s="33">
        <v>848.65</v>
      </c>
      <c r="M137" s="33">
        <v>9.4</v>
      </c>
      <c r="N137" s="77">
        <v>30</v>
      </c>
      <c r="O137" s="89">
        <v>256</v>
      </c>
      <c r="P137" s="35">
        <v>0.66</v>
      </c>
      <c r="Q137" s="35">
        <v>46.26</v>
      </c>
      <c r="R137" s="67">
        <f t="shared" si="7"/>
        <v>81.738686507065495</v>
      </c>
      <c r="S137" s="68">
        <f t="shared" si="8"/>
        <v>70.090909090909079</v>
      </c>
      <c r="T137" s="36">
        <v>-26.218598736000001</v>
      </c>
      <c r="U137" s="24">
        <v>18.123778820474023</v>
      </c>
    </row>
    <row r="138" spans="1:21" x14ac:dyDescent="0.3">
      <c r="A138" s="52">
        <v>409</v>
      </c>
      <c r="B138" s="44">
        <v>1843</v>
      </c>
      <c r="C138" s="37" t="s">
        <v>364</v>
      </c>
      <c r="D138" s="43" t="s">
        <v>25</v>
      </c>
      <c r="E138" s="31" t="s">
        <v>150</v>
      </c>
      <c r="F138" s="80" t="s">
        <v>368</v>
      </c>
      <c r="G138" s="26">
        <v>1843</v>
      </c>
      <c r="H138" s="30">
        <v>287.39999999999998</v>
      </c>
      <c r="I138" s="30">
        <v>-6.54</v>
      </c>
      <c r="J138" s="30"/>
      <c r="K138" s="30"/>
      <c r="L138" s="33"/>
      <c r="M138" s="33"/>
      <c r="N138" s="34"/>
      <c r="O138" s="89"/>
      <c r="P138" s="35">
        <v>0.37</v>
      </c>
      <c r="Q138" s="35">
        <v>49.87</v>
      </c>
      <c r="R138" s="67">
        <f t="shared" si="7"/>
        <v>157.18228785775202</v>
      </c>
      <c r="S138" s="68">
        <f t="shared" si="8"/>
        <v>134.78378378378378</v>
      </c>
      <c r="T138" s="36">
        <v>-24.044188900000002</v>
      </c>
      <c r="U138" s="24">
        <v>17.935431810453618</v>
      </c>
    </row>
    <row r="139" spans="1:21" ht="33" x14ac:dyDescent="0.3">
      <c r="A139" s="52">
        <v>410</v>
      </c>
      <c r="B139" s="44">
        <v>1865</v>
      </c>
      <c r="C139" s="37" t="s">
        <v>365</v>
      </c>
      <c r="D139" s="43" t="s">
        <v>130</v>
      </c>
      <c r="E139" s="31" t="s">
        <v>150</v>
      </c>
      <c r="F139" s="80" t="s">
        <v>154</v>
      </c>
      <c r="G139" s="26" t="s">
        <v>129</v>
      </c>
      <c r="H139" s="30">
        <v>286.3</v>
      </c>
      <c r="I139" s="45">
        <v>-6.54</v>
      </c>
      <c r="J139" s="30">
        <v>42.370649</v>
      </c>
      <c r="K139" s="30">
        <v>-71.115142000000006</v>
      </c>
      <c r="L139" s="33">
        <v>1156.8699999999999</v>
      </c>
      <c r="M139" s="33">
        <v>9.3000000000000007</v>
      </c>
      <c r="N139" s="34">
        <v>27</v>
      </c>
      <c r="O139" s="89">
        <v>4</v>
      </c>
      <c r="P139" s="35">
        <v>0.69</v>
      </c>
      <c r="Q139" s="35">
        <v>49.95</v>
      </c>
      <c r="R139" s="67">
        <f t="shared" si="7"/>
        <v>84.421363749895946</v>
      </c>
      <c r="S139" s="68">
        <f t="shared" si="8"/>
        <v>72.391304347826093</v>
      </c>
      <c r="T139" s="36">
        <v>-24.319545199999997</v>
      </c>
      <c r="U139" s="24">
        <v>18.222713299760155</v>
      </c>
    </row>
    <row r="140" spans="1:21" ht="25.2" x14ac:dyDescent="0.3">
      <c r="A140" s="52">
        <v>411</v>
      </c>
      <c r="B140" s="44">
        <v>1888</v>
      </c>
      <c r="C140" s="37" t="s">
        <v>366</v>
      </c>
      <c r="D140" s="43" t="s">
        <v>132</v>
      </c>
      <c r="E140" s="31" t="s">
        <v>150</v>
      </c>
      <c r="F140" s="80" t="s">
        <v>154</v>
      </c>
      <c r="G140" s="26" t="s">
        <v>131</v>
      </c>
      <c r="H140" s="30">
        <v>290.63</v>
      </c>
      <c r="I140" s="45">
        <v>-6.55</v>
      </c>
      <c r="J140" s="30">
        <v>47.391762</v>
      </c>
      <c r="K140" s="30">
        <v>-88.031266000000002</v>
      </c>
      <c r="L140" s="33">
        <v>646.88</v>
      </c>
      <c r="M140" s="33">
        <v>4.9000000000000004</v>
      </c>
      <c r="N140" s="34">
        <v>21.9</v>
      </c>
      <c r="O140" s="89">
        <v>274</v>
      </c>
      <c r="P140" s="35">
        <v>0.56000000000000005</v>
      </c>
      <c r="Q140" s="35">
        <v>49.03</v>
      </c>
      <c r="R140" s="67">
        <f t="shared" si="7"/>
        <v>102.10331154774791</v>
      </c>
      <c r="S140" s="68">
        <f t="shared" si="8"/>
        <v>87.553571428571416</v>
      </c>
      <c r="T140" s="36">
        <v>-24.7476539</v>
      </c>
      <c r="U140" s="24">
        <v>18.659431041383062</v>
      </c>
    </row>
    <row r="141" spans="1:21" ht="64.2" x14ac:dyDescent="0.3">
      <c r="A141" s="52">
        <v>412</v>
      </c>
      <c r="B141" s="44">
        <v>1892</v>
      </c>
      <c r="C141" s="37" t="s">
        <v>319</v>
      </c>
      <c r="D141" s="43" t="s">
        <v>134</v>
      </c>
      <c r="E141" s="31" t="s">
        <v>150</v>
      </c>
      <c r="F141" s="80" t="s">
        <v>154</v>
      </c>
      <c r="G141" s="26" t="s">
        <v>133</v>
      </c>
      <c r="H141" s="30">
        <v>294</v>
      </c>
      <c r="I141" s="45">
        <v>-6.43</v>
      </c>
      <c r="J141" s="30">
        <v>36.886752000000001</v>
      </c>
      <c r="K141" s="30">
        <v>-81.520426</v>
      </c>
      <c r="L141" s="33">
        <v>973.66</v>
      </c>
      <c r="M141" s="33">
        <v>10.5</v>
      </c>
      <c r="N141" s="34">
        <v>28.7</v>
      </c>
      <c r="O141" s="89">
        <v>694</v>
      </c>
      <c r="P141" s="35">
        <v>0.8</v>
      </c>
      <c r="Q141" s="35">
        <v>45.75</v>
      </c>
      <c r="R141" s="67">
        <f t="shared" si="7"/>
        <v>66.69097598035134</v>
      </c>
      <c r="S141" s="68">
        <f t="shared" si="8"/>
        <v>57.1875</v>
      </c>
      <c r="T141" s="36">
        <v>-23.926609750000001</v>
      </c>
      <c r="U141" s="24">
        <v>17.925506344885221</v>
      </c>
    </row>
    <row r="142" spans="1:21" ht="25.2" x14ac:dyDescent="0.3">
      <c r="A142" s="52">
        <v>413</v>
      </c>
      <c r="B142" s="44">
        <v>1892</v>
      </c>
      <c r="C142" s="37" t="s">
        <v>319</v>
      </c>
      <c r="D142" s="43" t="s">
        <v>136</v>
      </c>
      <c r="E142" s="31" t="s">
        <v>150</v>
      </c>
      <c r="F142" s="80" t="s">
        <v>154</v>
      </c>
      <c r="G142" s="26" t="s">
        <v>135</v>
      </c>
      <c r="H142" s="30">
        <v>294</v>
      </c>
      <c r="I142" s="59">
        <v>-6.66</v>
      </c>
      <c r="J142" s="30">
        <v>36.886752000000001</v>
      </c>
      <c r="K142" s="30">
        <v>-81.520426</v>
      </c>
      <c r="L142" s="33">
        <v>973.66</v>
      </c>
      <c r="M142" s="33">
        <v>10.5</v>
      </c>
      <c r="N142" s="34">
        <v>28.7</v>
      </c>
      <c r="O142" s="89">
        <v>694</v>
      </c>
      <c r="P142" s="35">
        <v>0.31</v>
      </c>
      <c r="Q142" s="35">
        <v>44.92</v>
      </c>
      <c r="R142" s="67">
        <f t="shared" si="7"/>
        <v>168.98338888277146</v>
      </c>
      <c r="S142" s="68">
        <f t="shared" si="8"/>
        <v>144.90322580645162</v>
      </c>
      <c r="T142" s="36">
        <v>-26.305326400000002</v>
      </c>
      <c r="U142" s="24">
        <v>20.17606435841553</v>
      </c>
    </row>
    <row r="143" spans="1:21" ht="40.799999999999997" x14ac:dyDescent="0.3">
      <c r="A143" s="52">
        <v>414</v>
      </c>
      <c r="B143" s="44">
        <v>1894</v>
      </c>
      <c r="C143" s="37" t="s">
        <v>367</v>
      </c>
      <c r="D143" s="43" t="s">
        <v>149</v>
      </c>
      <c r="E143" s="31" t="s">
        <v>150</v>
      </c>
      <c r="F143" s="80" t="s">
        <v>154</v>
      </c>
      <c r="G143" s="26" t="s">
        <v>137</v>
      </c>
      <c r="H143" s="30">
        <v>295.10000000000002</v>
      </c>
      <c r="I143" s="59">
        <v>-6.66</v>
      </c>
      <c r="J143" s="30">
        <v>42.749932999999999</v>
      </c>
      <c r="K143" s="30">
        <v>-84.491641000000001</v>
      </c>
      <c r="L143" s="33">
        <v>660.14599999999996</v>
      </c>
      <c r="M143" s="33">
        <v>7.5555560000000002</v>
      </c>
      <c r="N143" s="34">
        <v>29.1</v>
      </c>
      <c r="O143" s="89">
        <v>260</v>
      </c>
      <c r="P143" s="35">
        <v>0.51</v>
      </c>
      <c r="Q143" s="35">
        <v>49.86</v>
      </c>
      <c r="R143" s="67">
        <f t="shared" si="7"/>
        <v>114.01134254384462</v>
      </c>
      <c r="S143" s="68">
        <f t="shared" si="8"/>
        <v>97.764705882352942</v>
      </c>
      <c r="T143" s="36">
        <v>-24.14769875</v>
      </c>
      <c r="U143" s="24">
        <v>17.920436040986381</v>
      </c>
    </row>
    <row r="144" spans="1:21" ht="33" x14ac:dyDescent="0.3">
      <c r="A144" s="52">
        <v>415</v>
      </c>
      <c r="B144" s="44">
        <v>1899</v>
      </c>
      <c r="C144" s="37" t="s">
        <v>315</v>
      </c>
      <c r="D144" s="43" t="s">
        <v>139</v>
      </c>
      <c r="E144" s="31" t="s">
        <v>150</v>
      </c>
      <c r="F144" s="80" t="s">
        <v>154</v>
      </c>
      <c r="G144" s="26" t="s">
        <v>138</v>
      </c>
      <c r="H144" s="30">
        <v>295.8</v>
      </c>
      <c r="I144" s="45">
        <v>-6.6</v>
      </c>
      <c r="J144" s="30">
        <v>44.656979999999997</v>
      </c>
      <c r="K144" s="30">
        <v>-84.705869000000007</v>
      </c>
      <c r="L144" s="33">
        <v>707.89800000000002</v>
      </c>
      <c r="M144" s="33">
        <v>5.5555599999999998</v>
      </c>
      <c r="N144" s="34">
        <v>28.4</v>
      </c>
      <c r="O144" s="89">
        <v>347</v>
      </c>
      <c r="P144" s="35">
        <v>0.2</v>
      </c>
      <c r="Q144" s="35">
        <v>45.26</v>
      </c>
      <c r="R144" s="67">
        <f t="shared" si="7"/>
        <v>263.90676046956952</v>
      </c>
      <c r="S144" s="68">
        <f t="shared" si="8"/>
        <v>226.29999999999998</v>
      </c>
      <c r="T144" s="36">
        <v>-24.963718149999998</v>
      </c>
      <c r="U144" s="24">
        <v>18.833881868639097</v>
      </c>
    </row>
    <row r="145" spans="1:21" ht="40.799999999999997" x14ac:dyDescent="0.3">
      <c r="A145" s="52">
        <v>416</v>
      </c>
      <c r="B145" s="44">
        <v>1900</v>
      </c>
      <c r="C145" s="37" t="s">
        <v>371</v>
      </c>
      <c r="D145" s="43" t="s">
        <v>140</v>
      </c>
      <c r="E145" s="31" t="s">
        <v>150</v>
      </c>
      <c r="F145" s="80" t="s">
        <v>369</v>
      </c>
      <c r="G145" s="29">
        <v>177</v>
      </c>
      <c r="H145" s="30">
        <v>295.89999999999998</v>
      </c>
      <c r="I145" s="35">
        <v>-6.77</v>
      </c>
      <c r="J145" s="30">
        <v>44.688180000000003</v>
      </c>
      <c r="K145" s="30">
        <v>-86.168408999999997</v>
      </c>
      <c r="L145" s="33">
        <v>796.03599999999994</v>
      </c>
      <c r="M145" s="33">
        <v>7.88889</v>
      </c>
      <c r="N145" s="34">
        <v>28.4</v>
      </c>
      <c r="O145" s="89">
        <v>229</v>
      </c>
      <c r="P145" s="35">
        <v>0.67</v>
      </c>
      <c r="Q145" s="35">
        <v>46.87</v>
      </c>
      <c r="R145" s="67">
        <f t="shared" si="7"/>
        <v>81.580452992716872</v>
      </c>
      <c r="S145" s="68">
        <f t="shared" si="8"/>
        <v>69.955223880597003</v>
      </c>
      <c r="T145" s="36">
        <v>-24.3818521</v>
      </c>
      <c r="U145" s="24">
        <v>18.051993126521054</v>
      </c>
    </row>
    <row r="146" spans="1:21" ht="25.2" x14ac:dyDescent="0.3">
      <c r="A146" s="52">
        <v>417</v>
      </c>
      <c r="B146" s="44">
        <v>1904</v>
      </c>
      <c r="C146" s="37" t="s">
        <v>372</v>
      </c>
      <c r="D146" s="43" t="s">
        <v>141</v>
      </c>
      <c r="E146" s="31" t="s">
        <v>150</v>
      </c>
      <c r="F146" s="80" t="s">
        <v>370</v>
      </c>
      <c r="G146" s="81">
        <v>1675</v>
      </c>
      <c r="H146" s="30">
        <v>297</v>
      </c>
      <c r="I146" s="45">
        <v>-6.78</v>
      </c>
      <c r="J146" s="30">
        <v>41.925407</v>
      </c>
      <c r="K146" s="30">
        <v>-85.987621000000004</v>
      </c>
      <c r="L146" s="33">
        <v>846.32799999999997</v>
      </c>
      <c r="M146" s="33">
        <v>7.9444400000000002</v>
      </c>
      <c r="N146" s="34">
        <v>27.5</v>
      </c>
      <c r="O146" s="89">
        <v>277</v>
      </c>
      <c r="P146" s="35">
        <v>0.77</v>
      </c>
      <c r="Q146" s="35">
        <v>44.11</v>
      </c>
      <c r="R146" s="67">
        <f t="shared" si="7"/>
        <v>66.805511614353506</v>
      </c>
      <c r="S146" s="68">
        <f t="shared" si="8"/>
        <v>57.285714285714285</v>
      </c>
      <c r="T146" s="36">
        <v>-25.981732499999996</v>
      </c>
      <c r="U146" s="24">
        <v>19.713934677308295</v>
      </c>
    </row>
    <row r="147" spans="1:21" ht="40.799999999999997" x14ac:dyDescent="0.3">
      <c r="A147" s="52">
        <v>423</v>
      </c>
      <c r="B147" s="44">
        <v>2017</v>
      </c>
      <c r="C147" s="43" t="s">
        <v>373</v>
      </c>
      <c r="D147" s="43" t="s">
        <v>143</v>
      </c>
      <c r="E147" s="31" t="s">
        <v>142</v>
      </c>
      <c r="F147" s="44">
        <v>423</v>
      </c>
      <c r="G147" s="29">
        <v>42820</v>
      </c>
      <c r="H147" s="30">
        <v>407.18</v>
      </c>
      <c r="I147" s="30">
        <v>-8.57</v>
      </c>
      <c r="J147" s="30">
        <v>41.497602999999998</v>
      </c>
      <c r="K147" s="30">
        <v>-81.570401000000004</v>
      </c>
      <c r="L147" s="33">
        <v>1123.69</v>
      </c>
      <c r="M147" s="33">
        <v>10.3</v>
      </c>
      <c r="N147" s="34">
        <v>29.3</v>
      </c>
      <c r="O147" s="89">
        <v>281</v>
      </c>
      <c r="P147" s="35">
        <v>0.63</v>
      </c>
      <c r="Q147" s="35">
        <v>45.88</v>
      </c>
      <c r="R147" s="67">
        <f t="shared" si="7"/>
        <v>84.927594149807135</v>
      </c>
      <c r="S147" s="68">
        <f t="shared" si="8"/>
        <v>72.825396825396822</v>
      </c>
      <c r="T147" s="36">
        <v>-24.444521547999997</v>
      </c>
      <c r="U147" s="24">
        <v>16.272289888822623</v>
      </c>
    </row>
    <row r="148" spans="1:21" ht="25.2" x14ac:dyDescent="0.3">
      <c r="A148" s="52">
        <v>611</v>
      </c>
      <c r="B148" s="82">
        <v>2017</v>
      </c>
      <c r="C148" s="83" t="s">
        <v>373</v>
      </c>
      <c r="D148" s="43" t="s">
        <v>144</v>
      </c>
      <c r="E148" s="82" t="s">
        <v>151</v>
      </c>
      <c r="F148" s="82">
        <v>611</v>
      </c>
      <c r="G148" s="84">
        <v>42930</v>
      </c>
      <c r="H148" s="44">
        <v>405.13</v>
      </c>
      <c r="I148" s="35">
        <v>-8.5</v>
      </c>
      <c r="J148" s="30">
        <v>31.149533000000002</v>
      </c>
      <c r="K148" s="30">
        <v>121.4346</v>
      </c>
      <c r="L148" s="33">
        <v>1176.8653999999999</v>
      </c>
      <c r="M148" s="33">
        <v>15.9747</v>
      </c>
      <c r="N148" s="33">
        <v>27.917999999999999</v>
      </c>
      <c r="O148" s="89">
        <v>6</v>
      </c>
      <c r="P148" s="24" t="s">
        <v>389</v>
      </c>
      <c r="Q148" s="24" t="s">
        <v>389</v>
      </c>
      <c r="R148" s="24" t="s">
        <v>389</v>
      </c>
      <c r="S148" s="24" t="s">
        <v>389</v>
      </c>
      <c r="T148" s="36">
        <v>-28.3133488</v>
      </c>
      <c r="U148" s="24">
        <v>20.390677154544818</v>
      </c>
    </row>
  </sheetData>
  <mergeCells count="1">
    <mergeCell ref="A1:U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Stein</dc:creator>
  <cp:lastModifiedBy>Rebekah Stein</cp:lastModifiedBy>
  <dcterms:created xsi:type="dcterms:W3CDTF">2018-07-08T04:37:38Z</dcterms:created>
  <dcterms:modified xsi:type="dcterms:W3CDTF">2019-06-22T02:28:24Z</dcterms:modified>
</cp:coreProperties>
</file>