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lla\Desktop\MS_persimilis_version 13.02.2019\raw data_Apers_Chile\"/>
    </mc:Choice>
  </mc:AlternateContent>
  <bookViews>
    <workbookView xWindow="0" yWindow="0" windowWidth="20490" windowHeight="7755" tabRatio="361"/>
  </bookViews>
  <sheets>
    <sheet name="Conflu_Apers" sheetId="1" r:id="rId1"/>
    <sheet name="Fimbr_Apers" sheetId="2" r:id="rId2"/>
    <sheet name="Flam sp._Apers" sheetId="3" r:id="rId3"/>
    <sheet name="hooks Flam sp1-cis-berlese" sheetId="4" r:id="rId4"/>
    <sheet name="Wardium_Apers" sheetId="5" r:id="rId5"/>
  </sheets>
  <calcPr calcId="152511"/>
</workbook>
</file>

<file path=xl/calcChain.xml><?xml version="1.0" encoding="utf-8"?>
<calcChain xmlns="http://schemas.openxmlformats.org/spreadsheetml/2006/main">
  <c r="H23" i="5" l="1"/>
  <c r="H22" i="5"/>
  <c r="H21" i="5"/>
  <c r="H20" i="5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S9" i="4" s="1"/>
  <c r="B9" i="4"/>
  <c r="S8" i="4"/>
  <c r="S7" i="4"/>
  <c r="S6" i="4"/>
  <c r="Q35" i="3"/>
  <c r="P35" i="3"/>
  <c r="O35" i="3"/>
  <c r="N35" i="3"/>
  <c r="M35" i="3"/>
  <c r="K35" i="3"/>
  <c r="J35" i="3"/>
  <c r="I35" i="3"/>
  <c r="H35" i="3"/>
  <c r="G35" i="3"/>
  <c r="F35" i="3"/>
  <c r="E35" i="3"/>
  <c r="D35" i="3"/>
  <c r="C35" i="3"/>
  <c r="B35" i="3"/>
  <c r="T35" i="3" s="1"/>
  <c r="T34" i="3"/>
  <c r="T33" i="3"/>
  <c r="T32" i="3"/>
  <c r="N38" i="2"/>
  <c r="N37" i="2"/>
  <c r="N36" i="2"/>
  <c r="N35" i="2"/>
  <c r="N21" i="1"/>
  <c r="N20" i="1"/>
  <c r="N19" i="1"/>
  <c r="N18" i="1"/>
</calcChain>
</file>

<file path=xl/sharedStrings.xml><?xml version="1.0" encoding="utf-8"?>
<sst xmlns="http://schemas.openxmlformats.org/spreadsheetml/2006/main" count="428" uniqueCount="130">
  <si>
    <t>data</t>
  </si>
  <si>
    <t>cyst with envelope L</t>
  </si>
  <si>
    <t>cyst with envelope W</t>
  </si>
  <si>
    <t>Cyst length</t>
  </si>
  <si>
    <t>Cyst width</t>
  </si>
  <si>
    <t>Scolex L</t>
  </si>
  <si>
    <t>Scolex W</t>
  </si>
  <si>
    <t>Suckers L</t>
  </si>
  <si>
    <t>Suckers W</t>
  </si>
  <si>
    <t>rostellar sheath L</t>
  </si>
  <si>
    <t>rostellar sheath W</t>
  </si>
  <si>
    <t>rostellum L</t>
  </si>
  <si>
    <t>rostellum W</t>
  </si>
  <si>
    <t>number hooks</t>
  </si>
  <si>
    <t>shape hooks</t>
  </si>
  <si>
    <t>Cercomer L</t>
  </si>
  <si>
    <t>Cercomer W</t>
  </si>
  <si>
    <t>cis</t>
  </si>
  <si>
    <t>20, 23</t>
  </si>
  <si>
    <t>aploparaksoid</t>
  </si>
  <si>
    <t>18, 20</t>
  </si>
  <si>
    <t>20, 20</t>
  </si>
  <si>
    <t>18, 18</t>
  </si>
  <si>
    <t>16, 18</t>
  </si>
  <si>
    <t>Confluaria podicipina measurements of hooks</t>
  </si>
  <si>
    <t>Locality</t>
  </si>
  <si>
    <t>LC</t>
  </si>
  <si>
    <t>LAM</t>
  </si>
  <si>
    <t>Range</t>
  </si>
  <si>
    <t>mean</t>
  </si>
  <si>
    <t>N</t>
  </si>
  <si>
    <t>Artemia No.</t>
  </si>
  <si>
    <t>Total length</t>
  </si>
  <si>
    <t>18 – 21</t>
  </si>
  <si>
    <t>Blade</t>
  </si>
  <si>
    <t>10 – 12</t>
  </si>
  <si>
    <t>Handle</t>
  </si>
  <si>
    <t>3 – 4</t>
  </si>
  <si>
    <t>Guard</t>
  </si>
  <si>
    <t>5 – 6</t>
  </si>
  <si>
    <t>diameter suckers</t>
  </si>
  <si>
    <t>29.11.2017</t>
  </si>
  <si>
    <t>58, 60</t>
  </si>
  <si>
    <t>diorchoid</t>
  </si>
  <si>
    <t>55, 55</t>
  </si>
  <si>
    <t>17.04.2018</t>
  </si>
  <si>
    <t>50, 45</t>
  </si>
  <si>
    <t>60, 50, 55, 62</t>
  </si>
  <si>
    <t>45 , 45</t>
  </si>
  <si>
    <t>38  , 43</t>
  </si>
  <si>
    <t>38  , 38</t>
  </si>
  <si>
    <t>38 , 40</t>
  </si>
  <si>
    <t>38  , 40</t>
  </si>
  <si>
    <t>lam</t>
  </si>
  <si>
    <t>26.11.2017</t>
  </si>
  <si>
    <t>49, 50</t>
  </si>
  <si>
    <t>51, 53, 50, 48</t>
  </si>
  <si>
    <t>51, 48, 48, 48</t>
  </si>
  <si>
    <t>18.04.2018</t>
  </si>
  <si>
    <t>50, 50</t>
  </si>
  <si>
    <t>Fimbriarioides (?) sp. - measurements of rostellar hooks</t>
  </si>
  <si>
    <t>32 – 35</t>
  </si>
  <si>
    <t>13 – 15</t>
  </si>
  <si>
    <t>16 – 20</t>
  </si>
  <si>
    <t>45, 48</t>
  </si>
  <si>
    <t>skrjabinoid</t>
  </si>
  <si>
    <t>33, 35</t>
  </si>
  <si>
    <t>x</t>
  </si>
  <si>
    <t>50, 48</t>
  </si>
  <si>
    <t>33, 28</t>
  </si>
  <si>
    <t>45, 45</t>
  </si>
  <si>
    <t>53, 53</t>
  </si>
  <si>
    <t>35, 40</t>
  </si>
  <si>
    <t>50,45,50</t>
  </si>
  <si>
    <t>Rostellar sheath L</t>
  </si>
  <si>
    <t>Rostellar sheath W</t>
  </si>
  <si>
    <t>43,43,43,45</t>
  </si>
  <si>
    <t>63-75</t>
  </si>
  <si>
    <t>50,50,50,48</t>
  </si>
  <si>
    <t>50,50,50,50</t>
  </si>
  <si>
    <t>40-50</t>
  </si>
  <si>
    <t>Flamingolepis sp. 1 – rostellar hooks</t>
  </si>
  <si>
    <t>48 – 50</t>
  </si>
  <si>
    <t>24 – 27</t>
  </si>
  <si>
    <t>21 – 26</t>
  </si>
  <si>
    <t>R Lb/TL</t>
  </si>
  <si>
    <t>50 – 54</t>
  </si>
  <si>
    <t>45,45,50,50</t>
  </si>
  <si>
    <t>Aploparaksoid-like</t>
  </si>
  <si>
    <t>64  , 51</t>
  </si>
  <si>
    <t>65, 60</t>
  </si>
  <si>
    <t>43, 45, 45, 48</t>
  </si>
  <si>
    <t>Wardium – hooks (Berlese, No. 23/ Artemia No. 164 LC)</t>
  </si>
  <si>
    <t>25 – 26</t>
  </si>
  <si>
    <t>12 – 13</t>
  </si>
  <si>
    <t>Base</t>
  </si>
  <si>
    <t>18 – 19</t>
  </si>
  <si>
    <t>Distance between blade-tip and guard-tip</t>
  </si>
  <si>
    <t>9 – 10</t>
  </si>
  <si>
    <t>Cyst with envelope L</t>
  </si>
  <si>
    <t>Cyst with envelope W</t>
  </si>
  <si>
    <t>Rostellum L</t>
  </si>
  <si>
    <t>Rostellum W</t>
  </si>
  <si>
    <t>Number hooks</t>
  </si>
  <si>
    <t>Shape hooks</t>
  </si>
  <si>
    <t>Confluaria podicipina measurements of cysticercoids IN BERLESE</t>
  </si>
  <si>
    <t xml:space="preserve"> Slide No.</t>
  </si>
  <si>
    <t>11b</t>
  </si>
  <si>
    <t>15a</t>
  </si>
  <si>
    <t>16a</t>
  </si>
  <si>
    <t xml:space="preserve">Suckers </t>
  </si>
  <si>
    <t>slide No.</t>
  </si>
  <si>
    <t>locality</t>
  </si>
  <si>
    <t>8b</t>
  </si>
  <si>
    <t>7b</t>
  </si>
  <si>
    <t>6b</t>
  </si>
  <si>
    <t>5b</t>
  </si>
  <si>
    <t>4b</t>
  </si>
  <si>
    <t>3b</t>
  </si>
  <si>
    <t>1b</t>
  </si>
  <si>
    <t>11a</t>
  </si>
  <si>
    <t>22a</t>
  </si>
  <si>
    <t>Fimbriarioides (?)- measurements cysticercoids in Berlese</t>
  </si>
  <si>
    <t>Fimbriarioides (?)- measurements cysticercoids in Glycerol</t>
  </si>
  <si>
    <t>Flamingolepis sp.- measurements cysticercoids in Berlese</t>
  </si>
  <si>
    <t>Flamingolepis sp.- measurements cysticercoids in Glycerol</t>
  </si>
  <si>
    <t>Flamingolepis sp.  – measurements of rostellar hooks</t>
  </si>
  <si>
    <t>Wardium sp.- measurements cysticercoids in Berlese</t>
  </si>
  <si>
    <t>Wardium sp.- measurements cysticercoids in Glycerol</t>
  </si>
  <si>
    <t>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</si>
</sst>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2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2E75B6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b/>
      <sz val="10"/>
      <color rgb="FF4472C4"/>
      <name val="Arial"/>
      <family val="2"/>
      <charset val="1"/>
    </font>
    <font>
      <sz val="10"/>
      <color rgb="FFC00000"/>
      <name val="Arial"/>
      <family val="2"/>
      <charset val="1"/>
    </font>
    <font>
      <b/>
      <sz val="10"/>
      <color rgb="FF1F4E79"/>
      <name val="Arial"/>
      <family val="2"/>
      <charset val="1"/>
    </font>
    <font>
      <sz val="10"/>
      <color rgb="FF1F4E79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CC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DDDDD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1" applyFont="1" applyBorder="1"/>
    <xf numFmtId="0" fontId="0" fillId="0" borderId="0" xfId="1" applyFont="1" applyBorder="1" applyAlignment="1">
      <alignment wrapText="1"/>
    </xf>
    <xf numFmtId="0" fontId="0" fillId="0" borderId="0" xfId="0" applyFont="1" applyAlignment="1">
      <alignment horizontal="right"/>
    </xf>
    <xf numFmtId="17" fontId="0" fillId="0" borderId="0" xfId="0" applyNumberFormat="1" applyFont="1" applyAlignment="1">
      <alignment horizontal="right"/>
    </xf>
    <xf numFmtId="0" fontId="1" fillId="2" borderId="0" xfId="0" applyFont="1" applyFill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1" applyFont="1" applyBorder="1" applyAlignment="1">
      <alignment horizontal="center" vertical="center" wrapText="1"/>
    </xf>
    <xf numFmtId="0" fontId="0" fillId="0" borderId="0" xfId="1" applyFont="1"/>
    <xf numFmtId="164" fontId="0" fillId="0" borderId="0" xfId="1" applyNumberFormat="1" applyFont="1" applyAlignment="1">
      <alignment horizontal="left"/>
    </xf>
    <xf numFmtId="0" fontId="0" fillId="0" borderId="0" xfId="1" applyFont="1" applyAlignment="1">
      <alignment horizontal="center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/>
    </xf>
    <xf numFmtId="0" fontId="0" fillId="0" borderId="0" xfId="1" applyFont="1" applyAlignment="1">
      <alignment horizontal="center" vertical="center"/>
    </xf>
    <xf numFmtId="0" fontId="0" fillId="0" borderId="0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0" fillId="0" borderId="0" xfId="0" applyFont="1" applyAlignment="1"/>
    <xf numFmtId="0" fontId="1" fillId="0" borderId="0" xfId="1" applyFont="1" applyAlignment="1">
      <alignment horizontal="left" vertical="center" wrapText="1"/>
    </xf>
    <xf numFmtId="2" fontId="0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1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4" borderId="0" xfId="0" applyFont="1" applyFill="1"/>
    <xf numFmtId="0" fontId="1" fillId="5" borderId="0" xfId="0" applyFont="1" applyFill="1" applyBorder="1" applyAlignment="1"/>
    <xf numFmtId="0" fontId="0" fillId="0" borderId="0" xfId="0" applyFont="1" applyFill="1"/>
    <xf numFmtId="0" fontId="0" fillId="0" borderId="0" xfId="0" applyFill="1"/>
    <xf numFmtId="0" fontId="11" fillId="0" borderId="0" xfId="1" applyFont="1"/>
    <xf numFmtId="0" fontId="10" fillId="0" borderId="0" xfId="0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164" fontId="0" fillId="0" borderId="0" xfId="1" applyNumberFormat="1" applyFont="1" applyAlignment="1">
      <alignment horizontal="center"/>
    </xf>
    <xf numFmtId="0" fontId="0" fillId="4" borderId="0" xfId="0" applyFill="1"/>
    <xf numFmtId="0" fontId="10" fillId="4" borderId="0" xfId="0" applyFont="1" applyFill="1"/>
    <xf numFmtId="0" fontId="0" fillId="4" borderId="0" xfId="0" applyFont="1" applyFill="1" applyBorder="1"/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E75B6"/>
      <rgbColor rgb="FFD9D9D9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tabSelected="1" zoomScale="75" zoomScaleNormal="75" workbookViewId="0">
      <selection activeCell="G26" sqref="G26"/>
    </sheetView>
  </sheetViews>
  <sheetFormatPr baseColWidth="10" defaultColWidth="9.140625" defaultRowHeight="12.75" x14ac:dyDescent="0.2"/>
  <cols>
    <col min="1" max="1" width="16.28515625" customWidth="1"/>
    <col min="2" max="2" width="11.5703125" customWidth="1"/>
    <col min="3" max="3" width="11.7109375" customWidth="1"/>
    <col min="4" max="4" width="12" customWidth="1"/>
    <col min="5" max="5" width="11.5703125" customWidth="1"/>
    <col min="6" max="6" width="11.42578125" customWidth="1"/>
    <col min="7" max="13" width="10.7109375"/>
    <col min="14" max="14" width="12.28515625" customWidth="1"/>
    <col min="15" max="15" width="11.85546875" customWidth="1"/>
    <col min="16" max="16" width="10.7109375"/>
    <col min="17" max="17" width="15.7109375" customWidth="1"/>
    <col min="18" max="18" width="13.140625" customWidth="1"/>
    <col min="19" max="1025" width="10.7109375"/>
  </cols>
  <sheetData>
    <row r="1" spans="1:1024" s="1" customFormat="1" ht="15" customHeight="1" x14ac:dyDescent="0.2">
      <c r="A1" s="67" t="s">
        <v>105</v>
      </c>
      <c r="B1" s="67"/>
      <c r="C1" s="67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AMD1"/>
      <c r="AME1"/>
      <c r="AMF1"/>
      <c r="AMG1"/>
      <c r="AMH1"/>
      <c r="AMI1"/>
      <c r="AMJ1"/>
    </row>
    <row r="2" spans="1:1024" s="62" customFormat="1" ht="38.25" x14ac:dyDescent="0.2">
      <c r="A2" s="58" t="s">
        <v>25</v>
      </c>
      <c r="B2" s="59" t="s">
        <v>106</v>
      </c>
      <c r="C2" s="60" t="s">
        <v>0</v>
      </c>
      <c r="D2" s="61" t="s">
        <v>99</v>
      </c>
      <c r="E2" s="61" t="s">
        <v>100</v>
      </c>
      <c r="F2" s="61" t="s">
        <v>3</v>
      </c>
      <c r="G2" s="61" t="s">
        <v>4</v>
      </c>
      <c r="H2" s="61" t="s">
        <v>5</v>
      </c>
      <c r="I2" s="61" t="s">
        <v>6</v>
      </c>
      <c r="J2" s="61" t="s">
        <v>110</v>
      </c>
      <c r="K2" s="61" t="s">
        <v>74</v>
      </c>
      <c r="L2" s="61" t="s">
        <v>75</v>
      </c>
      <c r="M2" s="61" t="s">
        <v>101</v>
      </c>
      <c r="N2" s="61" t="s">
        <v>102</v>
      </c>
      <c r="O2" s="61" t="s">
        <v>103</v>
      </c>
      <c r="P2" s="61" t="s">
        <v>104</v>
      </c>
      <c r="Q2" s="61" t="s">
        <v>16</v>
      </c>
      <c r="AMD2" s="63"/>
      <c r="AME2" s="63"/>
      <c r="AMF2" s="63"/>
      <c r="AMG2" s="63"/>
      <c r="AMH2" s="63"/>
      <c r="AMI2" s="63"/>
      <c r="AMJ2" s="63"/>
    </row>
    <row r="3" spans="1:1024" s="68" customFormat="1" x14ac:dyDescent="0.2">
      <c r="AMD3" s="69"/>
      <c r="AME3" s="69"/>
      <c r="AMF3" s="69"/>
      <c r="AMG3" s="69"/>
      <c r="AMH3" s="69"/>
      <c r="AMI3" s="69"/>
      <c r="AMJ3" s="69"/>
    </row>
    <row r="4" spans="1:1024" s="5" customFormat="1" x14ac:dyDescent="0.2">
      <c r="A4" s="5" t="s">
        <v>26</v>
      </c>
      <c r="B4" s="5" t="s">
        <v>107</v>
      </c>
      <c r="C4" s="6">
        <v>43040</v>
      </c>
      <c r="D4" s="5">
        <v>113</v>
      </c>
      <c r="E4" s="5">
        <v>83</v>
      </c>
      <c r="F4" s="5">
        <v>80</v>
      </c>
      <c r="G4" s="5">
        <v>45</v>
      </c>
      <c r="H4" s="5">
        <v>50</v>
      </c>
      <c r="I4" s="5">
        <v>38</v>
      </c>
      <c r="J4" s="5" t="s">
        <v>18</v>
      </c>
      <c r="M4" s="5">
        <v>25</v>
      </c>
      <c r="N4" s="5">
        <v>23</v>
      </c>
      <c r="O4" s="5">
        <v>10</v>
      </c>
      <c r="P4" s="5" t="s">
        <v>19</v>
      </c>
      <c r="Q4" s="5">
        <v>20</v>
      </c>
      <c r="AMD4"/>
      <c r="AME4"/>
      <c r="AMF4"/>
      <c r="AMG4"/>
      <c r="AMH4"/>
      <c r="AMI4"/>
      <c r="AMJ4"/>
    </row>
    <row r="5" spans="1:1024" x14ac:dyDescent="0.2">
      <c r="A5" s="5" t="s">
        <v>26</v>
      </c>
      <c r="B5" s="65">
        <v>12</v>
      </c>
      <c r="C5" s="6">
        <v>43040</v>
      </c>
      <c r="D5" s="5">
        <v>113</v>
      </c>
      <c r="E5" s="5">
        <v>73</v>
      </c>
      <c r="F5" s="5">
        <v>85</v>
      </c>
      <c r="G5" s="5">
        <v>43</v>
      </c>
      <c r="H5" s="5">
        <v>60</v>
      </c>
      <c r="I5" s="5">
        <v>33</v>
      </c>
      <c r="J5" s="5" t="s">
        <v>20</v>
      </c>
      <c r="K5" s="5">
        <v>50</v>
      </c>
      <c r="L5" s="5">
        <v>18</v>
      </c>
      <c r="M5" s="5">
        <v>25</v>
      </c>
      <c r="N5" s="5">
        <v>18</v>
      </c>
      <c r="O5" s="5">
        <v>10</v>
      </c>
      <c r="P5" s="5" t="s">
        <v>19</v>
      </c>
      <c r="Q5" s="5">
        <v>13</v>
      </c>
    </row>
    <row r="6" spans="1:1024" x14ac:dyDescent="0.2">
      <c r="A6" s="5" t="s">
        <v>26</v>
      </c>
      <c r="B6" s="65">
        <v>13</v>
      </c>
      <c r="C6" s="6">
        <v>43040</v>
      </c>
      <c r="D6" s="5">
        <v>113</v>
      </c>
      <c r="E6" s="5">
        <v>85</v>
      </c>
      <c r="F6" s="5">
        <v>85</v>
      </c>
      <c r="G6" s="5">
        <v>45</v>
      </c>
      <c r="H6" s="5">
        <v>55</v>
      </c>
      <c r="I6" s="5">
        <v>38</v>
      </c>
      <c r="J6" s="5" t="s">
        <v>21</v>
      </c>
      <c r="O6" s="5">
        <v>10</v>
      </c>
      <c r="P6" s="5" t="s">
        <v>19</v>
      </c>
      <c r="Q6" s="5">
        <v>18</v>
      </c>
    </row>
    <row r="7" spans="1:1024" x14ac:dyDescent="0.2">
      <c r="A7" s="5" t="s">
        <v>26</v>
      </c>
      <c r="B7">
        <v>14</v>
      </c>
      <c r="C7" s="6">
        <v>43040</v>
      </c>
      <c r="F7" s="5">
        <v>83</v>
      </c>
      <c r="G7" s="5">
        <v>53</v>
      </c>
      <c r="H7" s="5">
        <v>55</v>
      </c>
      <c r="I7" s="5">
        <v>40</v>
      </c>
      <c r="O7" s="5">
        <v>10</v>
      </c>
      <c r="P7" s="5" t="s">
        <v>19</v>
      </c>
    </row>
    <row r="8" spans="1:1024" x14ac:dyDescent="0.2">
      <c r="A8" s="5" t="s">
        <v>26</v>
      </c>
      <c r="B8" s="65" t="s">
        <v>108</v>
      </c>
      <c r="C8" s="6">
        <v>43040</v>
      </c>
      <c r="F8" s="5">
        <v>100</v>
      </c>
      <c r="G8" s="5">
        <v>53</v>
      </c>
      <c r="H8" s="5">
        <v>60</v>
      </c>
      <c r="I8" s="5">
        <v>38</v>
      </c>
      <c r="J8" s="5" t="s">
        <v>22</v>
      </c>
      <c r="O8" s="5">
        <v>10</v>
      </c>
      <c r="P8" s="5" t="s">
        <v>19</v>
      </c>
    </row>
    <row r="9" spans="1:1024" x14ac:dyDescent="0.2">
      <c r="A9" s="5" t="s">
        <v>26</v>
      </c>
      <c r="B9" s="65" t="s">
        <v>109</v>
      </c>
      <c r="C9" s="6">
        <v>43040</v>
      </c>
      <c r="D9" s="5">
        <v>185</v>
      </c>
      <c r="E9" s="5">
        <v>110</v>
      </c>
      <c r="F9" s="5">
        <v>93</v>
      </c>
      <c r="G9" s="5">
        <v>50</v>
      </c>
      <c r="H9" s="5">
        <v>63</v>
      </c>
      <c r="I9" s="5">
        <v>38</v>
      </c>
      <c r="J9" s="5" t="s">
        <v>23</v>
      </c>
      <c r="K9" s="5">
        <v>50</v>
      </c>
      <c r="L9" s="5">
        <v>13</v>
      </c>
      <c r="M9" s="5">
        <v>25</v>
      </c>
      <c r="N9" s="5">
        <v>20</v>
      </c>
      <c r="O9" s="5">
        <v>10</v>
      </c>
      <c r="P9" s="5" t="s">
        <v>19</v>
      </c>
      <c r="Q9" s="5">
        <v>20</v>
      </c>
    </row>
    <row r="10" spans="1:1024" x14ac:dyDescent="0.2">
      <c r="A10" s="5" t="s">
        <v>27</v>
      </c>
      <c r="B10" s="65">
        <v>15</v>
      </c>
      <c r="C10" s="6">
        <v>43040</v>
      </c>
      <c r="D10" s="5">
        <v>150</v>
      </c>
      <c r="E10" s="5">
        <v>85</v>
      </c>
      <c r="F10" s="5">
        <v>100</v>
      </c>
      <c r="G10" s="5">
        <v>55</v>
      </c>
    </row>
    <row r="11" spans="1:1024" s="1" customFormat="1" x14ac:dyDescent="0.2">
      <c r="AMD11"/>
      <c r="AME11"/>
      <c r="AMF11"/>
      <c r="AMG11"/>
      <c r="AMH11"/>
      <c r="AMI11"/>
      <c r="AMJ11"/>
    </row>
    <row r="12" spans="1:1024" s="1" customFormat="1" x14ac:dyDescent="0.2">
      <c r="AMD12"/>
      <c r="AME12"/>
      <c r="AMF12"/>
      <c r="AMG12"/>
      <c r="AMH12"/>
      <c r="AMI12"/>
      <c r="AMJ12"/>
    </row>
    <row r="13" spans="1:1024" s="1" customFormat="1" x14ac:dyDescent="0.2">
      <c r="AMD13"/>
      <c r="AME13"/>
      <c r="AMF13"/>
      <c r="AMG13"/>
      <c r="AMH13"/>
      <c r="AMI13"/>
      <c r="AMJ13"/>
    </row>
    <row r="14" spans="1:1024" x14ac:dyDescent="0.2">
      <c r="A14" s="7" t="s">
        <v>24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024" x14ac:dyDescent="0.2">
      <c r="A15" s="9" t="s">
        <v>25</v>
      </c>
      <c r="B15" s="9" t="s">
        <v>26</v>
      </c>
      <c r="C15" s="9" t="s">
        <v>26</v>
      </c>
      <c r="D15" s="9" t="s">
        <v>26</v>
      </c>
      <c r="E15" s="9" t="s">
        <v>26</v>
      </c>
      <c r="F15" s="9" t="s">
        <v>26</v>
      </c>
      <c r="G15" s="9" t="s">
        <v>26</v>
      </c>
      <c r="H15" s="9" t="s">
        <v>26</v>
      </c>
      <c r="I15" s="9" t="s">
        <v>27</v>
      </c>
      <c r="J15" s="9" t="s">
        <v>27</v>
      </c>
      <c r="K15" s="9" t="s">
        <v>27</v>
      </c>
      <c r="L15" s="10"/>
      <c r="M15" s="11" t="s">
        <v>28</v>
      </c>
      <c r="N15" s="11" t="s">
        <v>29</v>
      </c>
      <c r="O15" s="11" t="s">
        <v>30</v>
      </c>
    </row>
    <row r="16" spans="1:1024" x14ac:dyDescent="0.2">
      <c r="A16" s="9" t="s">
        <v>31</v>
      </c>
      <c r="B16" s="9">
        <v>15</v>
      </c>
      <c r="C16" s="9">
        <v>15</v>
      </c>
      <c r="D16" s="9">
        <v>57</v>
      </c>
      <c r="E16" s="9">
        <v>146</v>
      </c>
      <c r="F16" s="9">
        <v>146</v>
      </c>
      <c r="G16" s="9">
        <v>150</v>
      </c>
      <c r="H16" s="9">
        <v>150</v>
      </c>
      <c r="I16" s="9">
        <v>278</v>
      </c>
      <c r="J16" s="9">
        <v>278</v>
      </c>
      <c r="K16" s="9">
        <v>278</v>
      </c>
      <c r="L16" s="10"/>
      <c r="M16" s="9"/>
      <c r="N16" s="9"/>
      <c r="O16" s="9"/>
    </row>
    <row r="17" spans="1:1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9"/>
      <c r="N17" s="9"/>
      <c r="O17" s="9"/>
    </row>
    <row r="18" spans="1:15" x14ac:dyDescent="0.2">
      <c r="A18" s="12" t="s">
        <v>32</v>
      </c>
      <c r="B18" s="13">
        <v>18</v>
      </c>
      <c r="C18" s="13">
        <v>19</v>
      </c>
      <c r="D18" s="13">
        <v>20</v>
      </c>
      <c r="E18" s="13">
        <v>19</v>
      </c>
      <c r="F18" s="13">
        <v>20</v>
      </c>
      <c r="G18" s="13">
        <v>19</v>
      </c>
      <c r="H18" s="13">
        <v>19</v>
      </c>
      <c r="I18" s="13">
        <v>19</v>
      </c>
      <c r="J18" s="13">
        <v>20</v>
      </c>
      <c r="K18" s="13">
        <v>21</v>
      </c>
      <c r="L18" s="14"/>
      <c r="M18" s="9" t="s">
        <v>33</v>
      </c>
      <c r="N18" s="15">
        <f>SUM(B18:K18)/10</f>
        <v>19.399999999999999</v>
      </c>
      <c r="O18" s="9">
        <v>10</v>
      </c>
    </row>
    <row r="19" spans="1:15" x14ac:dyDescent="0.2">
      <c r="A19" s="12" t="s">
        <v>34</v>
      </c>
      <c r="B19" s="13">
        <v>10</v>
      </c>
      <c r="C19" s="13">
        <v>11</v>
      </c>
      <c r="D19" s="13">
        <v>11</v>
      </c>
      <c r="E19" s="13">
        <v>10</v>
      </c>
      <c r="F19" s="13">
        <v>10</v>
      </c>
      <c r="G19" s="13">
        <v>11</v>
      </c>
      <c r="H19" s="13">
        <v>11</v>
      </c>
      <c r="I19" s="13">
        <v>11</v>
      </c>
      <c r="J19" s="13">
        <v>11</v>
      </c>
      <c r="K19" s="13">
        <v>12</v>
      </c>
      <c r="L19" s="14"/>
      <c r="M19" s="9" t="s">
        <v>35</v>
      </c>
      <c r="N19" s="15">
        <f>SUM(B19:K19)/10</f>
        <v>10.8</v>
      </c>
      <c r="O19" s="9">
        <v>10</v>
      </c>
    </row>
    <row r="20" spans="1:15" x14ac:dyDescent="0.2">
      <c r="A20" s="12" t="s">
        <v>36</v>
      </c>
      <c r="B20" s="13">
        <v>4</v>
      </c>
      <c r="C20" s="13">
        <v>4</v>
      </c>
      <c r="D20" s="13">
        <v>4</v>
      </c>
      <c r="E20" s="13">
        <v>3</v>
      </c>
      <c r="F20" s="13">
        <v>4</v>
      </c>
      <c r="G20" s="13">
        <v>4</v>
      </c>
      <c r="H20" s="13">
        <v>4</v>
      </c>
      <c r="I20" s="13">
        <v>4</v>
      </c>
      <c r="J20" s="13">
        <v>3</v>
      </c>
      <c r="K20" s="13">
        <v>4</v>
      </c>
      <c r="L20" s="14"/>
      <c r="M20" s="9" t="s">
        <v>37</v>
      </c>
      <c r="N20" s="15">
        <f>SUM(B20:K20)/10</f>
        <v>3.8</v>
      </c>
      <c r="O20" s="9">
        <v>10</v>
      </c>
    </row>
    <row r="21" spans="1:15" x14ac:dyDescent="0.2">
      <c r="A21" s="12" t="s">
        <v>38</v>
      </c>
      <c r="B21" s="13">
        <v>5</v>
      </c>
      <c r="C21" s="13">
        <v>6</v>
      </c>
      <c r="D21" s="13">
        <v>6</v>
      </c>
      <c r="E21" s="13">
        <v>5</v>
      </c>
      <c r="F21" s="13">
        <v>6</v>
      </c>
      <c r="G21" s="13">
        <v>6</v>
      </c>
      <c r="H21" s="13">
        <v>5</v>
      </c>
      <c r="I21" s="13">
        <v>6</v>
      </c>
      <c r="J21" s="13">
        <v>6</v>
      </c>
      <c r="K21" s="13">
        <v>6</v>
      </c>
      <c r="L21" s="14"/>
      <c r="M21" s="9" t="s">
        <v>39</v>
      </c>
      <c r="N21" s="15">
        <f>SUM(B21:K21)/10</f>
        <v>5.7</v>
      </c>
      <c r="O21" s="9">
        <v>10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8"/>
  <sheetViews>
    <sheetView topLeftCell="A13" zoomScale="90" zoomScaleNormal="90" workbookViewId="0">
      <selection activeCell="D3" sqref="D3:E3"/>
    </sheetView>
  </sheetViews>
  <sheetFormatPr baseColWidth="10" defaultColWidth="9.140625" defaultRowHeight="12.75" x14ac:dyDescent="0.2"/>
  <cols>
    <col min="1" max="1" width="17.85546875"/>
    <col min="2" max="2" width="10.7109375"/>
    <col min="3" max="3" width="15.28515625"/>
    <col min="4" max="9" width="10.7109375"/>
    <col min="10" max="10" width="13.7109375"/>
    <col min="11" max="11" width="11.7109375"/>
    <col min="12" max="1025" width="10.7109375"/>
  </cols>
  <sheetData>
    <row r="2" spans="1:24" ht="22.5" customHeight="1" x14ac:dyDescent="0.2">
      <c r="A2" s="76" t="s">
        <v>122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24" s="71" customFormat="1" ht="41.25" customHeight="1" x14ac:dyDescent="0.2">
      <c r="A3" s="71" t="s">
        <v>111</v>
      </c>
      <c r="B3" s="72" t="s">
        <v>112</v>
      </c>
      <c r="C3" s="73" t="s">
        <v>0</v>
      </c>
      <c r="D3" s="60" t="s">
        <v>1</v>
      </c>
      <c r="E3" s="60" t="s">
        <v>2</v>
      </c>
      <c r="F3" s="60" t="s">
        <v>3</v>
      </c>
      <c r="G3" s="60" t="s">
        <v>4</v>
      </c>
      <c r="H3" s="60" t="s">
        <v>5</v>
      </c>
      <c r="I3" s="60" t="s">
        <v>6</v>
      </c>
      <c r="J3" s="60" t="s">
        <v>40</v>
      </c>
      <c r="K3" s="60" t="s">
        <v>9</v>
      </c>
      <c r="L3" s="60" t="s">
        <v>10</v>
      </c>
      <c r="M3" s="60" t="s">
        <v>11</v>
      </c>
      <c r="N3" s="60" t="s">
        <v>12</v>
      </c>
      <c r="O3" s="60" t="s">
        <v>13</v>
      </c>
      <c r="P3" s="60" t="s">
        <v>14</v>
      </c>
      <c r="Q3" s="60" t="s">
        <v>15</v>
      </c>
      <c r="R3" s="60" t="s">
        <v>16</v>
      </c>
    </row>
    <row r="4" spans="1:24" s="1" customFormat="1" x14ac:dyDescent="0.2">
      <c r="A4" s="1">
        <v>18</v>
      </c>
      <c r="B4" s="17" t="s">
        <v>17</v>
      </c>
      <c r="C4" s="18" t="s">
        <v>41</v>
      </c>
      <c r="D4" s="19"/>
      <c r="E4" s="19"/>
      <c r="F4" s="19">
        <v>210</v>
      </c>
      <c r="G4" s="19">
        <v>193</v>
      </c>
      <c r="H4" s="19">
        <v>115</v>
      </c>
      <c r="I4" s="19">
        <v>145</v>
      </c>
      <c r="J4" s="19" t="s">
        <v>42</v>
      </c>
      <c r="K4" s="19">
        <v>55</v>
      </c>
      <c r="L4" s="19">
        <v>50</v>
      </c>
      <c r="M4" s="19"/>
      <c r="N4" s="19"/>
      <c r="O4" s="19">
        <v>10</v>
      </c>
      <c r="P4" s="19" t="s">
        <v>43</v>
      </c>
      <c r="Q4" s="19"/>
      <c r="R4" s="19"/>
    </row>
    <row r="5" spans="1:24" s="1" customFormat="1" x14ac:dyDescent="0.2">
      <c r="A5" s="1">
        <v>19</v>
      </c>
      <c r="B5" s="17" t="s">
        <v>17</v>
      </c>
      <c r="C5" s="18" t="s">
        <v>41</v>
      </c>
      <c r="D5" s="19"/>
      <c r="E5" s="19"/>
      <c r="F5" s="19">
        <v>195</v>
      </c>
      <c r="G5" s="19">
        <v>172</v>
      </c>
      <c r="H5" s="19">
        <v>127</v>
      </c>
      <c r="I5" s="19">
        <v>138</v>
      </c>
      <c r="J5" s="19" t="s">
        <v>44</v>
      </c>
      <c r="K5" s="19"/>
      <c r="L5" s="19"/>
      <c r="M5" s="19">
        <v>50</v>
      </c>
      <c r="N5" s="19">
        <v>45</v>
      </c>
      <c r="O5" s="19">
        <v>10</v>
      </c>
      <c r="P5" s="19" t="s">
        <v>43</v>
      </c>
      <c r="Q5" s="19"/>
      <c r="R5" s="19"/>
    </row>
    <row r="6" spans="1:24" x14ac:dyDescent="0.2">
      <c r="A6">
        <v>20</v>
      </c>
      <c r="B6" s="17" t="s">
        <v>17</v>
      </c>
      <c r="C6" s="18" t="s">
        <v>41</v>
      </c>
      <c r="D6" s="19"/>
      <c r="E6" s="19"/>
      <c r="F6" s="19"/>
      <c r="G6" s="19"/>
      <c r="H6" s="19"/>
      <c r="I6" s="19"/>
      <c r="J6" s="19">
        <v>65</v>
      </c>
      <c r="K6" s="19"/>
      <c r="L6" s="19"/>
      <c r="M6" s="19"/>
      <c r="N6" s="19"/>
      <c r="O6" s="19">
        <v>10</v>
      </c>
      <c r="P6" s="19" t="s">
        <v>43</v>
      </c>
      <c r="Q6" s="19"/>
      <c r="R6" s="19"/>
    </row>
    <row r="7" spans="1:24" x14ac:dyDescent="0.2">
      <c r="A7" s="5" t="s">
        <v>118</v>
      </c>
      <c r="B7" s="17" t="s">
        <v>17</v>
      </c>
      <c r="C7" s="18" t="s">
        <v>45</v>
      </c>
      <c r="D7" s="19"/>
      <c r="E7" s="19"/>
      <c r="F7" s="19">
        <v>195</v>
      </c>
      <c r="G7" s="19">
        <v>153</v>
      </c>
      <c r="H7" s="19"/>
      <c r="I7" s="19"/>
      <c r="J7" s="19" t="s">
        <v>46</v>
      </c>
      <c r="K7" s="19"/>
      <c r="L7" s="19"/>
      <c r="M7" s="19"/>
      <c r="N7" s="19"/>
      <c r="O7" s="19">
        <v>10</v>
      </c>
      <c r="P7" s="19" t="s">
        <v>43</v>
      </c>
      <c r="Q7" s="19"/>
      <c r="R7" s="19"/>
    </row>
    <row r="8" spans="1:24" x14ac:dyDescent="0.2">
      <c r="A8" s="5" t="s">
        <v>117</v>
      </c>
      <c r="B8" s="17" t="s">
        <v>17</v>
      </c>
      <c r="C8" s="18" t="s">
        <v>45</v>
      </c>
      <c r="D8" s="19"/>
      <c r="E8" s="19"/>
      <c r="F8" s="19">
        <v>208</v>
      </c>
      <c r="G8" s="19">
        <v>168</v>
      </c>
      <c r="H8" s="19">
        <v>130</v>
      </c>
      <c r="I8" s="19">
        <v>115</v>
      </c>
      <c r="J8" s="19">
        <v>60</v>
      </c>
      <c r="K8" s="19">
        <v>100</v>
      </c>
      <c r="L8" s="19">
        <v>53</v>
      </c>
      <c r="M8" s="19">
        <v>60</v>
      </c>
      <c r="N8" s="19">
        <v>40</v>
      </c>
      <c r="O8" s="19">
        <v>10</v>
      </c>
      <c r="P8" s="19" t="s">
        <v>43</v>
      </c>
      <c r="Q8" s="19"/>
      <c r="R8" s="19"/>
    </row>
    <row r="9" spans="1:24" x14ac:dyDescent="0.2">
      <c r="A9" s="5" t="s">
        <v>115</v>
      </c>
      <c r="B9" s="17" t="s">
        <v>17</v>
      </c>
      <c r="C9" s="18" t="s">
        <v>45</v>
      </c>
      <c r="D9" s="19"/>
      <c r="E9" s="19"/>
      <c r="F9" s="19">
        <v>205</v>
      </c>
      <c r="G9" s="19">
        <v>163</v>
      </c>
      <c r="H9" s="19">
        <v>125</v>
      </c>
      <c r="I9" s="19">
        <v>130</v>
      </c>
      <c r="J9" s="19" t="s">
        <v>47</v>
      </c>
      <c r="K9" s="19">
        <v>95</v>
      </c>
      <c r="L9" s="19">
        <v>53</v>
      </c>
      <c r="M9" s="19">
        <v>53</v>
      </c>
      <c r="N9" s="19">
        <v>40</v>
      </c>
      <c r="O9" s="19">
        <v>10</v>
      </c>
      <c r="P9" s="19" t="s">
        <v>43</v>
      </c>
      <c r="Q9" s="19"/>
      <c r="R9" s="19"/>
    </row>
    <row r="10" spans="1:24" x14ac:dyDescent="0.2">
      <c r="A10" s="1"/>
    </row>
    <row r="11" spans="1:24" x14ac:dyDescent="0.2">
      <c r="A11" s="1"/>
    </row>
    <row r="12" spans="1:24" ht="25.5" customHeight="1" x14ac:dyDescent="0.2">
      <c r="A12" s="76" t="s">
        <v>123</v>
      </c>
      <c r="B12" s="75"/>
      <c r="C12" s="75"/>
      <c r="D12" s="75"/>
      <c r="E12" s="75"/>
      <c r="F12" s="77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</row>
    <row r="13" spans="1:24" s="58" customFormat="1" ht="36" customHeight="1" x14ac:dyDescent="0.2">
      <c r="A13" s="59" t="s">
        <v>111</v>
      </c>
      <c r="B13" s="58" t="s">
        <v>112</v>
      </c>
      <c r="C13" s="60" t="s">
        <v>0</v>
      </c>
      <c r="D13" s="60" t="s">
        <v>1</v>
      </c>
      <c r="E13" s="60" t="s">
        <v>2</v>
      </c>
      <c r="F13" s="60" t="s">
        <v>3</v>
      </c>
      <c r="G13" s="60" t="s">
        <v>4</v>
      </c>
      <c r="H13" s="60" t="s">
        <v>5</v>
      </c>
      <c r="I13" s="60" t="s">
        <v>6</v>
      </c>
      <c r="J13" s="60" t="s">
        <v>40</v>
      </c>
      <c r="K13" s="60" t="s">
        <v>9</v>
      </c>
      <c r="L13" s="60" t="s">
        <v>10</v>
      </c>
      <c r="M13" s="60" t="s">
        <v>11</v>
      </c>
      <c r="N13" s="60" t="s">
        <v>12</v>
      </c>
      <c r="O13" s="60" t="s">
        <v>13</v>
      </c>
      <c r="P13" s="60" t="s">
        <v>14</v>
      </c>
      <c r="Q13" s="60" t="s">
        <v>15</v>
      </c>
      <c r="R13" s="60" t="s">
        <v>16</v>
      </c>
      <c r="S13" s="60"/>
      <c r="T13" s="60"/>
      <c r="W13" s="60"/>
      <c r="X13" s="60"/>
    </row>
    <row r="14" spans="1:24" s="17" customFormat="1" x14ac:dyDescent="0.2">
      <c r="B14" s="20"/>
      <c r="C14" s="21"/>
      <c r="F14" s="22"/>
      <c r="G14" s="22"/>
      <c r="J14" s="19"/>
      <c r="M14" s="22"/>
      <c r="O14" s="19"/>
      <c r="P14" s="19"/>
      <c r="Q14" s="19"/>
      <c r="R14" s="19"/>
      <c r="S14" s="23"/>
      <c r="T14" s="23"/>
      <c r="U14" s="3"/>
      <c r="V14" s="3"/>
      <c r="W14" s="23"/>
      <c r="X14" s="23"/>
    </row>
    <row r="15" spans="1:24" s="17" customFormat="1" x14ac:dyDescent="0.2">
      <c r="A15" s="1">
        <v>17</v>
      </c>
      <c r="B15" s="17" t="s">
        <v>17</v>
      </c>
      <c r="C15" s="18" t="s">
        <v>41</v>
      </c>
      <c r="D15" s="19"/>
      <c r="E15" s="19"/>
      <c r="F15" s="22">
        <v>213</v>
      </c>
      <c r="G15" s="22">
        <v>155</v>
      </c>
      <c r="H15" s="19"/>
      <c r="I15" s="19"/>
      <c r="J15" s="19"/>
      <c r="K15" s="19"/>
      <c r="L15" s="19"/>
      <c r="M15" s="22"/>
      <c r="N15" s="19"/>
      <c r="O15" s="19">
        <v>10</v>
      </c>
      <c r="P15" s="19" t="s">
        <v>43</v>
      </c>
      <c r="Q15" s="19">
        <v>470</v>
      </c>
      <c r="R15" s="19">
        <v>88</v>
      </c>
      <c r="S15" s="23"/>
      <c r="T15" s="23"/>
      <c r="U15" s="3"/>
      <c r="V15" s="3"/>
      <c r="W15" s="23"/>
      <c r="X15" s="23"/>
    </row>
    <row r="16" spans="1:24" s="17" customFormat="1" x14ac:dyDescent="0.2">
      <c r="A16" s="1">
        <v>18</v>
      </c>
      <c r="B16" s="17" t="s">
        <v>17</v>
      </c>
      <c r="C16" s="18" t="s">
        <v>41</v>
      </c>
      <c r="D16" s="19"/>
      <c r="E16" s="19"/>
      <c r="F16" s="22">
        <v>180</v>
      </c>
      <c r="G16" s="22">
        <v>150</v>
      </c>
      <c r="H16" s="19"/>
      <c r="I16" s="19"/>
      <c r="J16" s="19"/>
      <c r="K16" s="19"/>
      <c r="L16" s="19"/>
      <c r="M16" s="22"/>
      <c r="N16" s="19"/>
      <c r="O16" s="19">
        <v>10</v>
      </c>
      <c r="P16" s="19" t="s">
        <v>43</v>
      </c>
      <c r="Q16" s="19"/>
      <c r="R16" s="19"/>
      <c r="S16" s="23"/>
      <c r="T16" s="23"/>
      <c r="U16" s="3"/>
      <c r="V16" s="3"/>
      <c r="W16" s="23"/>
      <c r="X16" s="23"/>
    </row>
    <row r="17" spans="1:29" s="17" customFormat="1" x14ac:dyDescent="0.2">
      <c r="A17" s="1">
        <v>19</v>
      </c>
      <c r="B17" s="17" t="s">
        <v>17</v>
      </c>
      <c r="C17" s="18" t="s">
        <v>41</v>
      </c>
      <c r="D17" s="19"/>
      <c r="E17" s="19"/>
      <c r="F17" s="22">
        <v>175</v>
      </c>
      <c r="G17" s="22">
        <v>155</v>
      </c>
      <c r="H17" s="19"/>
      <c r="I17" s="19"/>
      <c r="J17" s="19"/>
      <c r="K17" s="19"/>
      <c r="L17" s="19"/>
      <c r="M17" s="22"/>
      <c r="N17" s="19"/>
      <c r="O17" s="19">
        <v>10</v>
      </c>
      <c r="P17" s="19" t="s">
        <v>43</v>
      </c>
      <c r="Q17" s="19"/>
      <c r="R17" s="19"/>
      <c r="S17" s="23"/>
      <c r="T17" s="23"/>
      <c r="U17" s="3"/>
      <c r="V17" s="3"/>
      <c r="W17" s="23"/>
      <c r="X17" s="23"/>
    </row>
    <row r="18" spans="1:29" s="1" customFormat="1" x14ac:dyDescent="0.2">
      <c r="A18" s="5" t="s">
        <v>119</v>
      </c>
      <c r="B18" s="17" t="s">
        <v>17</v>
      </c>
      <c r="C18" s="18" t="s">
        <v>45</v>
      </c>
      <c r="D18" s="24"/>
      <c r="E18" s="24"/>
      <c r="F18" s="24">
        <v>180</v>
      </c>
      <c r="G18" s="24">
        <v>143</v>
      </c>
      <c r="H18" s="24">
        <v>125</v>
      </c>
      <c r="I18" s="24">
        <v>100</v>
      </c>
      <c r="J18" s="24" t="s">
        <v>48</v>
      </c>
      <c r="K18" s="24"/>
      <c r="L18" s="24"/>
      <c r="M18" s="25">
        <v>70</v>
      </c>
      <c r="N18" s="25">
        <v>45</v>
      </c>
      <c r="O18" s="19">
        <v>10</v>
      </c>
      <c r="P18" s="19" t="s">
        <v>43</v>
      </c>
      <c r="Q18" s="24"/>
      <c r="R18" s="24">
        <v>63</v>
      </c>
      <c r="S18" s="26"/>
      <c r="T18" s="26"/>
      <c r="U18" s="2"/>
      <c r="V18" s="2"/>
      <c r="W18" s="2"/>
      <c r="X18" s="26"/>
      <c r="AC18" s="27"/>
    </row>
    <row r="19" spans="1:29" x14ac:dyDescent="0.2">
      <c r="A19" s="5" t="s">
        <v>118</v>
      </c>
      <c r="B19" s="17" t="s">
        <v>17</v>
      </c>
      <c r="C19" s="18" t="s">
        <v>45</v>
      </c>
      <c r="D19" s="24">
        <v>208</v>
      </c>
      <c r="E19" s="24">
        <v>155</v>
      </c>
      <c r="F19" s="24"/>
      <c r="G19" s="24"/>
      <c r="H19" s="24"/>
      <c r="I19" s="24"/>
      <c r="J19" s="24"/>
      <c r="K19" s="24"/>
      <c r="L19" s="24"/>
      <c r="M19" s="25"/>
      <c r="N19" s="24"/>
      <c r="O19" s="19">
        <v>10</v>
      </c>
      <c r="P19" s="19" t="s">
        <v>43</v>
      </c>
      <c r="Q19" s="24"/>
      <c r="R19" s="24"/>
      <c r="S19" s="26"/>
      <c r="T19" s="26"/>
      <c r="U19" s="2"/>
      <c r="V19" s="2"/>
      <c r="W19" s="26"/>
      <c r="X19" s="2"/>
      <c r="AC19" s="27"/>
    </row>
    <row r="20" spans="1:29" x14ac:dyDescent="0.2">
      <c r="A20" s="5" t="s">
        <v>117</v>
      </c>
      <c r="B20" s="17" t="s">
        <v>17</v>
      </c>
      <c r="C20" s="18" t="s">
        <v>45</v>
      </c>
      <c r="D20" s="24"/>
      <c r="E20" s="24"/>
      <c r="F20" s="24">
        <v>190</v>
      </c>
      <c r="G20" s="24">
        <v>150</v>
      </c>
      <c r="H20" s="25"/>
      <c r="I20" s="25"/>
      <c r="J20" s="25"/>
      <c r="K20" s="25"/>
      <c r="L20" s="25"/>
      <c r="M20" s="25">
        <v>58</v>
      </c>
      <c r="N20" s="25">
        <v>35</v>
      </c>
      <c r="O20" s="19">
        <v>10</v>
      </c>
      <c r="P20" s="19" t="s">
        <v>43</v>
      </c>
      <c r="Q20" s="24"/>
      <c r="R20" s="24"/>
      <c r="S20" s="26"/>
      <c r="T20" s="26"/>
      <c r="U20" s="2"/>
      <c r="V20" s="2"/>
      <c r="W20" s="2"/>
      <c r="X20" s="26"/>
      <c r="AC20" s="27"/>
    </row>
    <row r="21" spans="1:29" x14ac:dyDescent="0.2">
      <c r="A21" s="5" t="s">
        <v>116</v>
      </c>
      <c r="B21" s="17" t="s">
        <v>17</v>
      </c>
      <c r="C21" s="18" t="s">
        <v>45</v>
      </c>
      <c r="D21" s="24">
        <v>200</v>
      </c>
      <c r="E21" s="24">
        <v>155</v>
      </c>
      <c r="F21" s="24">
        <v>190</v>
      </c>
      <c r="G21" s="24">
        <v>130</v>
      </c>
      <c r="H21" s="25">
        <v>125</v>
      </c>
      <c r="I21" s="25">
        <v>110</v>
      </c>
      <c r="J21" s="25" t="s">
        <v>49</v>
      </c>
      <c r="K21" s="25">
        <v>75</v>
      </c>
      <c r="L21" s="25">
        <v>55</v>
      </c>
      <c r="M21" s="25">
        <v>50</v>
      </c>
      <c r="N21" s="25">
        <v>45</v>
      </c>
      <c r="O21" s="19">
        <v>10</v>
      </c>
      <c r="P21" s="19" t="s">
        <v>43</v>
      </c>
      <c r="Q21" s="24"/>
      <c r="R21" s="24"/>
      <c r="S21" s="26"/>
      <c r="T21" s="26"/>
      <c r="U21" s="2"/>
      <c r="V21" s="2"/>
      <c r="W21" s="2"/>
      <c r="X21" s="26"/>
      <c r="AC21" s="27"/>
    </row>
    <row r="22" spans="1:29" s="24" customFormat="1" x14ac:dyDescent="0.2">
      <c r="A22" s="5" t="s">
        <v>115</v>
      </c>
      <c r="B22" s="17" t="s">
        <v>17</v>
      </c>
      <c r="C22" s="18" t="s">
        <v>45</v>
      </c>
      <c r="F22" s="24">
        <v>190</v>
      </c>
      <c r="G22" s="24">
        <v>153</v>
      </c>
      <c r="H22" s="25">
        <v>123</v>
      </c>
      <c r="I22" s="25">
        <v>123</v>
      </c>
      <c r="J22" s="25">
        <v>38</v>
      </c>
      <c r="K22" s="25"/>
      <c r="L22" s="25"/>
      <c r="M22" s="25"/>
      <c r="N22" s="25"/>
      <c r="O22" s="19">
        <v>10</v>
      </c>
      <c r="P22" s="19" t="s">
        <v>43</v>
      </c>
      <c r="S22" s="26"/>
      <c r="T22" s="26"/>
      <c r="U22" s="26"/>
      <c r="V22" s="26"/>
      <c r="W22" s="26"/>
      <c r="X22" s="26"/>
      <c r="AC22" s="27"/>
    </row>
    <row r="23" spans="1:29" x14ac:dyDescent="0.2">
      <c r="A23" s="5" t="s">
        <v>114</v>
      </c>
      <c r="B23" s="17" t="s">
        <v>17</v>
      </c>
      <c r="C23" s="18" t="s">
        <v>45</v>
      </c>
      <c r="D23" s="24"/>
      <c r="E23" s="24"/>
      <c r="F23" s="24">
        <v>193</v>
      </c>
      <c r="G23" s="24">
        <v>153</v>
      </c>
      <c r="H23" s="25">
        <v>123</v>
      </c>
      <c r="I23" s="25">
        <v>130</v>
      </c>
      <c r="J23" s="25" t="s">
        <v>50</v>
      </c>
      <c r="K23" s="25">
        <v>105</v>
      </c>
      <c r="L23" s="25">
        <v>60</v>
      </c>
      <c r="M23" s="25">
        <v>48</v>
      </c>
      <c r="N23" s="25">
        <v>48</v>
      </c>
      <c r="O23" s="19">
        <v>10</v>
      </c>
      <c r="P23" s="19" t="s">
        <v>43</v>
      </c>
      <c r="Q23" s="24"/>
      <c r="R23" s="24"/>
      <c r="S23" s="26"/>
      <c r="T23" s="26"/>
      <c r="U23" s="26"/>
      <c r="V23" s="26"/>
      <c r="W23" s="26"/>
      <c r="X23" s="26"/>
      <c r="AC23" s="27"/>
    </row>
    <row r="24" spans="1:29" x14ac:dyDescent="0.2">
      <c r="A24" s="5" t="s">
        <v>113</v>
      </c>
      <c r="B24" s="17" t="s">
        <v>17</v>
      </c>
      <c r="C24" s="18" t="s">
        <v>45</v>
      </c>
      <c r="D24" s="24"/>
      <c r="E24" s="24"/>
      <c r="F24" s="24">
        <v>215</v>
      </c>
      <c r="G24" s="24">
        <v>163</v>
      </c>
      <c r="H24" s="25">
        <v>118</v>
      </c>
      <c r="I24" s="25">
        <v>115</v>
      </c>
      <c r="J24" s="25" t="s">
        <v>51</v>
      </c>
      <c r="K24" s="25">
        <v>100</v>
      </c>
      <c r="L24" s="25">
        <v>55</v>
      </c>
      <c r="M24" s="25">
        <v>50</v>
      </c>
      <c r="N24" s="25">
        <v>48</v>
      </c>
      <c r="O24" s="19">
        <v>10</v>
      </c>
      <c r="P24" s="19" t="s">
        <v>43</v>
      </c>
      <c r="Q24" s="24"/>
      <c r="R24" s="24" t="s">
        <v>52</v>
      </c>
      <c r="S24" s="26"/>
      <c r="T24" s="26"/>
      <c r="U24" s="26"/>
      <c r="V24" s="26"/>
      <c r="W24" s="26"/>
      <c r="X24" s="26"/>
      <c r="AC24" s="27"/>
    </row>
    <row r="25" spans="1:29" s="28" customFormat="1" x14ac:dyDescent="0.2">
      <c r="A25" s="70">
        <v>5</v>
      </c>
      <c r="B25" s="17" t="s">
        <v>53</v>
      </c>
      <c r="C25" s="18" t="s">
        <v>54</v>
      </c>
      <c r="D25" s="19">
        <v>315</v>
      </c>
      <c r="E25" s="19">
        <v>265</v>
      </c>
      <c r="F25" s="22">
        <v>193</v>
      </c>
      <c r="G25" s="22">
        <v>149</v>
      </c>
      <c r="H25" s="19">
        <v>128</v>
      </c>
      <c r="I25" s="19">
        <v>105</v>
      </c>
      <c r="J25" s="19" t="s">
        <v>55</v>
      </c>
      <c r="K25" s="19">
        <v>103</v>
      </c>
      <c r="L25" s="19">
        <v>49</v>
      </c>
      <c r="M25" s="22">
        <v>45</v>
      </c>
      <c r="N25" s="19">
        <v>33</v>
      </c>
      <c r="O25" s="19">
        <v>10</v>
      </c>
      <c r="P25" s="19" t="s">
        <v>43</v>
      </c>
      <c r="Q25" s="19"/>
      <c r="R25" s="19"/>
      <c r="S25" s="29"/>
      <c r="T25" s="29"/>
      <c r="U25" s="30"/>
      <c r="V25" s="30"/>
      <c r="W25" s="29"/>
      <c r="X25" s="30"/>
    </row>
    <row r="26" spans="1:29" s="28" customFormat="1" x14ac:dyDescent="0.2">
      <c r="A26" s="70">
        <v>6</v>
      </c>
      <c r="B26" s="17" t="s">
        <v>53</v>
      </c>
      <c r="C26" s="18" t="s">
        <v>54</v>
      </c>
      <c r="D26" s="19">
        <v>275</v>
      </c>
      <c r="E26" s="19">
        <v>220</v>
      </c>
      <c r="F26" s="22">
        <v>198</v>
      </c>
      <c r="G26" s="22">
        <v>152</v>
      </c>
      <c r="H26" s="19">
        <v>120</v>
      </c>
      <c r="I26" s="19">
        <v>105</v>
      </c>
      <c r="J26" s="19" t="s">
        <v>56</v>
      </c>
      <c r="K26" s="19">
        <v>108</v>
      </c>
      <c r="L26" s="19">
        <v>50</v>
      </c>
      <c r="M26" s="22">
        <v>45</v>
      </c>
      <c r="N26" s="19">
        <v>38</v>
      </c>
      <c r="O26" s="19">
        <v>10</v>
      </c>
      <c r="P26" s="19" t="s">
        <v>43</v>
      </c>
      <c r="Q26" s="19"/>
      <c r="R26" s="19"/>
      <c r="S26" s="29"/>
      <c r="T26" s="29"/>
      <c r="U26" s="30"/>
      <c r="V26" s="30"/>
      <c r="W26" s="29"/>
      <c r="X26" s="30"/>
    </row>
    <row r="27" spans="1:29" s="28" customFormat="1" x14ac:dyDescent="0.2">
      <c r="A27" s="70">
        <v>7</v>
      </c>
      <c r="B27" s="17" t="s">
        <v>53</v>
      </c>
      <c r="C27" s="18" t="s">
        <v>54</v>
      </c>
      <c r="D27" s="19">
        <v>300</v>
      </c>
      <c r="E27" s="19">
        <v>260</v>
      </c>
      <c r="F27" s="22">
        <v>188</v>
      </c>
      <c r="G27" s="22">
        <v>152</v>
      </c>
      <c r="H27" s="19">
        <v>123</v>
      </c>
      <c r="I27" s="19">
        <v>98</v>
      </c>
      <c r="J27" s="19" t="s">
        <v>57</v>
      </c>
      <c r="K27" s="19">
        <v>105</v>
      </c>
      <c r="L27" s="19">
        <v>45</v>
      </c>
      <c r="M27" s="22">
        <v>45</v>
      </c>
      <c r="N27" s="19">
        <v>35</v>
      </c>
      <c r="O27" s="19">
        <v>10</v>
      </c>
      <c r="P27" s="19" t="s">
        <v>43</v>
      </c>
      <c r="Q27" s="19"/>
      <c r="R27" s="19"/>
      <c r="S27" s="29"/>
      <c r="T27" s="29"/>
      <c r="U27" s="30"/>
      <c r="V27" s="30"/>
      <c r="W27" s="29"/>
      <c r="X27" s="30"/>
    </row>
    <row r="28" spans="1:29" s="28" customFormat="1" x14ac:dyDescent="0.2">
      <c r="A28" s="70">
        <v>3</v>
      </c>
      <c r="B28" s="17" t="s">
        <v>53</v>
      </c>
      <c r="C28" s="18" t="s">
        <v>58</v>
      </c>
      <c r="D28" s="19">
        <v>225</v>
      </c>
      <c r="E28" s="19">
        <v>200</v>
      </c>
      <c r="F28" s="22">
        <v>193</v>
      </c>
      <c r="G28" s="22">
        <v>162</v>
      </c>
      <c r="H28" s="19">
        <v>130</v>
      </c>
      <c r="I28" s="19">
        <v>125</v>
      </c>
      <c r="J28" s="19" t="s">
        <v>59</v>
      </c>
      <c r="K28" s="19">
        <v>98</v>
      </c>
      <c r="L28" s="19">
        <v>50</v>
      </c>
      <c r="M28" s="22">
        <v>50</v>
      </c>
      <c r="N28" s="19">
        <v>45</v>
      </c>
      <c r="O28" s="19">
        <v>10</v>
      </c>
      <c r="P28" s="19" t="s">
        <v>43</v>
      </c>
      <c r="Q28" s="19"/>
      <c r="R28" s="19"/>
      <c r="S28" s="29"/>
      <c r="T28" s="29"/>
      <c r="U28" s="30"/>
      <c r="V28" s="30"/>
      <c r="W28" s="29"/>
      <c r="X28" s="30"/>
    </row>
    <row r="29" spans="1:29" s="1" customFormat="1" x14ac:dyDescent="0.2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"/>
      <c r="T29" s="2"/>
      <c r="U29" s="2"/>
      <c r="V29" s="2"/>
      <c r="W29" s="2"/>
      <c r="X29" s="2"/>
    </row>
    <row r="30" spans="1:29" x14ac:dyDescent="0.2">
      <c r="A30" s="1"/>
      <c r="B30" s="1"/>
      <c r="C30" s="1"/>
      <c r="S30" s="2"/>
      <c r="T30" s="2"/>
      <c r="U30" s="2"/>
      <c r="V30" s="2"/>
      <c r="W30" s="2"/>
      <c r="X30" s="2"/>
    </row>
    <row r="31" spans="1:29" x14ac:dyDescent="0.2">
      <c r="A31" s="7" t="s">
        <v>60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29" x14ac:dyDescent="0.2">
      <c r="A32" s="9" t="s">
        <v>25</v>
      </c>
      <c r="B32" s="9" t="s">
        <v>26</v>
      </c>
      <c r="C32" s="9" t="s">
        <v>26</v>
      </c>
      <c r="D32" s="9" t="s">
        <v>26</v>
      </c>
      <c r="E32" s="9" t="s">
        <v>26</v>
      </c>
      <c r="F32" s="9" t="s">
        <v>26</v>
      </c>
      <c r="G32" s="9" t="s">
        <v>26</v>
      </c>
      <c r="H32" s="9" t="s">
        <v>26</v>
      </c>
      <c r="I32" s="9" t="s">
        <v>26</v>
      </c>
      <c r="J32" s="9" t="s">
        <v>26</v>
      </c>
      <c r="K32" s="9" t="s">
        <v>26</v>
      </c>
      <c r="L32" s="10"/>
      <c r="M32" s="11" t="s">
        <v>28</v>
      </c>
      <c r="N32" s="11" t="s">
        <v>29</v>
      </c>
      <c r="O32" s="11" t="s">
        <v>30</v>
      </c>
    </row>
    <row r="33" spans="1:15" x14ac:dyDescent="0.2">
      <c r="A33" s="9" t="s">
        <v>31</v>
      </c>
      <c r="B33" s="9">
        <v>132</v>
      </c>
      <c r="C33" s="9">
        <v>132</v>
      </c>
      <c r="D33" s="9">
        <v>132</v>
      </c>
      <c r="E33" s="9">
        <v>132</v>
      </c>
      <c r="F33" s="9">
        <v>160</v>
      </c>
      <c r="G33" s="9">
        <v>145</v>
      </c>
      <c r="H33" s="9">
        <v>90</v>
      </c>
      <c r="I33" s="9">
        <v>90</v>
      </c>
      <c r="J33" s="9">
        <v>137</v>
      </c>
      <c r="K33" s="9">
        <v>137</v>
      </c>
      <c r="L33" s="10"/>
      <c r="M33" s="9"/>
      <c r="N33" s="9"/>
      <c r="O33" s="9"/>
    </row>
    <row r="34" spans="1:15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9"/>
      <c r="N34" s="9"/>
      <c r="O34" s="9"/>
    </row>
    <row r="35" spans="1:15" x14ac:dyDescent="0.2">
      <c r="A35" s="12" t="s">
        <v>32</v>
      </c>
      <c r="B35" s="13">
        <v>33</v>
      </c>
      <c r="C35" s="13">
        <v>33</v>
      </c>
      <c r="D35" s="13">
        <v>33</v>
      </c>
      <c r="E35" s="13">
        <v>33</v>
      </c>
      <c r="F35" s="13">
        <v>35</v>
      </c>
      <c r="G35" s="13">
        <v>33</v>
      </c>
      <c r="H35" s="13">
        <v>33</v>
      </c>
      <c r="I35" s="13">
        <v>32</v>
      </c>
      <c r="J35" s="13">
        <v>34</v>
      </c>
      <c r="K35" s="13">
        <v>34</v>
      </c>
      <c r="L35" s="14"/>
      <c r="M35" s="9" t="s">
        <v>61</v>
      </c>
      <c r="N35" s="15">
        <f>SUM(B35:K35)/10</f>
        <v>33.299999999999997</v>
      </c>
      <c r="O35" s="9">
        <v>10</v>
      </c>
    </row>
    <row r="36" spans="1:15" x14ac:dyDescent="0.2">
      <c r="A36" s="12" t="s">
        <v>34</v>
      </c>
      <c r="B36" s="13">
        <v>14</v>
      </c>
      <c r="C36" s="13">
        <v>14</v>
      </c>
      <c r="D36" s="13">
        <v>14</v>
      </c>
      <c r="E36" s="13">
        <v>14</v>
      </c>
      <c r="F36" s="13">
        <v>14</v>
      </c>
      <c r="G36" s="13">
        <v>13</v>
      </c>
      <c r="H36" s="13">
        <v>13</v>
      </c>
      <c r="I36" s="13">
        <v>13</v>
      </c>
      <c r="J36" s="13">
        <v>15</v>
      </c>
      <c r="K36" s="13">
        <v>14</v>
      </c>
      <c r="L36" s="14"/>
      <c r="M36" s="9" t="s">
        <v>62</v>
      </c>
      <c r="N36" s="15">
        <f>SUM(B36:K36)/10</f>
        <v>13.8</v>
      </c>
      <c r="O36" s="9">
        <v>10</v>
      </c>
    </row>
    <row r="37" spans="1:15" x14ac:dyDescent="0.2">
      <c r="A37" s="12" t="s">
        <v>36</v>
      </c>
      <c r="B37" s="13">
        <v>16</v>
      </c>
      <c r="C37" s="13">
        <v>17</v>
      </c>
      <c r="D37" s="13">
        <v>17</v>
      </c>
      <c r="E37" s="13">
        <v>16</v>
      </c>
      <c r="F37" s="13">
        <v>20</v>
      </c>
      <c r="G37" s="13">
        <v>17</v>
      </c>
      <c r="H37" s="13">
        <v>17</v>
      </c>
      <c r="I37" s="13">
        <v>17</v>
      </c>
      <c r="J37" s="13">
        <v>17</v>
      </c>
      <c r="K37" s="13">
        <v>17</v>
      </c>
      <c r="L37" s="14"/>
      <c r="M37" s="9" t="s">
        <v>63</v>
      </c>
      <c r="N37" s="15">
        <f>SUM(B37:K37)/10</f>
        <v>17.100000000000001</v>
      </c>
      <c r="O37" s="9">
        <v>10</v>
      </c>
    </row>
    <row r="38" spans="1:15" x14ac:dyDescent="0.2">
      <c r="A38" s="12" t="s">
        <v>38</v>
      </c>
      <c r="B38" s="13">
        <v>3</v>
      </c>
      <c r="C38" s="13">
        <v>4</v>
      </c>
      <c r="D38" s="13">
        <v>4</v>
      </c>
      <c r="E38" s="13">
        <v>4</v>
      </c>
      <c r="F38" s="13">
        <v>4</v>
      </c>
      <c r="G38" s="13">
        <v>4</v>
      </c>
      <c r="H38" s="13">
        <v>3</v>
      </c>
      <c r="I38" s="13">
        <v>3</v>
      </c>
      <c r="J38" s="13">
        <v>4</v>
      </c>
      <c r="K38" s="13">
        <v>4</v>
      </c>
      <c r="L38" s="14"/>
      <c r="M38" s="9" t="s">
        <v>37</v>
      </c>
      <c r="N38" s="15">
        <f>SUM(B38:K38)/10</f>
        <v>3.7</v>
      </c>
      <c r="O38" s="9">
        <v>10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opLeftCell="A13" zoomScaleNormal="100" workbookViewId="0">
      <selection sqref="A1:XFD1"/>
    </sheetView>
  </sheetViews>
  <sheetFormatPr baseColWidth="10" defaultColWidth="9.140625" defaultRowHeight="12.75" x14ac:dyDescent="0.2"/>
  <cols>
    <col min="1" max="1" width="12.42578125"/>
    <col min="2" max="17" width="10.7109375"/>
    <col min="18" max="18" width="3.42578125"/>
    <col min="19" max="1025" width="10.7109375"/>
  </cols>
  <sheetData>
    <row r="1" spans="1:18" ht="22.5" customHeight="1" x14ac:dyDescent="0.2">
      <c r="A1" s="76" t="s">
        <v>124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s="60" customFormat="1" ht="25.5" x14ac:dyDescent="0.2">
      <c r="A2" s="59" t="s">
        <v>111</v>
      </c>
      <c r="B2" s="58" t="s">
        <v>112</v>
      </c>
      <c r="C2" s="60" t="s">
        <v>0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0" t="s">
        <v>13</v>
      </c>
      <c r="O2" s="60" t="s">
        <v>14</v>
      </c>
    </row>
    <row r="3" spans="1:18" s="19" customFormat="1" x14ac:dyDescent="0.2">
      <c r="A3" s="19">
        <v>1</v>
      </c>
      <c r="B3" s="19" t="s">
        <v>17</v>
      </c>
      <c r="C3" s="74" t="s">
        <v>41</v>
      </c>
      <c r="D3" s="19">
        <v>155</v>
      </c>
      <c r="E3" s="19">
        <v>115</v>
      </c>
      <c r="F3" s="19">
        <v>125</v>
      </c>
      <c r="G3" s="19">
        <v>95</v>
      </c>
      <c r="H3" s="19" t="s">
        <v>64</v>
      </c>
      <c r="J3" s="19">
        <v>133</v>
      </c>
      <c r="K3" s="19">
        <v>38</v>
      </c>
      <c r="L3" s="19">
        <v>125</v>
      </c>
      <c r="M3" s="19">
        <v>25</v>
      </c>
      <c r="N3" s="19">
        <v>8</v>
      </c>
      <c r="O3" s="22" t="s">
        <v>65</v>
      </c>
    </row>
    <row r="4" spans="1:18" s="19" customFormat="1" x14ac:dyDescent="0.2">
      <c r="A4" s="19">
        <v>4</v>
      </c>
      <c r="B4" s="19" t="s">
        <v>17</v>
      </c>
      <c r="C4" s="74" t="s">
        <v>41</v>
      </c>
      <c r="D4" s="19">
        <v>155</v>
      </c>
      <c r="E4" s="19">
        <v>110</v>
      </c>
      <c r="F4" s="19">
        <v>125</v>
      </c>
      <c r="G4" s="19">
        <v>90</v>
      </c>
      <c r="H4" s="19" t="s">
        <v>59</v>
      </c>
      <c r="I4" s="19" t="s">
        <v>66</v>
      </c>
      <c r="J4" s="19" t="s">
        <v>67</v>
      </c>
      <c r="K4" s="19" t="s">
        <v>67</v>
      </c>
      <c r="L4" s="19">
        <v>120</v>
      </c>
      <c r="M4" s="19">
        <v>25</v>
      </c>
      <c r="N4" s="19">
        <v>8</v>
      </c>
      <c r="O4" s="22" t="s">
        <v>65</v>
      </c>
    </row>
    <row r="5" spans="1:18" s="64" customFormat="1" x14ac:dyDescent="0.2">
      <c r="A5" s="19">
        <v>5</v>
      </c>
      <c r="B5" s="19" t="s">
        <v>17</v>
      </c>
      <c r="C5" s="74" t="s">
        <v>41</v>
      </c>
      <c r="D5" s="19">
        <v>150</v>
      </c>
      <c r="E5" s="19">
        <v>125</v>
      </c>
      <c r="H5" s="19" t="s">
        <v>67</v>
      </c>
      <c r="I5" s="19" t="s">
        <v>67</v>
      </c>
      <c r="J5" s="19" t="s">
        <v>67</v>
      </c>
      <c r="K5" s="19" t="s">
        <v>67</v>
      </c>
      <c r="L5" s="19">
        <v>110</v>
      </c>
      <c r="M5" s="19">
        <v>28</v>
      </c>
      <c r="N5" s="19">
        <v>8</v>
      </c>
      <c r="O5" s="22" t="s">
        <v>65</v>
      </c>
    </row>
    <row r="6" spans="1:18" s="22" customFormat="1" x14ac:dyDescent="0.2">
      <c r="A6" s="22">
        <v>6</v>
      </c>
      <c r="B6" s="19" t="s">
        <v>17</v>
      </c>
      <c r="C6" s="74" t="s">
        <v>41</v>
      </c>
      <c r="D6" s="22">
        <v>163</v>
      </c>
      <c r="E6" s="22">
        <v>113</v>
      </c>
      <c r="F6" s="22">
        <v>125</v>
      </c>
      <c r="G6" s="22">
        <v>93</v>
      </c>
      <c r="H6" s="22" t="s">
        <v>68</v>
      </c>
      <c r="I6" s="22" t="s">
        <v>69</v>
      </c>
      <c r="J6" s="22">
        <v>125</v>
      </c>
      <c r="K6" s="22">
        <v>33</v>
      </c>
      <c r="L6" s="22">
        <v>125</v>
      </c>
      <c r="M6" s="22">
        <v>23</v>
      </c>
      <c r="N6" s="22">
        <v>8</v>
      </c>
      <c r="O6" s="22" t="s">
        <v>65</v>
      </c>
    </row>
    <row r="7" spans="1:18" s="22" customFormat="1" x14ac:dyDescent="0.2">
      <c r="A7" s="22">
        <v>7</v>
      </c>
      <c r="B7" s="19" t="s">
        <v>17</v>
      </c>
      <c r="C7" s="74" t="s">
        <v>41</v>
      </c>
      <c r="D7" s="22">
        <v>153</v>
      </c>
      <c r="E7" s="22">
        <v>125</v>
      </c>
      <c r="F7" s="22">
        <v>125</v>
      </c>
      <c r="G7" s="22">
        <v>95</v>
      </c>
      <c r="H7" s="22" t="s">
        <v>70</v>
      </c>
      <c r="I7" s="22" t="s">
        <v>66</v>
      </c>
      <c r="J7" s="22">
        <v>133</v>
      </c>
      <c r="K7" s="22">
        <v>38</v>
      </c>
      <c r="L7" s="22">
        <v>115</v>
      </c>
      <c r="M7" s="22">
        <v>25</v>
      </c>
      <c r="N7" s="22">
        <v>8</v>
      </c>
      <c r="O7" s="22" t="s">
        <v>65</v>
      </c>
    </row>
    <row r="8" spans="1:18" s="64" customFormat="1" x14ac:dyDescent="0.2">
      <c r="A8" s="64">
        <v>10</v>
      </c>
      <c r="B8" s="19" t="s">
        <v>17</v>
      </c>
      <c r="C8" s="74" t="s">
        <v>41</v>
      </c>
      <c r="D8" s="22">
        <v>163</v>
      </c>
      <c r="E8" s="22">
        <v>115</v>
      </c>
      <c r="F8" s="22">
        <v>113</v>
      </c>
      <c r="G8" s="22">
        <v>90</v>
      </c>
      <c r="L8" s="22">
        <v>100</v>
      </c>
      <c r="M8" s="22">
        <v>25</v>
      </c>
      <c r="N8" s="22">
        <v>8</v>
      </c>
      <c r="O8" s="22" t="s">
        <v>65</v>
      </c>
    </row>
    <row r="9" spans="1:18" s="19" customFormat="1" x14ac:dyDescent="0.2">
      <c r="A9" s="22" t="s">
        <v>120</v>
      </c>
      <c r="B9" s="19" t="s">
        <v>17</v>
      </c>
      <c r="C9" s="74" t="s">
        <v>41</v>
      </c>
      <c r="D9" s="19">
        <v>155</v>
      </c>
      <c r="E9" s="19">
        <v>123</v>
      </c>
      <c r="F9" s="19">
        <v>128</v>
      </c>
      <c r="G9" s="19">
        <v>100</v>
      </c>
      <c r="H9" s="19" t="s">
        <v>71</v>
      </c>
      <c r="I9" s="19" t="s">
        <v>72</v>
      </c>
      <c r="K9" s="19">
        <v>33</v>
      </c>
      <c r="L9" s="19">
        <v>113</v>
      </c>
      <c r="M9" s="19">
        <v>25</v>
      </c>
      <c r="N9" s="22">
        <v>8</v>
      </c>
      <c r="O9" s="22" t="s">
        <v>65</v>
      </c>
    </row>
    <row r="10" spans="1:18" s="19" customFormat="1" x14ac:dyDescent="0.2">
      <c r="A10" s="19" t="s">
        <v>121</v>
      </c>
      <c r="B10" s="19" t="s">
        <v>17</v>
      </c>
      <c r="C10" s="74" t="s">
        <v>41</v>
      </c>
      <c r="D10" s="19">
        <v>150</v>
      </c>
      <c r="E10" s="19">
        <v>145</v>
      </c>
      <c r="F10" s="19">
        <v>115</v>
      </c>
      <c r="G10" s="19">
        <v>98</v>
      </c>
      <c r="H10" s="19" t="s">
        <v>73</v>
      </c>
      <c r="L10" s="19">
        <v>100</v>
      </c>
      <c r="M10" s="19">
        <v>25</v>
      </c>
      <c r="N10" s="22">
        <v>8</v>
      </c>
      <c r="O10" s="22" t="s">
        <v>65</v>
      </c>
    </row>
    <row r="11" spans="1:18" s="31" customFormat="1" x14ac:dyDescent="0.2"/>
    <row r="12" spans="1:18" s="31" customFormat="1" x14ac:dyDescent="0.2"/>
    <row r="13" spans="1:18" s="1" customFormat="1" x14ac:dyDescent="0.2"/>
    <row r="14" spans="1:18" s="1" customFormat="1" x14ac:dyDescent="0.2"/>
    <row r="15" spans="1:18" s="1" customFormat="1" x14ac:dyDescent="0.2"/>
    <row r="16" spans="1:18" ht="22.5" customHeight="1" x14ac:dyDescent="0.2">
      <c r="A16" s="76" t="s">
        <v>125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</row>
    <row r="17" spans="1:25" s="59" customFormat="1" ht="25.5" x14ac:dyDescent="0.2">
      <c r="A17" s="59" t="s">
        <v>111</v>
      </c>
      <c r="B17" s="58" t="s">
        <v>112</v>
      </c>
      <c r="C17" s="60" t="s">
        <v>0</v>
      </c>
      <c r="D17" s="60" t="s">
        <v>3</v>
      </c>
      <c r="E17" s="60" t="s">
        <v>4</v>
      </c>
      <c r="F17" s="60" t="s">
        <v>5</v>
      </c>
      <c r="G17" s="60" t="s">
        <v>6</v>
      </c>
      <c r="H17" s="60" t="s">
        <v>40</v>
      </c>
      <c r="I17" s="60" t="s">
        <v>74</v>
      </c>
      <c r="J17" s="60" t="s">
        <v>75</v>
      </c>
      <c r="K17" s="60" t="s">
        <v>11</v>
      </c>
      <c r="L17" s="60" t="s">
        <v>12</v>
      </c>
      <c r="M17" s="60" t="s">
        <v>13</v>
      </c>
      <c r="N17" s="60" t="s">
        <v>14</v>
      </c>
      <c r="O17" s="60" t="s">
        <v>15</v>
      </c>
      <c r="P17" s="60" t="s">
        <v>16</v>
      </c>
      <c r="Q17" s="60"/>
      <c r="R17" s="60"/>
      <c r="S17" s="60"/>
      <c r="T17" s="60"/>
      <c r="W17" s="60"/>
      <c r="X17" s="58"/>
      <c r="Y17" s="60"/>
    </row>
    <row r="18" spans="1:25" s="1" customFormat="1" x14ac:dyDescent="0.2">
      <c r="B18" s="22"/>
      <c r="C18" s="3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W18" s="22"/>
      <c r="X18" s="22"/>
      <c r="Y18" s="22"/>
    </row>
    <row r="19" spans="1:25" s="64" customFormat="1" x14ac:dyDescent="0.2">
      <c r="A19" s="49">
        <v>3</v>
      </c>
      <c r="B19" s="19" t="s">
        <v>17</v>
      </c>
      <c r="C19" s="74" t="s">
        <v>41</v>
      </c>
      <c r="D19" s="19">
        <v>170</v>
      </c>
      <c r="E19" s="19">
        <v>95</v>
      </c>
      <c r="F19" s="22">
        <v>125</v>
      </c>
      <c r="G19" s="22">
        <v>73</v>
      </c>
      <c r="H19" s="19" t="s">
        <v>76</v>
      </c>
      <c r="I19" s="19">
        <v>130</v>
      </c>
      <c r="J19" s="19">
        <v>30</v>
      </c>
      <c r="K19" s="22">
        <v>125</v>
      </c>
      <c r="L19" s="19">
        <v>25</v>
      </c>
      <c r="M19" s="19">
        <v>8</v>
      </c>
      <c r="N19" s="22" t="s">
        <v>65</v>
      </c>
      <c r="O19" s="19">
        <v>600</v>
      </c>
      <c r="P19" s="19" t="s">
        <v>77</v>
      </c>
      <c r="Q19" s="33"/>
      <c r="R19" s="19"/>
      <c r="S19" s="19"/>
      <c r="T19" s="19"/>
      <c r="W19" s="19"/>
      <c r="X19" s="22"/>
      <c r="Y19" s="19"/>
    </row>
    <row r="20" spans="1:25" s="64" customFormat="1" x14ac:dyDescent="0.2">
      <c r="A20" s="49">
        <v>4</v>
      </c>
      <c r="B20" s="19" t="s">
        <v>17</v>
      </c>
      <c r="C20" s="74" t="s">
        <v>41</v>
      </c>
      <c r="D20" s="19">
        <v>163</v>
      </c>
      <c r="E20" s="19">
        <v>108</v>
      </c>
      <c r="F20" s="22">
        <v>120</v>
      </c>
      <c r="G20" s="22">
        <v>88</v>
      </c>
      <c r="H20" s="19" t="s">
        <v>78</v>
      </c>
      <c r="I20" s="19">
        <v>118</v>
      </c>
      <c r="J20" s="19">
        <v>36</v>
      </c>
      <c r="K20" s="22">
        <v>125</v>
      </c>
      <c r="L20" s="19">
        <v>28</v>
      </c>
      <c r="M20" s="19">
        <v>8</v>
      </c>
      <c r="N20" s="22" t="s">
        <v>65</v>
      </c>
      <c r="O20" s="19"/>
      <c r="P20" s="19"/>
      <c r="Q20" s="34"/>
      <c r="R20" s="19"/>
      <c r="S20" s="19"/>
      <c r="T20" s="19"/>
      <c r="W20" s="19"/>
      <c r="X20" s="22"/>
      <c r="Y20" s="19"/>
    </row>
    <row r="21" spans="1:25" s="64" customFormat="1" x14ac:dyDescent="0.2">
      <c r="A21" s="49">
        <v>5</v>
      </c>
      <c r="B21" s="19" t="s">
        <v>17</v>
      </c>
      <c r="C21" s="74" t="s">
        <v>41</v>
      </c>
      <c r="D21" s="19">
        <v>158</v>
      </c>
      <c r="E21" s="19">
        <v>118</v>
      </c>
      <c r="F21" s="22">
        <v>125</v>
      </c>
      <c r="G21" s="22">
        <v>90</v>
      </c>
      <c r="H21" s="19" t="s">
        <v>70</v>
      </c>
      <c r="I21" s="19">
        <v>118</v>
      </c>
      <c r="J21" s="19">
        <v>38</v>
      </c>
      <c r="K21" s="22">
        <v>123</v>
      </c>
      <c r="L21" s="19">
        <v>28</v>
      </c>
      <c r="M21" s="19">
        <v>8</v>
      </c>
      <c r="N21" s="22" t="s">
        <v>65</v>
      </c>
      <c r="O21" s="19"/>
      <c r="P21" s="19"/>
      <c r="Q21" s="33"/>
      <c r="R21" s="19"/>
      <c r="S21" s="19"/>
      <c r="T21" s="19"/>
      <c r="W21" s="19"/>
      <c r="X21" s="22"/>
      <c r="Y21" s="19"/>
    </row>
    <row r="22" spans="1:25" s="64" customFormat="1" x14ac:dyDescent="0.2">
      <c r="A22" s="49">
        <v>7</v>
      </c>
      <c r="B22" s="19" t="s">
        <v>17</v>
      </c>
      <c r="C22" s="74" t="s">
        <v>41</v>
      </c>
      <c r="D22" s="19">
        <v>160</v>
      </c>
      <c r="E22" s="19">
        <v>113</v>
      </c>
      <c r="F22" s="22">
        <v>125</v>
      </c>
      <c r="G22" s="22">
        <v>93</v>
      </c>
      <c r="H22" s="19">
        <v>43.43</v>
      </c>
      <c r="I22" s="19">
        <v>125</v>
      </c>
      <c r="J22" s="19">
        <v>33</v>
      </c>
      <c r="K22" s="22">
        <v>125</v>
      </c>
      <c r="L22" s="19">
        <v>25</v>
      </c>
      <c r="M22" s="19">
        <v>8</v>
      </c>
      <c r="N22" s="22" t="s">
        <v>65</v>
      </c>
      <c r="O22" s="19"/>
      <c r="P22" s="19"/>
      <c r="Q22" s="33"/>
      <c r="R22" s="19"/>
      <c r="S22" s="19"/>
      <c r="T22" s="19"/>
      <c r="W22" s="19"/>
      <c r="X22" s="22"/>
      <c r="Y22" s="19"/>
    </row>
    <row r="23" spans="1:25" s="64" customFormat="1" x14ac:dyDescent="0.2">
      <c r="A23" s="49">
        <v>8</v>
      </c>
      <c r="B23" s="19" t="s">
        <v>17</v>
      </c>
      <c r="C23" s="74" t="s">
        <v>41</v>
      </c>
      <c r="D23" s="19">
        <v>168</v>
      </c>
      <c r="E23" s="19">
        <v>123</v>
      </c>
      <c r="F23" s="22">
        <v>118</v>
      </c>
      <c r="G23" s="22">
        <v>96</v>
      </c>
      <c r="H23" s="19" t="s">
        <v>79</v>
      </c>
      <c r="I23" s="19">
        <v>125</v>
      </c>
      <c r="J23" s="19">
        <v>38</v>
      </c>
      <c r="K23" s="22">
        <v>125</v>
      </c>
      <c r="L23" s="19">
        <v>25</v>
      </c>
      <c r="M23" s="19">
        <v>8</v>
      </c>
      <c r="N23" s="22" t="s">
        <v>65</v>
      </c>
      <c r="O23" s="19">
        <v>500</v>
      </c>
      <c r="P23" s="19" t="s">
        <v>80</v>
      </c>
      <c r="Q23" s="33"/>
      <c r="R23" s="19"/>
      <c r="S23" s="19"/>
      <c r="T23" s="19"/>
      <c r="W23" s="22"/>
      <c r="X23" s="22"/>
      <c r="Y23" s="19"/>
    </row>
    <row r="24" spans="1:25" x14ac:dyDescent="0.2">
      <c r="A24" s="1"/>
    </row>
    <row r="25" spans="1:25" x14ac:dyDescent="0.2">
      <c r="A25" s="1"/>
    </row>
    <row r="26" spans="1:25" x14ac:dyDescent="0.2">
      <c r="A26" s="1"/>
    </row>
    <row r="28" spans="1:25" x14ac:dyDescent="0.2">
      <c r="A28" s="7" t="s">
        <v>81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25" x14ac:dyDescent="0.2">
      <c r="A29" s="9" t="s">
        <v>25</v>
      </c>
      <c r="B29" s="9" t="s">
        <v>26</v>
      </c>
      <c r="C29" s="9" t="s">
        <v>26</v>
      </c>
      <c r="D29" s="9" t="s">
        <v>26</v>
      </c>
      <c r="E29" s="9" t="s">
        <v>26</v>
      </c>
      <c r="F29" s="9" t="s">
        <v>26</v>
      </c>
      <c r="G29" s="9" t="s">
        <v>26</v>
      </c>
      <c r="H29" s="9" t="s">
        <v>26</v>
      </c>
      <c r="I29" s="9" t="s">
        <v>26</v>
      </c>
      <c r="J29" s="9" t="s">
        <v>26</v>
      </c>
      <c r="K29" s="9" t="s">
        <v>26</v>
      </c>
      <c r="L29" s="10"/>
      <c r="M29" s="9" t="s">
        <v>26</v>
      </c>
      <c r="N29" s="9" t="s">
        <v>26</v>
      </c>
      <c r="O29" s="9" t="s">
        <v>26</v>
      </c>
      <c r="P29" s="9" t="s">
        <v>26</v>
      </c>
      <c r="Q29" s="9" t="s">
        <v>26</v>
      </c>
      <c r="R29" s="10"/>
      <c r="S29" s="11" t="s">
        <v>28</v>
      </c>
      <c r="T29" s="11" t="s">
        <v>29</v>
      </c>
      <c r="U29" s="11" t="s">
        <v>30</v>
      </c>
    </row>
    <row r="30" spans="1:25" x14ac:dyDescent="0.2">
      <c r="A30" s="9" t="s">
        <v>31</v>
      </c>
      <c r="B30" s="9">
        <v>45</v>
      </c>
      <c r="C30" s="9">
        <v>157</v>
      </c>
      <c r="D30" s="9">
        <v>157</v>
      </c>
      <c r="E30" s="9">
        <v>157</v>
      </c>
      <c r="F30" s="9">
        <v>157</v>
      </c>
      <c r="G30" s="9">
        <v>172</v>
      </c>
      <c r="H30" s="9">
        <v>172</v>
      </c>
      <c r="I30" s="9">
        <v>145</v>
      </c>
      <c r="J30" s="9">
        <v>145</v>
      </c>
      <c r="K30" s="9">
        <v>15</v>
      </c>
      <c r="L30" s="10"/>
      <c r="M30" s="9">
        <v>15</v>
      </c>
      <c r="N30" s="9">
        <v>15</v>
      </c>
      <c r="O30" s="9">
        <v>15</v>
      </c>
      <c r="P30" s="9">
        <v>96</v>
      </c>
      <c r="Q30" s="9">
        <v>194</v>
      </c>
      <c r="R30" s="10"/>
      <c r="S30" s="9"/>
      <c r="T30" s="9"/>
      <c r="U30" s="9"/>
    </row>
    <row r="31" spans="1:25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5" x14ac:dyDescent="0.2">
      <c r="A32" s="12" t="s">
        <v>32</v>
      </c>
      <c r="B32" s="13">
        <v>49</v>
      </c>
      <c r="C32" s="13">
        <v>49</v>
      </c>
      <c r="D32" s="13">
        <v>49</v>
      </c>
      <c r="E32" s="13">
        <v>49</v>
      </c>
      <c r="F32" s="13">
        <v>48</v>
      </c>
      <c r="G32" s="13">
        <v>48</v>
      </c>
      <c r="H32" s="13">
        <v>48</v>
      </c>
      <c r="I32" s="13">
        <v>50</v>
      </c>
      <c r="J32" s="13">
        <v>50</v>
      </c>
      <c r="K32" s="13">
        <v>50</v>
      </c>
      <c r="L32" s="14"/>
      <c r="M32" s="35">
        <v>49</v>
      </c>
      <c r="N32" s="36">
        <v>49</v>
      </c>
      <c r="O32" s="35">
        <v>48</v>
      </c>
      <c r="P32" s="35">
        <v>48</v>
      </c>
      <c r="Q32" s="35">
        <v>50</v>
      </c>
      <c r="R32" s="14"/>
      <c r="S32" s="9" t="s">
        <v>82</v>
      </c>
      <c r="T32" s="15">
        <f>SUM(B32:Q32)/15</f>
        <v>48.93333333333333</v>
      </c>
      <c r="U32" s="9">
        <v>15</v>
      </c>
    </row>
    <row r="33" spans="1:21" x14ac:dyDescent="0.2">
      <c r="A33" s="12" t="s">
        <v>34</v>
      </c>
      <c r="B33" s="13">
        <v>25</v>
      </c>
      <c r="C33" s="13">
        <v>25</v>
      </c>
      <c r="D33" s="13">
        <v>26</v>
      </c>
      <c r="E33" s="13">
        <v>26</v>
      </c>
      <c r="F33" s="13">
        <v>25</v>
      </c>
      <c r="G33" s="13">
        <v>25</v>
      </c>
      <c r="H33" s="13">
        <v>25</v>
      </c>
      <c r="I33" s="13">
        <v>25</v>
      </c>
      <c r="J33" s="13">
        <v>25</v>
      </c>
      <c r="K33" s="13">
        <v>27</v>
      </c>
      <c r="L33" s="14"/>
      <c r="M33" s="35">
        <v>25</v>
      </c>
      <c r="N33" s="36">
        <v>25</v>
      </c>
      <c r="O33" s="35">
        <v>25</v>
      </c>
      <c r="P33" s="35">
        <v>24</v>
      </c>
      <c r="Q33" s="35">
        <v>27</v>
      </c>
      <c r="R33" s="14"/>
      <c r="S33" s="9" t="s">
        <v>83</v>
      </c>
      <c r="T33" s="15">
        <f>SUM(B33:Q33)/15</f>
        <v>25.333333333333332</v>
      </c>
      <c r="U33" s="9">
        <v>15</v>
      </c>
    </row>
    <row r="34" spans="1:21" x14ac:dyDescent="0.2">
      <c r="A34" s="12" t="s">
        <v>36</v>
      </c>
      <c r="B34" s="13">
        <v>23</v>
      </c>
      <c r="C34" s="13">
        <v>24</v>
      </c>
      <c r="D34" s="13">
        <v>24</v>
      </c>
      <c r="E34" s="13">
        <v>23</v>
      </c>
      <c r="F34" s="13">
        <v>23</v>
      </c>
      <c r="G34" s="13">
        <v>23</v>
      </c>
      <c r="H34" s="13">
        <v>23</v>
      </c>
      <c r="I34" s="13">
        <v>26</v>
      </c>
      <c r="J34" s="13">
        <v>26</v>
      </c>
      <c r="K34" s="13">
        <v>23</v>
      </c>
      <c r="L34" s="14"/>
      <c r="M34" s="35">
        <v>24</v>
      </c>
      <c r="N34" s="36">
        <v>24</v>
      </c>
      <c r="O34" s="35">
        <v>23</v>
      </c>
      <c r="P34" s="35">
        <v>21</v>
      </c>
      <c r="Q34" s="35">
        <v>24</v>
      </c>
      <c r="R34" s="14"/>
      <c r="S34" s="9" t="s">
        <v>84</v>
      </c>
      <c r="T34" s="15">
        <f>SUM(B34:Q34)/15</f>
        <v>23.6</v>
      </c>
      <c r="U34" s="9">
        <v>15</v>
      </c>
    </row>
    <row r="35" spans="1:21" x14ac:dyDescent="0.2">
      <c r="A35" s="12" t="s">
        <v>85</v>
      </c>
      <c r="B35" s="37">
        <f t="shared" ref="B35:K35" si="0">(B33/B32)*100</f>
        <v>51.020408163265309</v>
      </c>
      <c r="C35" s="37">
        <f t="shared" si="0"/>
        <v>51.020408163265309</v>
      </c>
      <c r="D35" s="37">
        <f t="shared" si="0"/>
        <v>53.061224489795919</v>
      </c>
      <c r="E35" s="37">
        <f t="shared" si="0"/>
        <v>53.061224489795919</v>
      </c>
      <c r="F35" s="37">
        <f t="shared" si="0"/>
        <v>52.083333333333336</v>
      </c>
      <c r="G35" s="37">
        <f t="shared" si="0"/>
        <v>52.083333333333336</v>
      </c>
      <c r="H35" s="37">
        <f t="shared" si="0"/>
        <v>52.083333333333336</v>
      </c>
      <c r="I35" s="37">
        <f t="shared" si="0"/>
        <v>50</v>
      </c>
      <c r="J35" s="37">
        <f t="shared" si="0"/>
        <v>50</v>
      </c>
      <c r="K35" s="37">
        <f t="shared" si="0"/>
        <v>54</v>
      </c>
      <c r="L35" s="38"/>
      <c r="M35" s="37">
        <f>(M33/M32)*100</f>
        <v>51.020408163265309</v>
      </c>
      <c r="N35" s="37">
        <f>(N33/N32)*100</f>
        <v>51.020408163265309</v>
      </c>
      <c r="O35" s="37">
        <f>(O33/O32)*100</f>
        <v>52.083333333333336</v>
      </c>
      <c r="P35" s="37">
        <f>(P33/P32)*100</f>
        <v>50</v>
      </c>
      <c r="Q35" s="37">
        <f>(Q33/Q32)*100</f>
        <v>54</v>
      </c>
      <c r="R35" s="38"/>
      <c r="S35" s="9" t="s">
        <v>86</v>
      </c>
      <c r="T35" s="15">
        <f>SUM(B35:Q35)/15</f>
        <v>51.769160997732428</v>
      </c>
      <c r="U35" s="9">
        <v>15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9"/>
  <sheetViews>
    <sheetView zoomScaleNormal="100" workbookViewId="0">
      <selection activeCell="G16" sqref="G16"/>
    </sheetView>
  </sheetViews>
  <sheetFormatPr baseColWidth="10" defaultColWidth="9.140625" defaultRowHeight="12.75" x14ac:dyDescent="0.2"/>
  <cols>
    <col min="1" max="1" width="11.42578125" style="39"/>
    <col min="2" max="2" width="13.85546875" style="40"/>
    <col min="3" max="5" width="8" style="41"/>
    <col min="6" max="16" width="11.42578125" style="39"/>
    <col min="17" max="17" width="3.42578125" style="39"/>
    <col min="18" max="256" width="11.42578125" style="39"/>
    <col min="257" max="257" width="13.85546875" style="39"/>
    <col min="258" max="260" width="8" style="39"/>
    <col min="261" max="512" width="11.42578125" style="39"/>
    <col min="513" max="513" width="13.85546875" style="39"/>
    <col min="514" max="516" width="8" style="39"/>
    <col min="517" max="768" width="11.42578125" style="39"/>
    <col min="769" max="769" width="13.85546875" style="39"/>
    <col min="770" max="772" width="8" style="39"/>
    <col min="773" max="1023" width="11.42578125" style="39"/>
    <col min="1024" max="1025" width="11.42578125"/>
  </cols>
  <sheetData>
    <row r="1" spans="1:20" x14ac:dyDescent="0.2">
      <c r="A1" s="42"/>
      <c r="B1" s="43"/>
      <c r="C1" s="43"/>
      <c r="D1" s="43"/>
      <c r="E1" s="43"/>
      <c r="F1" s="44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x14ac:dyDescent="0.2">
      <c r="A2" s="7" t="s">
        <v>126</v>
      </c>
      <c r="B2" s="8"/>
      <c r="C2" s="8"/>
      <c r="D2" s="8"/>
      <c r="E2" s="8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x14ac:dyDescent="0.2">
      <c r="A3" s="9" t="s">
        <v>25</v>
      </c>
      <c r="B3" s="9" t="s">
        <v>26</v>
      </c>
      <c r="C3" s="9" t="s">
        <v>26</v>
      </c>
      <c r="D3" s="9" t="s">
        <v>26</v>
      </c>
      <c r="E3" s="9" t="s">
        <v>26</v>
      </c>
      <c r="F3" s="9" t="s">
        <v>26</v>
      </c>
      <c r="G3" s="9" t="s">
        <v>26</v>
      </c>
      <c r="H3" s="9" t="s">
        <v>26</v>
      </c>
      <c r="I3" s="9" t="s">
        <v>26</v>
      </c>
      <c r="J3" s="9" t="s">
        <v>26</v>
      </c>
      <c r="K3" s="9" t="s">
        <v>26</v>
      </c>
      <c r="L3" s="9" t="s">
        <v>26</v>
      </c>
      <c r="M3" s="9" t="s">
        <v>26</v>
      </c>
      <c r="N3" s="9" t="s">
        <v>26</v>
      </c>
      <c r="O3" s="9" t="s">
        <v>26</v>
      </c>
      <c r="P3" s="9" t="s">
        <v>26</v>
      </c>
      <c r="Q3" s="10"/>
      <c r="R3" s="11" t="s">
        <v>28</v>
      </c>
      <c r="S3" s="11" t="s">
        <v>29</v>
      </c>
      <c r="T3" s="11" t="s">
        <v>30</v>
      </c>
    </row>
    <row r="4" spans="1:20" x14ac:dyDescent="0.2">
      <c r="A4" s="9" t="s">
        <v>31</v>
      </c>
      <c r="B4" s="9">
        <v>45</v>
      </c>
      <c r="C4" s="9">
        <v>157</v>
      </c>
      <c r="D4" s="9">
        <v>157</v>
      </c>
      <c r="E4" s="9">
        <v>157</v>
      </c>
      <c r="F4" s="9">
        <v>157</v>
      </c>
      <c r="G4" s="9">
        <v>172</v>
      </c>
      <c r="H4" s="9">
        <v>172</v>
      </c>
      <c r="I4" s="9">
        <v>145</v>
      </c>
      <c r="J4" s="9">
        <v>145</v>
      </c>
      <c r="K4" s="9">
        <v>15</v>
      </c>
      <c r="L4" s="9">
        <v>15</v>
      </c>
      <c r="M4" s="9">
        <v>15</v>
      </c>
      <c r="N4" s="9">
        <v>15</v>
      </c>
      <c r="O4" s="9">
        <v>96</v>
      </c>
      <c r="P4" s="9">
        <v>194</v>
      </c>
      <c r="Q4" s="10"/>
      <c r="R4" s="9"/>
      <c r="S4" s="9"/>
      <c r="T4" s="9"/>
    </row>
    <row r="5" spans="1:20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">
      <c r="A6" s="12" t="s">
        <v>32</v>
      </c>
      <c r="B6" s="13">
        <v>49</v>
      </c>
      <c r="C6" s="13">
        <v>49</v>
      </c>
      <c r="D6" s="13">
        <v>49</v>
      </c>
      <c r="E6" s="13">
        <v>49</v>
      </c>
      <c r="F6" s="13">
        <v>48</v>
      </c>
      <c r="G6" s="13">
        <v>48</v>
      </c>
      <c r="H6" s="13">
        <v>48</v>
      </c>
      <c r="I6" s="13">
        <v>50</v>
      </c>
      <c r="J6" s="13">
        <v>50</v>
      </c>
      <c r="K6" s="13">
        <v>50</v>
      </c>
      <c r="L6" s="35">
        <v>49</v>
      </c>
      <c r="M6" s="36">
        <v>49</v>
      </c>
      <c r="N6" s="35">
        <v>48</v>
      </c>
      <c r="O6" s="35">
        <v>48</v>
      </c>
      <c r="P6" s="35">
        <v>50</v>
      </c>
      <c r="Q6" s="14"/>
      <c r="R6" s="9" t="s">
        <v>82</v>
      </c>
      <c r="S6" s="15">
        <f>SUM(B6:P6)/15</f>
        <v>48.93333333333333</v>
      </c>
      <c r="T6" s="9">
        <v>15</v>
      </c>
    </row>
    <row r="7" spans="1:20" x14ac:dyDescent="0.2">
      <c r="A7" s="12" t="s">
        <v>34</v>
      </c>
      <c r="B7" s="13">
        <v>25</v>
      </c>
      <c r="C7" s="13">
        <v>25</v>
      </c>
      <c r="D7" s="13">
        <v>26</v>
      </c>
      <c r="E7" s="13">
        <v>26</v>
      </c>
      <c r="F7" s="13">
        <v>25</v>
      </c>
      <c r="G7" s="13">
        <v>25</v>
      </c>
      <c r="H7" s="13">
        <v>25</v>
      </c>
      <c r="I7" s="13">
        <v>25</v>
      </c>
      <c r="J7" s="13">
        <v>25</v>
      </c>
      <c r="K7" s="13">
        <v>27</v>
      </c>
      <c r="L7" s="35">
        <v>25</v>
      </c>
      <c r="M7" s="36">
        <v>25</v>
      </c>
      <c r="N7" s="35">
        <v>25</v>
      </c>
      <c r="O7" s="35">
        <v>24</v>
      </c>
      <c r="P7" s="35">
        <v>27</v>
      </c>
      <c r="Q7" s="14"/>
      <c r="R7" s="9" t="s">
        <v>83</v>
      </c>
      <c r="S7" s="15">
        <f>SUM(B7:P7)/15</f>
        <v>25.333333333333332</v>
      </c>
      <c r="T7" s="9">
        <v>15</v>
      </c>
    </row>
    <row r="8" spans="1:20" x14ac:dyDescent="0.2">
      <c r="A8" s="12" t="s">
        <v>36</v>
      </c>
      <c r="B8" s="13">
        <v>23</v>
      </c>
      <c r="C8" s="13">
        <v>24</v>
      </c>
      <c r="D8" s="13">
        <v>24</v>
      </c>
      <c r="E8" s="13">
        <v>23</v>
      </c>
      <c r="F8" s="13">
        <v>23</v>
      </c>
      <c r="G8" s="13">
        <v>23</v>
      </c>
      <c r="H8" s="13">
        <v>23</v>
      </c>
      <c r="I8" s="13">
        <v>26</v>
      </c>
      <c r="J8" s="13">
        <v>26</v>
      </c>
      <c r="K8" s="13">
        <v>23</v>
      </c>
      <c r="L8" s="35">
        <v>24</v>
      </c>
      <c r="M8" s="36">
        <v>24</v>
      </c>
      <c r="N8" s="35">
        <v>23</v>
      </c>
      <c r="O8" s="35">
        <v>21</v>
      </c>
      <c r="P8" s="35">
        <v>24</v>
      </c>
      <c r="Q8" s="14"/>
      <c r="R8" s="9" t="s">
        <v>84</v>
      </c>
      <c r="S8" s="15">
        <f>SUM(B8:P8)/15</f>
        <v>23.6</v>
      </c>
      <c r="T8" s="9">
        <v>15</v>
      </c>
    </row>
    <row r="9" spans="1:20" x14ac:dyDescent="0.2">
      <c r="A9" s="12" t="s">
        <v>85</v>
      </c>
      <c r="B9" s="37">
        <f t="shared" ref="B9:P9" si="0">(B7/B6)*100</f>
        <v>51.020408163265309</v>
      </c>
      <c r="C9" s="37">
        <f t="shared" si="0"/>
        <v>51.020408163265309</v>
      </c>
      <c r="D9" s="37">
        <f t="shared" si="0"/>
        <v>53.061224489795919</v>
      </c>
      <c r="E9" s="37">
        <f t="shared" si="0"/>
        <v>53.061224489795919</v>
      </c>
      <c r="F9" s="37">
        <f t="shared" si="0"/>
        <v>52.083333333333336</v>
      </c>
      <c r="G9" s="37">
        <f t="shared" si="0"/>
        <v>52.083333333333336</v>
      </c>
      <c r="H9" s="37">
        <f t="shared" si="0"/>
        <v>52.083333333333336</v>
      </c>
      <c r="I9" s="37">
        <f t="shared" si="0"/>
        <v>50</v>
      </c>
      <c r="J9" s="37">
        <f t="shared" si="0"/>
        <v>50</v>
      </c>
      <c r="K9" s="37">
        <f t="shared" si="0"/>
        <v>54</v>
      </c>
      <c r="L9" s="37">
        <f t="shared" si="0"/>
        <v>51.020408163265309</v>
      </c>
      <c r="M9" s="37">
        <f t="shared" si="0"/>
        <v>51.020408163265309</v>
      </c>
      <c r="N9" s="37">
        <f t="shared" si="0"/>
        <v>52.083333333333336</v>
      </c>
      <c r="O9" s="37">
        <f t="shared" si="0"/>
        <v>50</v>
      </c>
      <c r="P9" s="37">
        <f t="shared" si="0"/>
        <v>54</v>
      </c>
      <c r="Q9" s="38"/>
      <c r="R9" s="9" t="s">
        <v>86</v>
      </c>
      <c r="S9" s="15">
        <f>SUM(B9:P9)/15</f>
        <v>51.769160997732428</v>
      </c>
      <c r="T9" s="9">
        <v>15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>
      <selection activeCell="L20" sqref="L20"/>
    </sheetView>
  </sheetViews>
  <sheetFormatPr baseColWidth="10" defaultColWidth="9.140625" defaultRowHeight="12.75" x14ac:dyDescent="0.2"/>
  <cols>
    <col min="1" max="1" width="14.7109375"/>
    <col min="2" max="7" width="10.7109375"/>
    <col min="8" max="8" width="12.42578125" bestFit="1" customWidth="1"/>
    <col min="9" max="9" width="10.7109375"/>
    <col min="10" max="10" width="14.140625"/>
    <col min="11" max="13" width="10.7109375"/>
    <col min="14" max="14" width="16.28515625" bestFit="1" customWidth="1"/>
    <col min="15" max="15" width="7.140625" bestFit="1" customWidth="1"/>
    <col min="16" max="16" width="16.28515625" bestFit="1" customWidth="1"/>
    <col min="17" max="1023" width="10.7109375"/>
  </cols>
  <sheetData>
    <row r="1" spans="1:17" s="1" customFormat="1" x14ac:dyDescent="0.2"/>
    <row r="2" spans="1:17" ht="22.5" customHeight="1" x14ac:dyDescent="0.2">
      <c r="A2" s="76" t="s">
        <v>128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7" s="2" customFormat="1" ht="25.5" x14ac:dyDescent="0.2">
      <c r="A3" s="2" t="s">
        <v>111</v>
      </c>
      <c r="B3" s="3" t="s">
        <v>112</v>
      </c>
      <c r="C3" s="4" t="s">
        <v>0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40</v>
      </c>
      <c r="I3" s="16" t="s">
        <v>74</v>
      </c>
      <c r="J3" s="16" t="s">
        <v>75</v>
      </c>
      <c r="K3" s="16" t="s">
        <v>11</v>
      </c>
      <c r="L3" s="16" t="s">
        <v>12</v>
      </c>
      <c r="M3" s="16" t="s">
        <v>13</v>
      </c>
      <c r="N3" s="16" t="s">
        <v>14</v>
      </c>
    </row>
    <row r="4" spans="1:17" s="1" customFormat="1" x14ac:dyDescent="0.2">
      <c r="A4" s="49">
        <v>23</v>
      </c>
      <c r="B4" s="17" t="s">
        <v>17</v>
      </c>
      <c r="C4" s="18" t="s">
        <v>41</v>
      </c>
      <c r="D4" s="19">
        <v>300</v>
      </c>
      <c r="E4" s="19">
        <v>205</v>
      </c>
      <c r="F4" s="19">
        <v>150</v>
      </c>
      <c r="G4" s="19">
        <v>120</v>
      </c>
      <c r="H4" s="19" t="s">
        <v>87</v>
      </c>
      <c r="I4" s="19">
        <v>113</v>
      </c>
      <c r="J4" s="19">
        <v>48</v>
      </c>
      <c r="K4" s="19">
        <v>50</v>
      </c>
      <c r="L4" s="19">
        <v>43</v>
      </c>
      <c r="M4" s="19">
        <v>10</v>
      </c>
      <c r="N4" s="24" t="s">
        <v>88</v>
      </c>
    </row>
    <row r="5" spans="1:17" x14ac:dyDescent="0.2">
      <c r="A5" s="49" t="s">
        <v>129</v>
      </c>
      <c r="B5" s="17" t="s">
        <v>17</v>
      </c>
      <c r="C5" s="18" t="s">
        <v>41</v>
      </c>
      <c r="D5" s="19">
        <v>312</v>
      </c>
      <c r="E5" s="19">
        <v>202</v>
      </c>
      <c r="F5" s="19">
        <v>159</v>
      </c>
      <c r="G5" s="19"/>
      <c r="H5" s="19" t="s">
        <v>89</v>
      </c>
      <c r="I5" s="17"/>
      <c r="J5" s="17"/>
      <c r="K5" s="19"/>
      <c r="L5" s="17"/>
      <c r="M5" s="19">
        <v>10</v>
      </c>
      <c r="N5" s="24" t="s">
        <v>88</v>
      </c>
    </row>
    <row r="6" spans="1:17" x14ac:dyDescent="0.2">
      <c r="A6" s="1"/>
      <c r="B6" s="45"/>
      <c r="C6" s="46"/>
      <c r="D6" s="47"/>
      <c r="E6" s="48"/>
      <c r="F6" s="48"/>
      <c r="G6" s="48"/>
      <c r="H6" s="48"/>
      <c r="I6" s="19"/>
      <c r="J6" s="19"/>
      <c r="K6" s="19"/>
      <c r="L6" s="17"/>
      <c r="M6" s="17"/>
      <c r="N6" s="19"/>
      <c r="O6" s="17"/>
      <c r="P6" s="48"/>
      <c r="Q6" s="19"/>
    </row>
    <row r="7" spans="1:17" x14ac:dyDescent="0.2">
      <c r="A7" s="1"/>
    </row>
    <row r="8" spans="1:17" x14ac:dyDescent="0.2">
      <c r="A8" s="1"/>
    </row>
    <row r="9" spans="1:17" x14ac:dyDescent="0.2">
      <c r="A9" s="1"/>
    </row>
    <row r="10" spans="1:17" ht="22.5" customHeight="1" x14ac:dyDescent="0.2">
      <c r="A10" s="76" t="s">
        <v>127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1:17" s="2" customFormat="1" ht="25.5" x14ac:dyDescent="0.2">
      <c r="A11" s="2" t="s">
        <v>111</v>
      </c>
      <c r="B11" s="3" t="s">
        <v>112</v>
      </c>
      <c r="C11" s="4" t="s">
        <v>0</v>
      </c>
      <c r="D11" s="16" t="s">
        <v>3</v>
      </c>
      <c r="E11" s="16" t="s">
        <v>4</v>
      </c>
      <c r="F11" s="16" t="s">
        <v>5</v>
      </c>
      <c r="G11" s="16" t="s">
        <v>6</v>
      </c>
      <c r="H11" s="16" t="s">
        <v>40</v>
      </c>
      <c r="I11" s="16" t="s">
        <v>74</v>
      </c>
      <c r="J11" s="16" t="s">
        <v>75</v>
      </c>
      <c r="K11" s="16" t="s">
        <v>11</v>
      </c>
      <c r="L11" s="16" t="s">
        <v>12</v>
      </c>
      <c r="M11" s="16" t="s">
        <v>13</v>
      </c>
      <c r="N11" s="16" t="s">
        <v>14</v>
      </c>
    </row>
    <row r="12" spans="1:17" s="1" customFormat="1" x14ac:dyDescent="0.2">
      <c r="A12" s="49">
        <v>23</v>
      </c>
      <c r="B12" s="17" t="s">
        <v>17</v>
      </c>
      <c r="C12" s="18" t="s">
        <v>41</v>
      </c>
      <c r="D12" s="24">
        <v>300</v>
      </c>
      <c r="E12" s="24">
        <v>215</v>
      </c>
      <c r="F12" s="24">
        <v>150</v>
      </c>
      <c r="G12" s="24">
        <v>118</v>
      </c>
      <c r="H12" s="49" t="s">
        <v>90</v>
      </c>
      <c r="I12" s="24">
        <v>125</v>
      </c>
      <c r="J12" s="24">
        <v>45</v>
      </c>
      <c r="K12" s="24">
        <v>55</v>
      </c>
      <c r="L12" s="24">
        <v>45</v>
      </c>
      <c r="M12" s="24">
        <v>10</v>
      </c>
      <c r="N12" s="24" t="s">
        <v>88</v>
      </c>
    </row>
    <row r="13" spans="1:17" s="1" customFormat="1" x14ac:dyDescent="0.2">
      <c r="A13" s="49" t="s">
        <v>129</v>
      </c>
      <c r="B13" s="17" t="s">
        <v>17</v>
      </c>
      <c r="C13" s="18" t="s">
        <v>41</v>
      </c>
      <c r="D13" s="24">
        <v>315</v>
      </c>
      <c r="E13" s="24">
        <v>225</v>
      </c>
      <c r="F13" s="24">
        <v>195</v>
      </c>
      <c r="G13" s="24">
        <v>185</v>
      </c>
      <c r="H13" s="49" t="s">
        <v>91</v>
      </c>
      <c r="I13" s="24">
        <v>125</v>
      </c>
      <c r="J13" s="24"/>
      <c r="K13" s="24">
        <v>75</v>
      </c>
      <c r="L13" s="24">
        <v>50</v>
      </c>
      <c r="M13" s="24">
        <v>10</v>
      </c>
      <c r="N13" s="24" t="s">
        <v>88</v>
      </c>
    </row>
    <row r="16" spans="1:17" x14ac:dyDescent="0.2">
      <c r="A16" s="50" t="s">
        <v>92</v>
      </c>
    </row>
    <row r="17" spans="1:9" x14ac:dyDescent="0.2">
      <c r="A17" s="51" t="s">
        <v>25</v>
      </c>
      <c r="B17" s="51" t="s">
        <v>26</v>
      </c>
      <c r="C17" s="51" t="s">
        <v>26</v>
      </c>
      <c r="D17" s="51" t="s">
        <v>26</v>
      </c>
      <c r="E17" s="51" t="s">
        <v>26</v>
      </c>
      <c r="F17" s="52"/>
      <c r="G17" s="53" t="s">
        <v>28</v>
      </c>
      <c r="H17" s="53" t="s">
        <v>29</v>
      </c>
      <c r="I17" s="53" t="s">
        <v>30</v>
      </c>
    </row>
    <row r="18" spans="1:9" x14ac:dyDescent="0.2">
      <c r="A18" s="51" t="s">
        <v>31</v>
      </c>
      <c r="B18" s="51">
        <v>164</v>
      </c>
      <c r="C18" s="51">
        <v>164</v>
      </c>
      <c r="D18" s="51">
        <v>164</v>
      </c>
      <c r="E18" s="51">
        <v>164</v>
      </c>
      <c r="F18" s="52"/>
      <c r="G18" s="51"/>
      <c r="H18" s="51"/>
      <c r="I18" s="51"/>
    </row>
    <row r="19" spans="1:9" x14ac:dyDescent="0.2">
      <c r="A19" s="52"/>
      <c r="B19" s="52"/>
      <c r="C19" s="52"/>
      <c r="D19" s="52"/>
      <c r="E19" s="52"/>
      <c r="F19" s="52"/>
      <c r="G19" s="51"/>
      <c r="H19" s="51"/>
      <c r="I19" s="51"/>
    </row>
    <row r="20" spans="1:9" x14ac:dyDescent="0.2">
      <c r="A20" s="54" t="s">
        <v>32</v>
      </c>
      <c r="B20" s="55">
        <v>25</v>
      </c>
      <c r="C20" s="55">
        <v>25</v>
      </c>
      <c r="D20" s="55">
        <v>25</v>
      </c>
      <c r="E20" s="55">
        <v>26</v>
      </c>
      <c r="F20" s="14"/>
      <c r="G20" s="51" t="s">
        <v>93</v>
      </c>
      <c r="H20" s="56">
        <f>SUM(B20:E20)/4</f>
        <v>25.25</v>
      </c>
      <c r="I20" s="51">
        <v>4</v>
      </c>
    </row>
    <row r="21" spans="1:9" x14ac:dyDescent="0.2">
      <c r="A21" s="54" t="s">
        <v>34</v>
      </c>
      <c r="B21" s="55">
        <v>12</v>
      </c>
      <c r="C21" s="55">
        <v>12</v>
      </c>
      <c r="D21" s="55">
        <v>12</v>
      </c>
      <c r="E21" s="55">
        <v>13</v>
      </c>
      <c r="F21" s="14"/>
      <c r="G21" s="51" t="s">
        <v>94</v>
      </c>
      <c r="H21" s="56">
        <f>SUM(B21:E21)/4</f>
        <v>12.25</v>
      </c>
      <c r="I21" s="51">
        <v>4</v>
      </c>
    </row>
    <row r="22" spans="1:9" x14ac:dyDescent="0.2">
      <c r="A22" s="54" t="s">
        <v>95</v>
      </c>
      <c r="B22" s="55">
        <v>18</v>
      </c>
      <c r="C22" s="55">
        <v>18</v>
      </c>
      <c r="D22" s="55">
        <v>19</v>
      </c>
      <c r="E22" s="55">
        <v>18</v>
      </c>
      <c r="F22" s="14"/>
      <c r="G22" s="51" t="s">
        <v>96</v>
      </c>
      <c r="H22" s="56">
        <f>SUM(B22:E22)/4</f>
        <v>18.25</v>
      </c>
      <c r="I22" s="51">
        <v>4</v>
      </c>
    </row>
    <row r="23" spans="1:9" ht="51" x14ac:dyDescent="0.2">
      <c r="A23" s="57" t="s">
        <v>97</v>
      </c>
      <c r="B23" s="55">
        <v>9</v>
      </c>
      <c r="C23" s="55">
        <v>10</v>
      </c>
      <c r="D23" s="55">
        <v>10</v>
      </c>
      <c r="E23" s="55">
        <v>9</v>
      </c>
      <c r="F23" s="14"/>
      <c r="G23" s="51" t="s">
        <v>98</v>
      </c>
      <c r="H23" s="56">
        <f>SUM(B23:E23)/4</f>
        <v>9.5</v>
      </c>
      <c r="I23" s="51">
        <v>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Conflu_Apers</vt:lpstr>
      <vt:lpstr>Fimbr_Apers</vt:lpstr>
      <vt:lpstr>Flam sp._Apers</vt:lpstr>
      <vt:lpstr>hooks Flam sp1-cis-berlese</vt:lpstr>
      <vt:lpstr>Wardium_Apers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SR</cp:lastModifiedBy>
  <cp:revision>0</cp:revision>
  <dcterms:created xsi:type="dcterms:W3CDTF">2018-10-10T07:15:00Z</dcterms:created>
  <dcterms:modified xsi:type="dcterms:W3CDTF">2019-03-25T16:59:32Z</dcterms:modified>
  <dc:language>en-US</dc:language>
</cp:coreProperties>
</file>