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ien\Alex\Dropbox\AG-Beatmung\ARDS49\Einreichen\Einreichen PEERJ\Review\Review nach Erik\Minor Revision\Supplement PEERRJ\"/>
    </mc:Choice>
  </mc:AlternateContent>
  <xr:revisionPtr revIDLastSave="0" documentId="13_ncr:1_{3D0D759F-7826-4E40-97A6-62E95D4C3214}" xr6:coauthVersionLast="43" xr6:coauthVersionMax="43" xr10:uidLastSave="{00000000-0000-0000-0000-000000000000}"/>
  <bookViews>
    <workbookView xWindow="-120" yWindow="-120" windowWidth="29040" windowHeight="15840" activeTab="9" xr2:uid="{CB5DF8D7-3820-4183-A83B-218A389B5A06}"/>
  </bookViews>
  <sheets>
    <sheet name="Peak" sheetId="1" r:id="rId1"/>
    <sheet name="PEEP" sheetId="2" r:id="rId2"/>
    <sheet name="Pmean" sheetId="3" r:id="rId3"/>
    <sheet name="TV" sheetId="4" r:id="rId4"/>
    <sheet name="FiO2" sheetId="5" r:id="rId5"/>
    <sheet name="Compliance" sheetId="6" r:id="rId6"/>
    <sheet name="Resistance" sheetId="7" r:id="rId7"/>
    <sheet name="exCO2" sheetId="8" r:id="rId8"/>
    <sheet name="TV kgKG" sheetId="9" r:id="rId9"/>
    <sheet name="FRC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2" i="11" l="1"/>
  <c r="S12" i="11"/>
  <c r="G15" i="11" s="1"/>
  <c r="I12" i="11"/>
  <c r="H12" i="11"/>
  <c r="G16" i="11" s="1"/>
  <c r="T11" i="11"/>
  <c r="S11" i="11"/>
  <c r="I11" i="11"/>
  <c r="H11" i="11"/>
  <c r="T10" i="11"/>
  <c r="S10" i="11"/>
  <c r="I10" i="11"/>
  <c r="H10" i="11"/>
  <c r="T9" i="11"/>
  <c r="S9" i="11"/>
  <c r="I9" i="11"/>
  <c r="H9" i="11"/>
  <c r="T8" i="11"/>
  <c r="S8" i="11"/>
  <c r="F15" i="11" s="1"/>
  <c r="I8" i="11"/>
  <c r="H8" i="11"/>
  <c r="F16" i="11" s="1"/>
  <c r="T7" i="11"/>
  <c r="S7" i="11"/>
  <c r="I7" i="11"/>
  <c r="H7" i="11"/>
  <c r="T6" i="11"/>
  <c r="S6" i="11"/>
  <c r="I6" i="11"/>
  <c r="H6" i="11"/>
  <c r="T5" i="11"/>
  <c r="S5" i="11"/>
  <c r="I5" i="11"/>
  <c r="H5" i="11"/>
  <c r="T4" i="11"/>
  <c r="S4" i="11"/>
  <c r="E15" i="11" s="1"/>
  <c r="I4" i="11"/>
  <c r="H4" i="11"/>
  <c r="E16" i="11" s="1"/>
  <c r="T3" i="11"/>
  <c r="S3" i="11"/>
  <c r="D15" i="11" s="1"/>
  <c r="I3" i="11"/>
  <c r="H3" i="11"/>
  <c r="S3" i="9"/>
  <c r="T3" i="9"/>
  <c r="S4" i="9"/>
  <c r="T4" i="9"/>
  <c r="S5" i="9"/>
  <c r="T5" i="9"/>
  <c r="S6" i="9"/>
  <c r="T6" i="9"/>
  <c r="S7" i="9"/>
  <c r="T7" i="9"/>
  <c r="S8" i="9"/>
  <c r="T8" i="9"/>
  <c r="S9" i="9"/>
  <c r="T9" i="9"/>
  <c r="S3" i="8"/>
  <c r="T3" i="8"/>
  <c r="S4" i="8"/>
  <c r="T4" i="8"/>
  <c r="S5" i="8"/>
  <c r="T5" i="8"/>
  <c r="S6" i="8"/>
  <c r="T6" i="8"/>
  <c r="S7" i="8"/>
  <c r="T7" i="8"/>
  <c r="S8" i="8"/>
  <c r="T8" i="8"/>
  <c r="S9" i="8"/>
  <c r="T9" i="8"/>
  <c r="H3" i="8"/>
  <c r="I3" i="8"/>
  <c r="H4" i="8"/>
  <c r="I4" i="8"/>
  <c r="H5" i="8"/>
  <c r="I5" i="8"/>
  <c r="H6" i="8"/>
  <c r="I6" i="8"/>
  <c r="S3" i="7"/>
  <c r="T3" i="7"/>
  <c r="S4" i="7"/>
  <c r="T4" i="7"/>
  <c r="S5" i="7"/>
  <c r="T5" i="7"/>
  <c r="S6" i="7"/>
  <c r="T6" i="7"/>
  <c r="S7" i="7"/>
  <c r="T7" i="7"/>
  <c r="S8" i="7"/>
  <c r="T8" i="7"/>
  <c r="S9" i="7"/>
  <c r="T9" i="7"/>
  <c r="T3" i="6"/>
  <c r="T12" i="9"/>
  <c r="T11" i="9"/>
  <c r="T10" i="9"/>
  <c r="T12" i="8"/>
  <c r="T11" i="8"/>
  <c r="T10" i="8"/>
  <c r="T12" i="7"/>
  <c r="T11" i="7"/>
  <c r="T10" i="7"/>
  <c r="T12" i="6"/>
  <c r="T11" i="6"/>
  <c r="T10" i="6"/>
  <c r="T9" i="6"/>
  <c r="T8" i="6"/>
  <c r="T7" i="6"/>
  <c r="T6" i="6"/>
  <c r="T5" i="6"/>
  <c r="T4" i="6"/>
  <c r="T12" i="5"/>
  <c r="T11" i="5"/>
  <c r="T10" i="5"/>
  <c r="T9" i="5"/>
  <c r="T8" i="5"/>
  <c r="T7" i="5"/>
  <c r="T6" i="5"/>
  <c r="T5" i="5"/>
  <c r="T4" i="5"/>
  <c r="T3" i="5"/>
  <c r="T12" i="4"/>
  <c r="T11" i="4"/>
  <c r="T10" i="4"/>
  <c r="T9" i="4"/>
  <c r="T8" i="4"/>
  <c r="T7" i="4"/>
  <c r="T6" i="4"/>
  <c r="T5" i="4"/>
  <c r="T4" i="4"/>
  <c r="T3" i="4"/>
  <c r="T12" i="3"/>
  <c r="T11" i="3"/>
  <c r="T10" i="3"/>
  <c r="T9" i="3"/>
  <c r="T8" i="3"/>
  <c r="T7" i="3"/>
  <c r="T6" i="3"/>
  <c r="T5" i="3"/>
  <c r="T4" i="3"/>
  <c r="T3" i="3"/>
  <c r="T12" i="2"/>
  <c r="T11" i="2"/>
  <c r="T10" i="2"/>
  <c r="T9" i="2"/>
  <c r="T8" i="2"/>
  <c r="T7" i="2"/>
  <c r="T6" i="2"/>
  <c r="T5" i="2"/>
  <c r="T4" i="2"/>
  <c r="T3" i="2"/>
  <c r="T4" i="1"/>
  <c r="T5" i="1"/>
  <c r="T6" i="1"/>
  <c r="T7" i="1"/>
  <c r="T8" i="1"/>
  <c r="T9" i="1"/>
  <c r="T10" i="1"/>
  <c r="T11" i="1"/>
  <c r="T12" i="1"/>
  <c r="T3" i="1"/>
  <c r="I12" i="9"/>
  <c r="I11" i="9"/>
  <c r="I10" i="9"/>
  <c r="I9" i="9"/>
  <c r="I8" i="9"/>
  <c r="I7" i="9"/>
  <c r="I6" i="9"/>
  <c r="I5" i="9"/>
  <c r="I4" i="9"/>
  <c r="I3" i="9"/>
  <c r="I12" i="8"/>
  <c r="I11" i="8"/>
  <c r="I10" i="8"/>
  <c r="I9" i="8"/>
  <c r="I8" i="8"/>
  <c r="I7" i="8"/>
  <c r="I12" i="7"/>
  <c r="I11" i="7"/>
  <c r="I10" i="7"/>
  <c r="I9" i="7"/>
  <c r="I8" i="7"/>
  <c r="I7" i="7"/>
  <c r="I6" i="7"/>
  <c r="I5" i="7"/>
  <c r="I4" i="7"/>
  <c r="I3" i="7"/>
  <c r="I12" i="6"/>
  <c r="I11" i="6"/>
  <c r="I10" i="6"/>
  <c r="I9" i="6"/>
  <c r="I8" i="6"/>
  <c r="I7" i="6"/>
  <c r="I6" i="6"/>
  <c r="I5" i="6"/>
  <c r="I4" i="6"/>
  <c r="I3" i="6"/>
  <c r="I12" i="5"/>
  <c r="I11" i="5"/>
  <c r="I10" i="5"/>
  <c r="I9" i="5"/>
  <c r="I8" i="5"/>
  <c r="I7" i="5"/>
  <c r="I6" i="5"/>
  <c r="I5" i="5"/>
  <c r="I4" i="5"/>
  <c r="I3" i="5"/>
  <c r="I12" i="4"/>
  <c r="I11" i="4"/>
  <c r="I10" i="4"/>
  <c r="I9" i="4"/>
  <c r="I8" i="4"/>
  <c r="I7" i="4"/>
  <c r="I6" i="4"/>
  <c r="I5" i="4"/>
  <c r="I4" i="4"/>
  <c r="I3" i="4"/>
  <c r="I12" i="3"/>
  <c r="I11" i="3"/>
  <c r="I10" i="3"/>
  <c r="I9" i="3"/>
  <c r="I8" i="3"/>
  <c r="I7" i="3"/>
  <c r="I6" i="3"/>
  <c r="I5" i="3"/>
  <c r="I4" i="3"/>
  <c r="I3" i="3"/>
  <c r="I12" i="2"/>
  <c r="I11" i="2"/>
  <c r="I10" i="2"/>
  <c r="I9" i="2"/>
  <c r="I8" i="2"/>
  <c r="I7" i="2"/>
  <c r="I6" i="2"/>
  <c r="I5" i="2"/>
  <c r="I4" i="2"/>
  <c r="I3" i="2"/>
  <c r="I12" i="1"/>
  <c r="I11" i="1"/>
  <c r="I10" i="1"/>
  <c r="I9" i="1"/>
  <c r="I8" i="1"/>
  <c r="I7" i="1"/>
  <c r="I6" i="1"/>
  <c r="I5" i="1"/>
  <c r="I4" i="1"/>
  <c r="I3" i="1"/>
  <c r="S3" i="3"/>
  <c r="S4" i="3"/>
  <c r="S5" i="3"/>
  <c r="S6" i="3"/>
  <c r="S7" i="3"/>
  <c r="S8" i="3"/>
  <c r="S9" i="3"/>
  <c r="S3" i="2"/>
  <c r="S4" i="2"/>
  <c r="S5" i="2"/>
  <c r="S6" i="2"/>
  <c r="S7" i="2"/>
  <c r="S8" i="2"/>
  <c r="S9" i="2"/>
  <c r="D15" i="9"/>
  <c r="S12" i="9"/>
  <c r="G15" i="9" s="1"/>
  <c r="H12" i="9"/>
  <c r="G16" i="9" s="1"/>
  <c r="S11" i="9"/>
  <c r="H11" i="9"/>
  <c r="S10" i="9"/>
  <c r="H10" i="9"/>
  <c r="H9" i="9"/>
  <c r="F15" i="9"/>
  <c r="H8" i="9"/>
  <c r="F16" i="9" s="1"/>
  <c r="H7" i="9"/>
  <c r="H6" i="9"/>
  <c r="H5" i="9"/>
  <c r="E15" i="9"/>
  <c r="H4" i="9"/>
  <c r="E16" i="9" s="1"/>
  <c r="H3" i="9"/>
  <c r="D16" i="9" s="1"/>
  <c r="D15" i="8"/>
  <c r="S12" i="8"/>
  <c r="G15" i="8" s="1"/>
  <c r="H12" i="8"/>
  <c r="G16" i="8" s="1"/>
  <c r="S11" i="8"/>
  <c r="H11" i="8"/>
  <c r="S10" i="8"/>
  <c r="H10" i="8"/>
  <c r="H9" i="8"/>
  <c r="F15" i="8"/>
  <c r="H8" i="8"/>
  <c r="H7" i="8"/>
  <c r="E15" i="8"/>
  <c r="E16" i="8"/>
  <c r="D16" i="8"/>
  <c r="E15" i="7"/>
  <c r="S12" i="7"/>
  <c r="G15" i="7" s="1"/>
  <c r="H12" i="7"/>
  <c r="S11" i="7"/>
  <c r="H11" i="7"/>
  <c r="S10" i="7"/>
  <c r="H10" i="7"/>
  <c r="H9" i="7"/>
  <c r="F15" i="7"/>
  <c r="H8" i="7"/>
  <c r="F16" i="7" s="1"/>
  <c r="H7" i="7"/>
  <c r="H6" i="7"/>
  <c r="H5" i="7"/>
  <c r="H4" i="7"/>
  <c r="D15" i="7"/>
  <c r="H3" i="7"/>
  <c r="D16" i="7" s="1"/>
  <c r="S12" i="6"/>
  <c r="G15" i="6" s="1"/>
  <c r="H12" i="6"/>
  <c r="G16" i="6" s="1"/>
  <c r="S11" i="6"/>
  <c r="H11" i="6"/>
  <c r="S10" i="6"/>
  <c r="H10" i="6"/>
  <c r="S9" i="6"/>
  <c r="H9" i="6"/>
  <c r="S8" i="6"/>
  <c r="F15" i="6" s="1"/>
  <c r="H8" i="6"/>
  <c r="F16" i="6" s="1"/>
  <c r="S7" i="6"/>
  <c r="H7" i="6"/>
  <c r="S6" i="6"/>
  <c r="H6" i="6"/>
  <c r="S5" i="6"/>
  <c r="H5" i="6"/>
  <c r="S4" i="6"/>
  <c r="E15" i="6" s="1"/>
  <c r="H4" i="6"/>
  <c r="E16" i="6" s="1"/>
  <c r="S3" i="6"/>
  <c r="D15" i="6" s="1"/>
  <c r="H3" i="6"/>
  <c r="D16" i="6" s="1"/>
  <c r="S12" i="5"/>
  <c r="G15" i="5" s="1"/>
  <c r="H12" i="5"/>
  <c r="S11" i="5"/>
  <c r="H11" i="5"/>
  <c r="S10" i="5"/>
  <c r="H10" i="5"/>
  <c r="S9" i="5"/>
  <c r="H9" i="5"/>
  <c r="S8" i="5"/>
  <c r="F15" i="5" s="1"/>
  <c r="H8" i="5"/>
  <c r="F16" i="5" s="1"/>
  <c r="S7" i="5"/>
  <c r="H7" i="5"/>
  <c r="S6" i="5"/>
  <c r="H6" i="5"/>
  <c r="S5" i="5"/>
  <c r="H5" i="5"/>
  <c r="S4" i="5"/>
  <c r="E15" i="5" s="1"/>
  <c r="H4" i="5"/>
  <c r="E16" i="5" s="1"/>
  <c r="S3" i="5"/>
  <c r="D15" i="5" s="1"/>
  <c r="H3" i="5"/>
  <c r="D16" i="5" s="1"/>
  <c r="S12" i="4"/>
  <c r="G15" i="4" s="1"/>
  <c r="H12" i="4"/>
  <c r="G16" i="4" s="1"/>
  <c r="S11" i="4"/>
  <c r="H11" i="4"/>
  <c r="S10" i="4"/>
  <c r="H10" i="4"/>
  <c r="S9" i="4"/>
  <c r="H9" i="4"/>
  <c r="S8" i="4"/>
  <c r="F15" i="4" s="1"/>
  <c r="H8" i="4"/>
  <c r="F16" i="4" s="1"/>
  <c r="S7" i="4"/>
  <c r="H7" i="4"/>
  <c r="S6" i="4"/>
  <c r="H6" i="4"/>
  <c r="S5" i="4"/>
  <c r="H5" i="4"/>
  <c r="S4" i="4"/>
  <c r="E15" i="4" s="1"/>
  <c r="H4" i="4"/>
  <c r="E16" i="4" s="1"/>
  <c r="S3" i="4"/>
  <c r="D15" i="4" s="1"/>
  <c r="H3" i="4"/>
  <c r="D16" i="4" s="1"/>
  <c r="G15" i="3"/>
  <c r="F15" i="3"/>
  <c r="E15" i="3"/>
  <c r="D15" i="3"/>
  <c r="S12" i="3"/>
  <c r="H12" i="3"/>
  <c r="S11" i="3"/>
  <c r="H11" i="3"/>
  <c r="S10" i="3"/>
  <c r="H10" i="3"/>
  <c r="H9" i="3"/>
  <c r="H8" i="3"/>
  <c r="F16" i="3" s="1"/>
  <c r="H7" i="3"/>
  <c r="H6" i="3"/>
  <c r="H5" i="3"/>
  <c r="H4" i="3"/>
  <c r="E16" i="3" s="1"/>
  <c r="H3" i="3"/>
  <c r="D16" i="3" s="1"/>
  <c r="F15" i="2"/>
  <c r="E15" i="2"/>
  <c r="D15" i="2"/>
  <c r="G15" i="2"/>
  <c r="S12" i="2"/>
  <c r="H12" i="2"/>
  <c r="G16" i="2" s="1"/>
  <c r="S11" i="2"/>
  <c r="H11" i="2"/>
  <c r="S10" i="2"/>
  <c r="H10" i="2"/>
  <c r="H9" i="2"/>
  <c r="H8" i="2"/>
  <c r="F16" i="2" s="1"/>
  <c r="H7" i="2"/>
  <c r="H6" i="2"/>
  <c r="H5" i="2"/>
  <c r="H4" i="2"/>
  <c r="E16" i="2" s="1"/>
  <c r="H3" i="2"/>
  <c r="D16" i="2" s="1"/>
  <c r="S12" i="1"/>
  <c r="H12" i="1"/>
  <c r="G16" i="1" s="1"/>
  <c r="S11" i="1"/>
  <c r="H11" i="1"/>
  <c r="S10" i="1"/>
  <c r="H10" i="1"/>
  <c r="S9" i="1"/>
  <c r="H9" i="1"/>
  <c r="S8" i="1"/>
  <c r="H8" i="1"/>
  <c r="F16" i="1" s="1"/>
  <c r="S7" i="1"/>
  <c r="H7" i="1"/>
  <c r="S6" i="1"/>
  <c r="H6" i="1"/>
  <c r="S5" i="1"/>
  <c r="H5" i="1"/>
  <c r="S4" i="1"/>
  <c r="E15" i="1" s="1"/>
  <c r="H4" i="1"/>
  <c r="E16" i="1" s="1"/>
  <c r="S3" i="1"/>
  <c r="D15" i="1" s="1"/>
  <c r="H3" i="1"/>
  <c r="D16" i="1" s="1"/>
  <c r="D16" i="11" l="1"/>
  <c r="F16" i="8"/>
  <c r="E16" i="7"/>
  <c r="G16" i="7"/>
  <c r="G16" i="5"/>
  <c r="G16" i="3"/>
  <c r="F15" i="1"/>
  <c r="G15" i="1"/>
</calcChain>
</file>

<file path=xl/sharedStrings.xml><?xml version="1.0" encoding="utf-8"?>
<sst xmlns="http://schemas.openxmlformats.org/spreadsheetml/2006/main" count="402" uniqueCount="38">
  <si>
    <t>Transfusion</t>
  </si>
  <si>
    <t>Sham</t>
  </si>
  <si>
    <t>Experiment 1</t>
  </si>
  <si>
    <t>Experiment 7</t>
  </si>
  <si>
    <t>Experiment 10</t>
  </si>
  <si>
    <t>Experiment 12</t>
  </si>
  <si>
    <t>Mean</t>
  </si>
  <si>
    <t>STABW</t>
  </si>
  <si>
    <t>Experiment 2</t>
  </si>
  <si>
    <t>Experiment 4</t>
  </si>
  <si>
    <t>Experiment 5</t>
  </si>
  <si>
    <t>Experiment 6</t>
  </si>
  <si>
    <t>Experiment 8</t>
  </si>
  <si>
    <t>Experiment 9</t>
  </si>
  <si>
    <t>Experiment 11</t>
  </si>
  <si>
    <t>Baseline</t>
  </si>
  <si>
    <t>0h</t>
  </si>
  <si>
    <t>-</t>
  </si>
  <si>
    <t>1h</t>
  </si>
  <si>
    <t>2h</t>
  </si>
  <si>
    <t>3h</t>
  </si>
  <si>
    <t>4h</t>
  </si>
  <si>
    <t>5h</t>
  </si>
  <si>
    <t>6h</t>
  </si>
  <si>
    <t>7h</t>
  </si>
  <si>
    <t>8h</t>
  </si>
  <si>
    <t>Peak Ventialtion Pressure</t>
  </si>
  <si>
    <t>PEEP</t>
  </si>
  <si>
    <t>Mean Ventilation Pressure</t>
  </si>
  <si>
    <t>SD</t>
  </si>
  <si>
    <t>Tidal Volume</t>
  </si>
  <si>
    <t>FiO2</t>
  </si>
  <si>
    <t>Compliance</t>
  </si>
  <si>
    <t>Resistance</t>
  </si>
  <si>
    <r>
      <t>exspiratory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</si>
  <si>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TV kgKG</t>
  </si>
  <si>
    <t>FRC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</si>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</sst>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8052-CC73-41C4-B260-6A0BC999C9EE}">
  <dimension ref="A1:T16"/>
  <sheetViews>
    <sheetView workbookViewId="0">
      <selection activeCell="C16" sqref="C16"/>
    </sheetView>
  </sheetViews>
  <sheetFormatPr baseColWidth="10" defaultRowHeight="15" x14ac:dyDescent="0.25"/>
  <cols>
    <col min="1" max="1" width="24.140625" bestFit="1" customWidth="1"/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26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29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29</v>
      </c>
    </row>
    <row r="3" spans="1:20" x14ac:dyDescent="0.25">
      <c r="C3" s="3" t="s">
        <v>15</v>
      </c>
      <c r="D3">
        <v>18</v>
      </c>
      <c r="E3">
        <v>15</v>
      </c>
      <c r="F3">
        <v>13</v>
      </c>
      <c r="G3">
        <v>16</v>
      </c>
      <c r="H3" s="4">
        <f>AVERAGE(D3:G3)</f>
        <v>15.5</v>
      </c>
      <c r="I3" s="4">
        <f>_xlfn.STDEV.P(D3:G3)</f>
        <v>1.8027756377319946</v>
      </c>
      <c r="K3" s="3" t="s">
        <v>15</v>
      </c>
      <c r="L3">
        <v>16</v>
      </c>
      <c r="M3">
        <v>16</v>
      </c>
      <c r="N3">
        <v>20</v>
      </c>
      <c r="O3">
        <v>15</v>
      </c>
      <c r="P3">
        <v>16</v>
      </c>
      <c r="Q3">
        <v>16</v>
      </c>
      <c r="R3">
        <v>19</v>
      </c>
      <c r="S3" s="4">
        <f>AVERAGE(L3:R3)</f>
        <v>16.857142857142858</v>
      </c>
      <c r="T3" s="4">
        <f>_xlfn.STDEV.P(L3:R3)</f>
        <v>1.7261494247992246</v>
      </c>
    </row>
    <row r="4" spans="1:20" x14ac:dyDescent="0.25">
      <c r="C4" s="3" t="s">
        <v>16</v>
      </c>
      <c r="D4">
        <v>19</v>
      </c>
      <c r="E4">
        <v>16</v>
      </c>
      <c r="F4">
        <v>15</v>
      </c>
      <c r="G4">
        <v>17</v>
      </c>
      <c r="H4" s="4">
        <f t="shared" ref="H4:H12" si="0">AVERAGE(D4:G4)</f>
        <v>16.75</v>
      </c>
      <c r="I4" s="4">
        <f t="shared" ref="I4:I12" si="1">_xlfn.STDEV.P(D4:G4)</f>
        <v>1.479019945774904</v>
      </c>
      <c r="K4" s="3" t="s">
        <v>16</v>
      </c>
      <c r="L4">
        <v>18</v>
      </c>
      <c r="M4">
        <v>17</v>
      </c>
      <c r="N4">
        <v>21</v>
      </c>
      <c r="O4">
        <v>17</v>
      </c>
      <c r="P4">
        <v>18</v>
      </c>
      <c r="Q4">
        <v>17</v>
      </c>
      <c r="R4">
        <v>21</v>
      </c>
      <c r="S4" s="4">
        <f t="shared" ref="S4:S12" si="2">AVERAGE(L4:R4)</f>
        <v>18.428571428571427</v>
      </c>
      <c r="T4" s="4">
        <f t="shared" ref="T4:T12" si="3">_xlfn.STDEV.P(L4:R4)</f>
        <v>1.6781914463529615</v>
      </c>
    </row>
    <row r="5" spans="1:20" x14ac:dyDescent="0.25">
      <c r="C5" s="3" t="s">
        <v>18</v>
      </c>
      <c r="D5">
        <v>19</v>
      </c>
      <c r="E5">
        <v>15</v>
      </c>
      <c r="F5">
        <v>14</v>
      </c>
      <c r="G5">
        <v>17</v>
      </c>
      <c r="H5" s="4">
        <f t="shared" si="0"/>
        <v>16.25</v>
      </c>
      <c r="I5" s="4">
        <f t="shared" si="1"/>
        <v>1.920286436967152</v>
      </c>
      <c r="K5" s="3" t="s">
        <v>18</v>
      </c>
      <c r="L5">
        <v>18</v>
      </c>
      <c r="M5">
        <v>18</v>
      </c>
      <c r="N5">
        <v>22</v>
      </c>
      <c r="O5">
        <v>16</v>
      </c>
      <c r="P5">
        <v>18</v>
      </c>
      <c r="Q5">
        <v>18</v>
      </c>
      <c r="R5">
        <v>21</v>
      </c>
      <c r="S5" s="4">
        <f t="shared" si="2"/>
        <v>18.714285714285715</v>
      </c>
      <c r="T5" s="4">
        <f t="shared" si="3"/>
        <v>1.9059520091609048</v>
      </c>
    </row>
    <row r="6" spans="1:20" x14ac:dyDescent="0.25">
      <c r="C6" s="3" t="s">
        <v>19</v>
      </c>
      <c r="D6">
        <v>19</v>
      </c>
      <c r="E6">
        <v>16</v>
      </c>
      <c r="F6">
        <v>14</v>
      </c>
      <c r="G6">
        <v>17</v>
      </c>
      <c r="H6" s="4">
        <f t="shared" si="0"/>
        <v>16.5</v>
      </c>
      <c r="I6" s="4">
        <f t="shared" si="1"/>
        <v>1.8027756377319946</v>
      </c>
      <c r="K6" s="3" t="s">
        <v>19</v>
      </c>
      <c r="L6">
        <v>18</v>
      </c>
      <c r="M6">
        <v>19</v>
      </c>
      <c r="N6">
        <v>22</v>
      </c>
      <c r="O6">
        <v>17</v>
      </c>
      <c r="P6">
        <v>18</v>
      </c>
      <c r="Q6">
        <v>18</v>
      </c>
      <c r="R6">
        <v>21</v>
      </c>
      <c r="S6" s="4">
        <f t="shared" si="2"/>
        <v>19</v>
      </c>
      <c r="T6" s="4">
        <f t="shared" si="3"/>
        <v>1.6903085094570331</v>
      </c>
    </row>
    <row r="7" spans="1:20" x14ac:dyDescent="0.25">
      <c r="C7" s="3" t="s">
        <v>20</v>
      </c>
      <c r="D7">
        <v>19</v>
      </c>
      <c r="E7">
        <v>16</v>
      </c>
      <c r="F7">
        <v>14</v>
      </c>
      <c r="G7">
        <v>17</v>
      </c>
      <c r="H7" s="4">
        <f t="shared" si="0"/>
        <v>16.5</v>
      </c>
      <c r="I7" s="4">
        <f t="shared" si="1"/>
        <v>1.8027756377319946</v>
      </c>
      <c r="K7" s="3" t="s">
        <v>20</v>
      </c>
      <c r="L7">
        <v>17.5</v>
      </c>
      <c r="M7">
        <v>19</v>
      </c>
      <c r="N7">
        <v>22</v>
      </c>
      <c r="O7">
        <v>17</v>
      </c>
      <c r="P7">
        <v>18</v>
      </c>
      <c r="Q7">
        <v>19</v>
      </c>
      <c r="R7">
        <v>23</v>
      </c>
      <c r="S7" s="4">
        <f t="shared" si="2"/>
        <v>19.357142857142858</v>
      </c>
      <c r="T7" s="4">
        <f t="shared" si="3"/>
        <v>2.1165046271470076</v>
      </c>
    </row>
    <row r="8" spans="1:20" x14ac:dyDescent="0.25">
      <c r="C8" s="3" t="s">
        <v>21</v>
      </c>
      <c r="D8">
        <v>21</v>
      </c>
      <c r="E8">
        <v>16</v>
      </c>
      <c r="F8">
        <v>14</v>
      </c>
      <c r="G8">
        <v>18</v>
      </c>
      <c r="H8" s="4">
        <f t="shared" si="0"/>
        <v>17.25</v>
      </c>
      <c r="I8" s="4">
        <f t="shared" si="1"/>
        <v>2.5860201081971503</v>
      </c>
      <c r="K8" s="3" t="s">
        <v>21</v>
      </c>
      <c r="L8">
        <v>18</v>
      </c>
      <c r="M8">
        <v>20</v>
      </c>
      <c r="N8">
        <v>22</v>
      </c>
      <c r="O8">
        <v>17</v>
      </c>
      <c r="P8">
        <v>18</v>
      </c>
      <c r="Q8">
        <v>18</v>
      </c>
      <c r="R8">
        <v>24</v>
      </c>
      <c r="S8" s="4">
        <f t="shared" si="2"/>
        <v>19.571428571428573</v>
      </c>
      <c r="T8" s="4">
        <f t="shared" si="3"/>
        <v>2.3819045715047236</v>
      </c>
    </row>
    <row r="9" spans="1:20" x14ac:dyDescent="0.25">
      <c r="C9" s="3" t="s">
        <v>22</v>
      </c>
      <c r="D9">
        <v>21</v>
      </c>
      <c r="E9">
        <v>17</v>
      </c>
      <c r="F9">
        <v>14</v>
      </c>
      <c r="G9">
        <v>18</v>
      </c>
      <c r="H9" s="4">
        <f t="shared" si="0"/>
        <v>17.5</v>
      </c>
      <c r="I9" s="4">
        <f t="shared" si="1"/>
        <v>2.5</v>
      </c>
      <c r="K9" s="3" t="s">
        <v>22</v>
      </c>
      <c r="L9">
        <v>18.5</v>
      </c>
      <c r="M9">
        <v>20</v>
      </c>
      <c r="N9">
        <v>23</v>
      </c>
      <c r="O9">
        <v>17</v>
      </c>
      <c r="P9">
        <v>18</v>
      </c>
      <c r="Q9">
        <v>18</v>
      </c>
      <c r="R9">
        <v>23</v>
      </c>
      <c r="S9" s="4">
        <f t="shared" si="2"/>
        <v>19.642857142857142</v>
      </c>
      <c r="T9" s="4">
        <f t="shared" si="3"/>
        <v>2.279008019077688</v>
      </c>
    </row>
    <row r="10" spans="1:20" x14ac:dyDescent="0.25">
      <c r="C10" s="3" t="s">
        <v>23</v>
      </c>
      <c r="D10">
        <v>22</v>
      </c>
      <c r="E10">
        <v>17</v>
      </c>
      <c r="F10">
        <v>14</v>
      </c>
      <c r="G10">
        <v>19</v>
      </c>
      <c r="H10" s="4">
        <f t="shared" si="0"/>
        <v>18</v>
      </c>
      <c r="I10" s="4">
        <f t="shared" si="1"/>
        <v>2.9154759474226504</v>
      </c>
      <c r="K10" s="3" t="s">
        <v>23</v>
      </c>
      <c r="L10">
        <v>19</v>
      </c>
      <c r="M10">
        <v>20</v>
      </c>
      <c r="N10">
        <v>23</v>
      </c>
      <c r="O10">
        <v>18</v>
      </c>
      <c r="P10">
        <v>19</v>
      </c>
      <c r="Q10">
        <v>18</v>
      </c>
      <c r="R10">
        <v>22</v>
      </c>
      <c r="S10" s="4">
        <f t="shared" si="2"/>
        <v>19.857142857142858</v>
      </c>
      <c r="T10" s="4">
        <f t="shared" si="3"/>
        <v>1.8070158058105024</v>
      </c>
    </row>
    <row r="11" spans="1:20" x14ac:dyDescent="0.25">
      <c r="C11" s="3" t="s">
        <v>24</v>
      </c>
      <c r="D11">
        <v>22</v>
      </c>
      <c r="E11">
        <v>18</v>
      </c>
      <c r="F11">
        <v>15</v>
      </c>
      <c r="G11">
        <v>19</v>
      </c>
      <c r="H11" s="4">
        <f t="shared" si="0"/>
        <v>18.5</v>
      </c>
      <c r="I11" s="4">
        <f t="shared" si="1"/>
        <v>2.5</v>
      </c>
      <c r="K11" s="3" t="s">
        <v>24</v>
      </c>
      <c r="L11">
        <v>19</v>
      </c>
      <c r="M11">
        <v>21</v>
      </c>
      <c r="N11">
        <v>21</v>
      </c>
      <c r="O11">
        <v>18</v>
      </c>
      <c r="P11">
        <v>18</v>
      </c>
      <c r="Q11">
        <v>19</v>
      </c>
      <c r="R11">
        <v>24</v>
      </c>
      <c r="S11" s="4">
        <f t="shared" si="2"/>
        <v>20</v>
      </c>
      <c r="T11" s="4">
        <f t="shared" si="3"/>
        <v>2</v>
      </c>
    </row>
    <row r="12" spans="1:20" x14ac:dyDescent="0.25">
      <c r="C12" s="3" t="s">
        <v>25</v>
      </c>
      <c r="D12">
        <v>22</v>
      </c>
      <c r="E12">
        <v>18</v>
      </c>
      <c r="F12">
        <v>15</v>
      </c>
      <c r="G12">
        <v>19</v>
      </c>
      <c r="H12" s="4">
        <f t="shared" si="0"/>
        <v>18.5</v>
      </c>
      <c r="I12" s="4">
        <f t="shared" si="1"/>
        <v>2.5</v>
      </c>
      <c r="K12" s="3" t="s">
        <v>25</v>
      </c>
      <c r="L12">
        <v>20</v>
      </c>
      <c r="M12">
        <v>20</v>
      </c>
      <c r="N12">
        <v>22</v>
      </c>
      <c r="O12">
        <v>19</v>
      </c>
      <c r="P12">
        <v>17</v>
      </c>
      <c r="Q12">
        <v>19</v>
      </c>
      <c r="R12">
        <v>24</v>
      </c>
      <c r="S12" s="4">
        <f t="shared" si="2"/>
        <v>20.142857142857142</v>
      </c>
      <c r="T12" s="4">
        <f t="shared" si="3"/>
        <v>2.0995626366712954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17 (2)</v>
      </c>
      <c r="E15" t="str">
        <f>ROUND(S4,0)&amp;" ("&amp;ROUND(T4,0)&amp;")"</f>
        <v>18 (2)</v>
      </c>
      <c r="F15" t="str">
        <f>ROUND(S8,0)&amp;" ("&amp;ROUND(T8,0)&amp;")"</f>
        <v>20 (2)</v>
      </c>
      <c r="G15" t="str">
        <f>ROUND(S12,0)&amp;" ("&amp;ROUND(T12,0)&amp;")"</f>
        <v>20 (2)</v>
      </c>
    </row>
    <row r="16" spans="1:20" x14ac:dyDescent="0.25">
      <c r="C16" t="s">
        <v>37</v>
      </c>
      <c r="D16" t="str">
        <f>ROUND(H3,0)&amp;" ("&amp;ROUND(I3,0)&amp;")"</f>
        <v>16 (2)</v>
      </c>
      <c r="E16" t="str">
        <f>ROUND(H4,0)&amp;" ("&amp;ROUND(I4,0)&amp;")"</f>
        <v>17 (1)</v>
      </c>
      <c r="F16" t="str">
        <f>ROUND(H8,0)&amp;" ("&amp;ROUND(I8,0)&amp;")"</f>
        <v>17 (3)</v>
      </c>
      <c r="G16" t="str">
        <f>ROUND(H12,0)&amp;" ("&amp;ROUND(I12,0)&amp;")"</f>
        <v>19 (3)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7176-9C1B-428E-9510-2F0A99CAC444}">
  <dimension ref="A1:T16"/>
  <sheetViews>
    <sheetView tabSelected="1"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36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1378</v>
      </c>
      <c r="E3">
        <v>700.5</v>
      </c>
      <c r="F3">
        <v>861</v>
      </c>
      <c r="G3">
        <v>354</v>
      </c>
      <c r="H3" s="4">
        <f>AVERAGE(D3:G3)</f>
        <v>823.375</v>
      </c>
      <c r="I3" s="4">
        <f>_xlfn.STDEV.P(D3:G3)</f>
        <v>368.92942668618883</v>
      </c>
      <c r="K3" s="3" t="s">
        <v>15</v>
      </c>
      <c r="L3">
        <v>671</v>
      </c>
      <c r="M3">
        <v>1153.5</v>
      </c>
      <c r="N3">
        <v>553</v>
      </c>
      <c r="O3">
        <v>693.5</v>
      </c>
      <c r="P3">
        <v>794.5</v>
      </c>
      <c r="Q3">
        <v>775</v>
      </c>
      <c r="R3">
        <v>454.5</v>
      </c>
      <c r="S3" s="4">
        <f>AVERAGE(L3:R3)</f>
        <v>727.85714285714289</v>
      </c>
      <c r="T3" s="4">
        <f>_xlfn.STDEV.P(L3:R3)</f>
        <v>206.17186213131478</v>
      </c>
    </row>
    <row r="4" spans="1:20" x14ac:dyDescent="0.25">
      <c r="C4" s="3" t="s">
        <v>16</v>
      </c>
      <c r="E4">
        <v>626</v>
      </c>
      <c r="F4">
        <v>707</v>
      </c>
      <c r="G4">
        <v>496.5</v>
      </c>
      <c r="H4" s="4">
        <f t="shared" ref="H4:H12" si="0">AVERAGE(D4:G4)</f>
        <v>609.83333333333337</v>
      </c>
      <c r="I4" s="4">
        <f t="shared" ref="I4:I12" si="1">_xlfn.STDEV.P(D4:G4)</f>
        <v>86.693265149158051</v>
      </c>
      <c r="K4" s="3" t="s">
        <v>16</v>
      </c>
      <c r="L4">
        <v>600.5</v>
      </c>
      <c r="M4">
        <v>1257.5</v>
      </c>
      <c r="N4">
        <v>486</v>
      </c>
      <c r="O4">
        <v>580.5</v>
      </c>
      <c r="P4">
        <v>703.5</v>
      </c>
      <c r="Q4">
        <v>797.5</v>
      </c>
      <c r="R4">
        <v>413.5</v>
      </c>
      <c r="S4" s="4">
        <f t="shared" ref="S4:S12" si="2">AVERAGE(L4:R4)</f>
        <v>691.28571428571433</v>
      </c>
      <c r="T4" s="4">
        <f t="shared" ref="T4:T12" si="3">_xlfn.STDEV.P(L4:R4)</f>
        <v>259.62938656351469</v>
      </c>
    </row>
    <row r="5" spans="1:20" x14ac:dyDescent="0.25">
      <c r="C5" s="3" t="s">
        <v>18</v>
      </c>
      <c r="D5">
        <v>917</v>
      </c>
      <c r="E5">
        <v>653.5</v>
      </c>
      <c r="F5">
        <v>728</v>
      </c>
      <c r="G5">
        <v>592.5</v>
      </c>
      <c r="H5" s="4">
        <f t="shared" si="0"/>
        <v>722.75</v>
      </c>
      <c r="I5" s="4">
        <f t="shared" si="1"/>
        <v>121.98488635892564</v>
      </c>
      <c r="K5" s="3" t="s">
        <v>18</v>
      </c>
      <c r="L5">
        <v>688</v>
      </c>
      <c r="M5">
        <v>1368</v>
      </c>
      <c r="N5">
        <v>478.5</v>
      </c>
      <c r="O5">
        <v>615.5</v>
      </c>
      <c r="P5">
        <v>620.5</v>
      </c>
      <c r="Q5">
        <v>727</v>
      </c>
      <c r="R5">
        <v>408</v>
      </c>
      <c r="S5" s="4">
        <f t="shared" si="2"/>
        <v>700.78571428571433</v>
      </c>
      <c r="T5" s="4">
        <f t="shared" si="3"/>
        <v>291.51805348932351</v>
      </c>
    </row>
    <row r="6" spans="1:20" x14ac:dyDescent="0.25">
      <c r="C6" s="3" t="s">
        <v>19</v>
      </c>
      <c r="D6">
        <v>1554</v>
      </c>
      <c r="E6">
        <v>662.5</v>
      </c>
      <c r="F6">
        <v>716.5</v>
      </c>
      <c r="G6">
        <v>584</v>
      </c>
      <c r="H6" s="4">
        <f t="shared" si="0"/>
        <v>879.25</v>
      </c>
      <c r="I6" s="4">
        <f t="shared" si="1"/>
        <v>392.40548225018466</v>
      </c>
      <c r="K6" s="3" t="s">
        <v>19</v>
      </c>
      <c r="L6">
        <v>662.5</v>
      </c>
      <c r="M6">
        <v>1208</v>
      </c>
      <c r="N6">
        <v>516.5</v>
      </c>
      <c r="O6">
        <v>599</v>
      </c>
      <c r="P6">
        <v>599.5</v>
      </c>
      <c r="Q6">
        <v>734</v>
      </c>
      <c r="R6">
        <v>418</v>
      </c>
      <c r="S6" s="4">
        <f t="shared" si="2"/>
        <v>676.78571428571433</v>
      </c>
      <c r="T6" s="4">
        <f t="shared" si="3"/>
        <v>236.14506091789929</v>
      </c>
    </row>
    <row r="7" spans="1:20" x14ac:dyDescent="0.25">
      <c r="C7" s="3" t="s">
        <v>20</v>
      </c>
      <c r="D7">
        <v>1572.5</v>
      </c>
      <c r="E7">
        <v>672</v>
      </c>
      <c r="F7">
        <v>770.5</v>
      </c>
      <c r="G7">
        <v>538.5</v>
      </c>
      <c r="H7" s="4">
        <f t="shared" si="0"/>
        <v>888.375</v>
      </c>
      <c r="I7" s="4">
        <f t="shared" si="1"/>
        <v>403.47000740451574</v>
      </c>
      <c r="K7" s="3" t="s">
        <v>20</v>
      </c>
      <c r="L7">
        <v>631.5</v>
      </c>
      <c r="M7">
        <v>1146.5</v>
      </c>
      <c r="N7">
        <v>499.5</v>
      </c>
      <c r="O7">
        <v>612.5</v>
      </c>
      <c r="P7">
        <v>538</v>
      </c>
      <c r="Q7">
        <v>744.5</v>
      </c>
      <c r="R7">
        <v>476</v>
      </c>
      <c r="S7" s="4">
        <f t="shared" si="2"/>
        <v>664.07142857142856</v>
      </c>
      <c r="T7" s="4">
        <f t="shared" si="3"/>
        <v>214.23458913927385</v>
      </c>
    </row>
    <row r="8" spans="1:20" x14ac:dyDescent="0.25">
      <c r="C8" s="3" t="s">
        <v>21</v>
      </c>
      <c r="D8">
        <v>675.5</v>
      </c>
      <c r="E8">
        <v>622.5</v>
      </c>
      <c r="F8">
        <v>798</v>
      </c>
      <c r="G8">
        <v>599.5</v>
      </c>
      <c r="H8" s="4">
        <f t="shared" si="0"/>
        <v>673.875</v>
      </c>
      <c r="I8" s="4">
        <f t="shared" si="1"/>
        <v>76.780022629587705</v>
      </c>
      <c r="K8" s="3" t="s">
        <v>21</v>
      </c>
      <c r="L8">
        <v>660</v>
      </c>
      <c r="M8">
        <v>1245</v>
      </c>
      <c r="N8">
        <v>485</v>
      </c>
      <c r="O8">
        <v>625</v>
      </c>
      <c r="P8">
        <v>576</v>
      </c>
      <c r="Q8">
        <v>731</v>
      </c>
      <c r="R8">
        <v>512</v>
      </c>
      <c r="S8" s="4">
        <f t="shared" si="2"/>
        <v>690.57142857142856</v>
      </c>
      <c r="T8" s="4">
        <f t="shared" si="3"/>
        <v>239.50356820655819</v>
      </c>
    </row>
    <row r="9" spans="1:20" x14ac:dyDescent="0.25">
      <c r="C9" s="3" t="s">
        <v>22</v>
      </c>
      <c r="D9">
        <v>1252.5</v>
      </c>
      <c r="E9">
        <v>625.5</v>
      </c>
      <c r="F9">
        <v>759.5</v>
      </c>
      <c r="G9">
        <v>589.5</v>
      </c>
      <c r="H9" s="4">
        <f t="shared" si="0"/>
        <v>806.75</v>
      </c>
      <c r="I9" s="4">
        <f t="shared" si="1"/>
        <v>265.03525708856171</v>
      </c>
      <c r="K9" s="3" t="s">
        <v>22</v>
      </c>
      <c r="L9">
        <v>630.5</v>
      </c>
      <c r="M9">
        <v>1210.5</v>
      </c>
      <c r="N9">
        <v>509.5</v>
      </c>
      <c r="O9">
        <v>572</v>
      </c>
      <c r="P9">
        <v>562</v>
      </c>
      <c r="Q9">
        <v>664.5</v>
      </c>
      <c r="R9">
        <v>464</v>
      </c>
      <c r="S9" s="4">
        <f t="shared" si="2"/>
        <v>659</v>
      </c>
      <c r="T9" s="4">
        <f t="shared" si="3"/>
        <v>233.71166606984525</v>
      </c>
    </row>
    <row r="10" spans="1:20" x14ac:dyDescent="0.25">
      <c r="C10" s="3" t="s">
        <v>23</v>
      </c>
      <c r="D10">
        <v>1390.5</v>
      </c>
      <c r="E10">
        <v>604.5</v>
      </c>
      <c r="F10">
        <v>780.5</v>
      </c>
      <c r="G10">
        <v>541.5</v>
      </c>
      <c r="H10" s="4">
        <f t="shared" si="0"/>
        <v>829.25</v>
      </c>
      <c r="I10" s="4">
        <f t="shared" si="1"/>
        <v>335.66752523888874</v>
      </c>
      <c r="K10" s="3" t="s">
        <v>23</v>
      </c>
      <c r="L10">
        <v>664.5</v>
      </c>
      <c r="M10">
        <v>1230.5</v>
      </c>
      <c r="N10">
        <v>521.5</v>
      </c>
      <c r="O10">
        <v>579</v>
      </c>
      <c r="P10">
        <v>559.5</v>
      </c>
      <c r="Q10">
        <v>650</v>
      </c>
      <c r="R10">
        <v>541</v>
      </c>
      <c r="S10" s="4">
        <f t="shared" si="2"/>
        <v>678</v>
      </c>
      <c r="T10" s="4">
        <f t="shared" si="3"/>
        <v>230.9381488005578</v>
      </c>
    </row>
    <row r="11" spans="1:20" x14ac:dyDescent="0.25">
      <c r="C11" s="3" t="s">
        <v>24</v>
      </c>
      <c r="D11">
        <v>1402</v>
      </c>
      <c r="E11">
        <v>575.5</v>
      </c>
      <c r="F11">
        <v>724.5</v>
      </c>
      <c r="G11">
        <v>505.5</v>
      </c>
      <c r="H11" s="4">
        <f t="shared" si="0"/>
        <v>801.875</v>
      </c>
      <c r="I11" s="4">
        <f t="shared" si="1"/>
        <v>355.3943892002236</v>
      </c>
      <c r="K11" s="3" t="s">
        <v>24</v>
      </c>
      <c r="L11">
        <v>693</v>
      </c>
      <c r="M11">
        <v>1295.5</v>
      </c>
      <c r="N11">
        <v>514</v>
      </c>
      <c r="O11">
        <v>680.5</v>
      </c>
      <c r="P11">
        <v>562</v>
      </c>
      <c r="Q11">
        <v>676</v>
      </c>
      <c r="R11">
        <v>560.5</v>
      </c>
      <c r="S11" s="4">
        <f t="shared" si="2"/>
        <v>711.64285714285711</v>
      </c>
      <c r="T11" s="4">
        <f t="shared" si="3"/>
        <v>247.2063502255489</v>
      </c>
    </row>
    <row r="12" spans="1:20" x14ac:dyDescent="0.25">
      <c r="C12" s="3" t="s">
        <v>25</v>
      </c>
      <c r="D12">
        <v>1379</v>
      </c>
      <c r="E12">
        <v>625</v>
      </c>
      <c r="F12">
        <v>682.5</v>
      </c>
      <c r="G12">
        <v>464.5</v>
      </c>
      <c r="H12" s="4">
        <f t="shared" si="0"/>
        <v>787.75</v>
      </c>
      <c r="I12" s="4">
        <f t="shared" si="1"/>
        <v>350.5824617689824</v>
      </c>
      <c r="K12" s="3" t="s">
        <v>25</v>
      </c>
      <c r="L12">
        <v>684.5</v>
      </c>
      <c r="M12">
        <v>1261</v>
      </c>
      <c r="N12">
        <v>502.5</v>
      </c>
      <c r="O12">
        <v>695</v>
      </c>
      <c r="P12">
        <v>585.5</v>
      </c>
      <c r="Q12">
        <v>710.5</v>
      </c>
      <c r="R12">
        <v>557.5</v>
      </c>
      <c r="S12" s="4">
        <f t="shared" si="2"/>
        <v>713.78571428571433</v>
      </c>
      <c r="T12" s="4">
        <f t="shared" si="3"/>
        <v>234.88262374806595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728 (206)</v>
      </c>
      <c r="E15" t="str">
        <f>ROUND(S4,0)&amp;" ("&amp;ROUND(T4,0)&amp;")"</f>
        <v>691 (260)</v>
      </c>
      <c r="F15" t="str">
        <f>ROUND(S8,0)&amp;" ("&amp;ROUND(T8,0)&amp;")"</f>
        <v>691 (240)</v>
      </c>
      <c r="G15" t="str">
        <f>ROUND(S12,0)&amp;" ("&amp;ROUND(T12,0)&amp;")"</f>
        <v>714 (235)</v>
      </c>
    </row>
    <row r="16" spans="1:20" x14ac:dyDescent="0.25">
      <c r="C16" t="s">
        <v>37</v>
      </c>
      <c r="D16" t="str">
        <f>ROUND(H3,0)&amp;" ("&amp;ROUND(I3,0)&amp;")"</f>
        <v>823 (369)</v>
      </c>
      <c r="E16" t="str">
        <f>ROUND(H4,0)&amp;" ("&amp;ROUND(I4,0)&amp;")"</f>
        <v>610 (87)</v>
      </c>
      <c r="F16" t="str">
        <f>ROUND(H8,0)&amp;" ("&amp;ROUND(I8,0)&amp;")"</f>
        <v>674 (77)</v>
      </c>
      <c r="G16" t="str">
        <f>ROUND(H12,0)&amp;" ("&amp;ROUND(I12,0)&amp;")"</f>
        <v>788 (351)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9ED7-FDCB-4A11-949F-B21BB2E10E75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27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29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29</v>
      </c>
    </row>
    <row r="3" spans="1:20" x14ac:dyDescent="0.25">
      <c r="C3" s="3" t="s">
        <v>15</v>
      </c>
      <c r="D3">
        <v>4</v>
      </c>
      <c r="E3">
        <v>4</v>
      </c>
      <c r="F3">
        <v>4</v>
      </c>
      <c r="G3">
        <v>4</v>
      </c>
      <c r="H3" s="4">
        <f>AVERAGE(D3:G3)</f>
        <v>4</v>
      </c>
      <c r="I3" s="4">
        <f>_xlfn.STDEV.P(D3:G3)</f>
        <v>0</v>
      </c>
      <c r="K3" s="3" t="s">
        <v>15</v>
      </c>
      <c r="L3">
        <v>4</v>
      </c>
      <c r="M3">
        <v>4</v>
      </c>
      <c r="N3">
        <v>4</v>
      </c>
      <c r="O3">
        <v>4</v>
      </c>
      <c r="P3">
        <v>4</v>
      </c>
      <c r="Q3">
        <v>4</v>
      </c>
      <c r="R3">
        <v>4</v>
      </c>
      <c r="S3" s="4">
        <f>AVERAGE(L3:R3)</f>
        <v>4</v>
      </c>
      <c r="T3" s="4">
        <f>_xlfn.STDEV.P(L3:R3)</f>
        <v>0</v>
      </c>
    </row>
    <row r="4" spans="1:20" x14ac:dyDescent="0.25">
      <c r="C4" s="3" t="s">
        <v>16</v>
      </c>
      <c r="D4">
        <v>4</v>
      </c>
      <c r="E4">
        <v>4</v>
      </c>
      <c r="F4">
        <v>4</v>
      </c>
      <c r="G4">
        <v>4</v>
      </c>
      <c r="H4" s="4">
        <f t="shared" ref="H4:H12" si="0">AVERAGE(D4:G4)</f>
        <v>4</v>
      </c>
      <c r="I4" s="4">
        <f t="shared" ref="I4:I12" si="1">_xlfn.STDEV.P(D4:G4)</f>
        <v>0</v>
      </c>
      <c r="K4" s="3" t="s">
        <v>16</v>
      </c>
      <c r="L4">
        <v>4</v>
      </c>
      <c r="M4">
        <v>4</v>
      </c>
      <c r="N4">
        <v>4</v>
      </c>
      <c r="O4">
        <v>4</v>
      </c>
      <c r="P4">
        <v>4</v>
      </c>
      <c r="Q4">
        <v>4</v>
      </c>
      <c r="R4">
        <v>4</v>
      </c>
      <c r="S4" s="4">
        <f t="shared" ref="S4:S12" si="2">AVERAGE(L4:R4)</f>
        <v>4</v>
      </c>
      <c r="T4" s="4">
        <f t="shared" ref="T4:T12" si="3">_xlfn.STDEV.P(L4:R4)</f>
        <v>0</v>
      </c>
    </row>
    <row r="5" spans="1:20" x14ac:dyDescent="0.25">
      <c r="C5" s="3" t="s">
        <v>18</v>
      </c>
      <c r="D5">
        <v>4</v>
      </c>
      <c r="E5">
        <v>4</v>
      </c>
      <c r="F5">
        <v>4</v>
      </c>
      <c r="G5">
        <v>4</v>
      </c>
      <c r="H5" s="4">
        <f t="shared" si="0"/>
        <v>4</v>
      </c>
      <c r="I5" s="4">
        <f t="shared" si="1"/>
        <v>0</v>
      </c>
      <c r="K5" s="3" t="s">
        <v>18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 s="4">
        <f t="shared" si="2"/>
        <v>4</v>
      </c>
      <c r="T5" s="4">
        <f t="shared" si="3"/>
        <v>0</v>
      </c>
    </row>
    <row r="6" spans="1:20" x14ac:dyDescent="0.25">
      <c r="C6" s="3" t="s">
        <v>19</v>
      </c>
      <c r="D6">
        <v>4</v>
      </c>
      <c r="E6">
        <v>4</v>
      </c>
      <c r="F6">
        <v>4</v>
      </c>
      <c r="G6">
        <v>4</v>
      </c>
      <c r="H6" s="4">
        <f t="shared" si="0"/>
        <v>4</v>
      </c>
      <c r="I6" s="4">
        <f t="shared" si="1"/>
        <v>0</v>
      </c>
      <c r="K6" s="3" t="s">
        <v>19</v>
      </c>
      <c r="L6">
        <v>4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 s="4">
        <f t="shared" si="2"/>
        <v>4</v>
      </c>
      <c r="T6" s="4">
        <f t="shared" si="3"/>
        <v>0</v>
      </c>
    </row>
    <row r="7" spans="1:20" x14ac:dyDescent="0.25">
      <c r="C7" s="3" t="s">
        <v>20</v>
      </c>
      <c r="D7">
        <v>4</v>
      </c>
      <c r="E7">
        <v>4</v>
      </c>
      <c r="F7">
        <v>4</v>
      </c>
      <c r="G7">
        <v>4</v>
      </c>
      <c r="H7" s="4">
        <f t="shared" si="0"/>
        <v>4</v>
      </c>
      <c r="I7" s="4">
        <f t="shared" si="1"/>
        <v>0</v>
      </c>
      <c r="K7" s="3" t="s">
        <v>20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 s="4">
        <f t="shared" si="2"/>
        <v>4</v>
      </c>
      <c r="T7" s="4">
        <f t="shared" si="3"/>
        <v>0</v>
      </c>
    </row>
    <row r="8" spans="1:20" x14ac:dyDescent="0.25">
      <c r="C8" s="3" t="s">
        <v>21</v>
      </c>
      <c r="D8">
        <v>4</v>
      </c>
      <c r="E8">
        <v>4</v>
      </c>
      <c r="F8">
        <v>4</v>
      </c>
      <c r="G8">
        <v>4</v>
      </c>
      <c r="H8" s="4">
        <f t="shared" si="0"/>
        <v>4</v>
      </c>
      <c r="I8" s="4">
        <f t="shared" si="1"/>
        <v>0</v>
      </c>
      <c r="K8" s="3" t="s">
        <v>21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 s="4">
        <f t="shared" si="2"/>
        <v>4</v>
      </c>
      <c r="T8" s="4">
        <f t="shared" si="3"/>
        <v>0</v>
      </c>
    </row>
    <row r="9" spans="1:20" x14ac:dyDescent="0.25">
      <c r="C9" s="3" t="s">
        <v>22</v>
      </c>
      <c r="D9">
        <v>4</v>
      </c>
      <c r="E9">
        <v>4</v>
      </c>
      <c r="F9">
        <v>4</v>
      </c>
      <c r="G9">
        <v>4</v>
      </c>
      <c r="H9" s="4">
        <f t="shared" si="0"/>
        <v>4</v>
      </c>
      <c r="I9" s="4">
        <f t="shared" si="1"/>
        <v>0</v>
      </c>
      <c r="K9" s="3" t="s">
        <v>22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 s="4">
        <f t="shared" si="2"/>
        <v>4</v>
      </c>
      <c r="T9" s="4">
        <f t="shared" si="3"/>
        <v>0</v>
      </c>
    </row>
    <row r="10" spans="1:20" x14ac:dyDescent="0.25">
      <c r="C10" s="3" t="s">
        <v>23</v>
      </c>
      <c r="D10">
        <v>4</v>
      </c>
      <c r="E10">
        <v>4</v>
      </c>
      <c r="F10">
        <v>4</v>
      </c>
      <c r="G10">
        <v>4</v>
      </c>
      <c r="H10" s="4">
        <f t="shared" si="0"/>
        <v>4</v>
      </c>
      <c r="I10" s="4">
        <f t="shared" si="1"/>
        <v>0</v>
      </c>
      <c r="K10" s="3" t="s">
        <v>23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 s="4">
        <f t="shared" si="2"/>
        <v>4</v>
      </c>
      <c r="T10" s="4">
        <f t="shared" si="3"/>
        <v>0</v>
      </c>
    </row>
    <row r="11" spans="1:20" x14ac:dyDescent="0.25">
      <c r="C11" s="3" t="s">
        <v>24</v>
      </c>
      <c r="D11">
        <v>4</v>
      </c>
      <c r="E11">
        <v>4</v>
      </c>
      <c r="F11">
        <v>4</v>
      </c>
      <c r="G11">
        <v>4</v>
      </c>
      <c r="H11" s="4">
        <f t="shared" si="0"/>
        <v>4</v>
      </c>
      <c r="I11" s="4">
        <f t="shared" si="1"/>
        <v>0</v>
      </c>
      <c r="K11" s="3" t="s">
        <v>24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 s="4">
        <f t="shared" si="2"/>
        <v>4</v>
      </c>
      <c r="T11" s="4">
        <f t="shared" si="3"/>
        <v>0</v>
      </c>
    </row>
    <row r="12" spans="1:20" x14ac:dyDescent="0.25">
      <c r="C12" s="3" t="s">
        <v>25</v>
      </c>
      <c r="D12">
        <v>4</v>
      </c>
      <c r="E12">
        <v>3</v>
      </c>
      <c r="F12">
        <v>4</v>
      </c>
      <c r="G12">
        <v>4</v>
      </c>
      <c r="H12" s="4">
        <f t="shared" si="0"/>
        <v>3.75</v>
      </c>
      <c r="I12" s="4">
        <f t="shared" si="1"/>
        <v>0.4330127018922193</v>
      </c>
      <c r="K12" s="3" t="s">
        <v>25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 s="4">
        <f t="shared" si="2"/>
        <v>4</v>
      </c>
      <c r="T12" s="4">
        <f t="shared" si="3"/>
        <v>0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4 (0)</v>
      </c>
      <c r="E15" t="str">
        <f>ROUND(S4,0)&amp;" ("&amp;ROUND(T4,0)&amp;")"</f>
        <v>4 (0)</v>
      </c>
      <c r="F15" t="str">
        <f>ROUND(S8,0)&amp;" ("&amp;ROUND(T8,0)&amp;")"</f>
        <v>4 (0)</v>
      </c>
      <c r="G15" t="str">
        <f>ROUND(S12,0)&amp;" ("&amp;ROUND(T12,0)&amp;")"</f>
        <v>4 (0)</v>
      </c>
    </row>
    <row r="16" spans="1:20" x14ac:dyDescent="0.25">
      <c r="C16" t="s">
        <v>37</v>
      </c>
      <c r="D16" t="str">
        <f>ROUND(H3,0)&amp;" ("&amp;ROUND(I3,0)&amp;")"</f>
        <v>4 (0)</v>
      </c>
      <c r="E16" t="str">
        <f>ROUND(H4,0)&amp;" ("&amp;ROUND(I4,0)&amp;")"</f>
        <v>4 (0)</v>
      </c>
      <c r="F16" t="str">
        <f>ROUND(H8,0)&amp;" ("&amp;ROUND(I8,0)&amp;")"</f>
        <v>4 (0)</v>
      </c>
      <c r="G16" t="str">
        <f>ROUND(H12,0)&amp;" ("&amp;ROUND(I12,0)&amp;")"</f>
        <v>4 (0)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7DA2-5E4C-4471-82CA-66A8B7F5E0C6}">
  <dimension ref="A1:T16"/>
  <sheetViews>
    <sheetView topLeftCell="B1" workbookViewId="0">
      <selection activeCell="C16" sqref="C16"/>
    </sheetView>
  </sheetViews>
  <sheetFormatPr baseColWidth="10" defaultRowHeight="15" x14ac:dyDescent="0.25"/>
  <cols>
    <col min="1" max="1" width="25" bestFit="1" customWidth="1"/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28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29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29</v>
      </c>
    </row>
    <row r="3" spans="1:20" x14ac:dyDescent="0.25">
      <c r="C3" s="3" t="s">
        <v>15</v>
      </c>
      <c r="D3">
        <v>9.5</v>
      </c>
      <c r="E3">
        <v>8</v>
      </c>
      <c r="F3">
        <v>8</v>
      </c>
      <c r="G3">
        <v>9</v>
      </c>
      <c r="H3" s="4">
        <f>AVERAGE(D3:G3)</f>
        <v>8.625</v>
      </c>
      <c r="I3" s="4">
        <f>_xlfn.STDEV.P(D3:G3)</f>
        <v>0.649519052838329</v>
      </c>
      <c r="K3" s="3" t="s">
        <v>15</v>
      </c>
      <c r="L3">
        <v>9</v>
      </c>
      <c r="M3">
        <v>9</v>
      </c>
      <c r="N3">
        <v>10</v>
      </c>
      <c r="O3">
        <v>8</v>
      </c>
      <c r="P3">
        <v>9</v>
      </c>
      <c r="Q3">
        <v>8</v>
      </c>
      <c r="R3">
        <v>10</v>
      </c>
      <c r="S3" s="4">
        <f>AVERAGE(L3:R3)</f>
        <v>9</v>
      </c>
      <c r="T3" s="4">
        <f>_xlfn.STDEV.P(L3:R3)</f>
        <v>0.7559289460184544</v>
      </c>
    </row>
    <row r="4" spans="1:20" x14ac:dyDescent="0.25">
      <c r="C4" s="3" t="s">
        <v>16</v>
      </c>
      <c r="D4" t="s">
        <v>17</v>
      </c>
      <c r="E4">
        <v>8</v>
      </c>
      <c r="F4">
        <v>8</v>
      </c>
      <c r="G4">
        <v>9</v>
      </c>
      <c r="H4" s="4">
        <f t="shared" ref="H4:H12" si="0">AVERAGE(D4:G4)</f>
        <v>8.3333333333333339</v>
      </c>
      <c r="I4" s="4">
        <f t="shared" ref="I4:I12" si="1">_xlfn.STDEV.P(D4:G4)</f>
        <v>0.47140452079103168</v>
      </c>
      <c r="K4" s="3" t="s">
        <v>16</v>
      </c>
      <c r="L4">
        <v>9</v>
      </c>
      <c r="M4">
        <v>9</v>
      </c>
      <c r="N4">
        <v>10</v>
      </c>
      <c r="O4">
        <v>9</v>
      </c>
      <c r="P4">
        <v>9</v>
      </c>
      <c r="Q4">
        <v>9</v>
      </c>
      <c r="R4">
        <v>10</v>
      </c>
      <c r="S4" s="4">
        <f t="shared" ref="S4:S12" si="2">AVERAGE(L4:R4)</f>
        <v>9.2857142857142865</v>
      </c>
      <c r="T4" s="4">
        <f t="shared" ref="T4:T12" si="3">_xlfn.STDEV.P(L4:R4)</f>
        <v>0.45175395145262559</v>
      </c>
    </row>
    <row r="5" spans="1:20" x14ac:dyDescent="0.25">
      <c r="C5" s="3" t="s">
        <v>18</v>
      </c>
      <c r="D5">
        <v>10</v>
      </c>
      <c r="E5">
        <v>8</v>
      </c>
      <c r="F5">
        <v>8</v>
      </c>
      <c r="G5">
        <v>9</v>
      </c>
      <c r="H5" s="4">
        <f t="shared" si="0"/>
        <v>8.75</v>
      </c>
      <c r="I5" s="4">
        <f t="shared" si="1"/>
        <v>0.82915619758884995</v>
      </c>
      <c r="K5" s="3" t="s">
        <v>18</v>
      </c>
      <c r="L5">
        <v>9</v>
      </c>
      <c r="M5">
        <v>9</v>
      </c>
      <c r="N5">
        <v>10</v>
      </c>
      <c r="O5">
        <v>9</v>
      </c>
      <c r="P5">
        <v>9</v>
      </c>
      <c r="Q5">
        <v>9</v>
      </c>
      <c r="R5">
        <v>10</v>
      </c>
      <c r="S5" s="4">
        <f t="shared" si="2"/>
        <v>9.2857142857142865</v>
      </c>
      <c r="T5" s="4">
        <f t="shared" si="3"/>
        <v>0.45175395145262559</v>
      </c>
    </row>
    <row r="6" spans="1:20" x14ac:dyDescent="0.25">
      <c r="C6" s="3" t="s">
        <v>19</v>
      </c>
      <c r="D6">
        <v>10</v>
      </c>
      <c r="E6">
        <v>9</v>
      </c>
      <c r="F6">
        <v>8</v>
      </c>
      <c r="G6">
        <v>9</v>
      </c>
      <c r="H6" s="4">
        <f t="shared" si="0"/>
        <v>9</v>
      </c>
      <c r="I6" s="4">
        <f t="shared" si="1"/>
        <v>0.70710678118654757</v>
      </c>
      <c r="K6" s="3" t="s">
        <v>19</v>
      </c>
      <c r="L6">
        <v>9</v>
      </c>
      <c r="M6">
        <v>10</v>
      </c>
      <c r="N6">
        <v>10</v>
      </c>
      <c r="O6">
        <v>9</v>
      </c>
      <c r="P6">
        <v>9</v>
      </c>
      <c r="Q6">
        <v>9</v>
      </c>
      <c r="R6">
        <v>10</v>
      </c>
      <c r="S6" s="4">
        <f t="shared" si="2"/>
        <v>9.4285714285714288</v>
      </c>
      <c r="T6" s="4">
        <f t="shared" si="3"/>
        <v>0.49487165930539351</v>
      </c>
    </row>
    <row r="7" spans="1:20" x14ac:dyDescent="0.25">
      <c r="C7" s="3" t="s">
        <v>20</v>
      </c>
      <c r="D7">
        <v>10</v>
      </c>
      <c r="E7">
        <v>9</v>
      </c>
      <c r="F7">
        <v>8</v>
      </c>
      <c r="G7">
        <v>9</v>
      </c>
      <c r="H7" s="4">
        <f t="shared" si="0"/>
        <v>9</v>
      </c>
      <c r="I7" s="4">
        <f t="shared" si="1"/>
        <v>0.70710678118654757</v>
      </c>
      <c r="K7" s="3" t="s">
        <v>20</v>
      </c>
      <c r="L7">
        <v>9</v>
      </c>
      <c r="M7">
        <v>10</v>
      </c>
      <c r="N7">
        <v>10</v>
      </c>
      <c r="O7">
        <v>9</v>
      </c>
      <c r="P7">
        <v>9</v>
      </c>
      <c r="Q7">
        <v>9</v>
      </c>
      <c r="R7">
        <v>11</v>
      </c>
      <c r="S7" s="4">
        <f t="shared" si="2"/>
        <v>9.5714285714285712</v>
      </c>
      <c r="T7" s="4">
        <f t="shared" si="3"/>
        <v>0.72843135908468359</v>
      </c>
    </row>
    <row r="8" spans="1:20" x14ac:dyDescent="0.25">
      <c r="C8" s="3" t="s">
        <v>21</v>
      </c>
      <c r="D8">
        <v>10</v>
      </c>
      <c r="E8">
        <v>9</v>
      </c>
      <c r="F8">
        <v>8</v>
      </c>
      <c r="G8">
        <v>9</v>
      </c>
      <c r="H8" s="4">
        <f t="shared" si="0"/>
        <v>9</v>
      </c>
      <c r="I8" s="4">
        <f t="shared" si="1"/>
        <v>0.70710678118654757</v>
      </c>
      <c r="K8" s="3" t="s">
        <v>21</v>
      </c>
      <c r="L8">
        <v>9</v>
      </c>
      <c r="M8">
        <v>10</v>
      </c>
      <c r="N8">
        <v>10</v>
      </c>
      <c r="O8">
        <v>9</v>
      </c>
      <c r="P8">
        <v>9</v>
      </c>
      <c r="Q8">
        <v>9</v>
      </c>
      <c r="R8">
        <v>11</v>
      </c>
      <c r="S8" s="4">
        <f t="shared" si="2"/>
        <v>9.5714285714285712</v>
      </c>
      <c r="T8" s="4">
        <f t="shared" si="3"/>
        <v>0.72843135908468359</v>
      </c>
    </row>
    <row r="9" spans="1:20" x14ac:dyDescent="0.25">
      <c r="C9" s="3" t="s">
        <v>22</v>
      </c>
      <c r="D9">
        <v>11</v>
      </c>
      <c r="E9">
        <v>9</v>
      </c>
      <c r="F9">
        <v>8</v>
      </c>
      <c r="G9">
        <v>9</v>
      </c>
      <c r="H9" s="4">
        <f t="shared" si="0"/>
        <v>9.25</v>
      </c>
      <c r="I9" s="4">
        <f t="shared" si="1"/>
        <v>1.0897247358851685</v>
      </c>
      <c r="K9" s="3" t="s">
        <v>22</v>
      </c>
      <c r="L9">
        <v>9</v>
      </c>
      <c r="M9">
        <v>10</v>
      </c>
      <c r="N9">
        <v>10</v>
      </c>
      <c r="O9">
        <v>9</v>
      </c>
      <c r="P9">
        <v>9</v>
      </c>
      <c r="Q9">
        <v>9</v>
      </c>
      <c r="R9">
        <v>10</v>
      </c>
      <c r="S9" s="4">
        <f t="shared" si="2"/>
        <v>9.4285714285714288</v>
      </c>
      <c r="T9" s="4">
        <f t="shared" si="3"/>
        <v>0.49487165930539351</v>
      </c>
    </row>
    <row r="10" spans="1:20" x14ac:dyDescent="0.25">
      <c r="C10" s="3" t="s">
        <v>23</v>
      </c>
      <c r="D10">
        <v>10.5</v>
      </c>
      <c r="E10">
        <v>9</v>
      </c>
      <c r="F10">
        <v>8</v>
      </c>
      <c r="G10">
        <v>9</v>
      </c>
      <c r="H10" s="4">
        <f t="shared" si="0"/>
        <v>9.125</v>
      </c>
      <c r="I10" s="4">
        <f t="shared" si="1"/>
        <v>0.8926785535678563</v>
      </c>
      <c r="K10" s="3" t="s">
        <v>23</v>
      </c>
      <c r="L10">
        <v>9</v>
      </c>
      <c r="M10">
        <v>10</v>
      </c>
      <c r="N10">
        <v>10</v>
      </c>
      <c r="O10">
        <v>9</v>
      </c>
      <c r="P10">
        <v>9</v>
      </c>
      <c r="Q10">
        <v>9</v>
      </c>
      <c r="R10">
        <v>10</v>
      </c>
      <c r="S10" s="4">
        <f t="shared" si="2"/>
        <v>9.4285714285714288</v>
      </c>
      <c r="T10" s="4">
        <f t="shared" si="3"/>
        <v>0.49487165930539351</v>
      </c>
    </row>
    <row r="11" spans="1:20" x14ac:dyDescent="0.25">
      <c r="C11" s="3" t="s">
        <v>24</v>
      </c>
      <c r="D11">
        <v>11</v>
      </c>
      <c r="E11">
        <v>9</v>
      </c>
      <c r="F11">
        <v>9</v>
      </c>
      <c r="G11">
        <v>9</v>
      </c>
      <c r="H11" s="4">
        <f t="shared" si="0"/>
        <v>9.5</v>
      </c>
      <c r="I11" s="4">
        <f t="shared" si="1"/>
        <v>0.8660254037844386</v>
      </c>
      <c r="K11" s="3" t="s">
        <v>24</v>
      </c>
      <c r="L11">
        <v>9</v>
      </c>
      <c r="M11">
        <v>10</v>
      </c>
      <c r="N11">
        <v>10</v>
      </c>
      <c r="O11">
        <v>10</v>
      </c>
      <c r="P11">
        <v>9</v>
      </c>
      <c r="Q11">
        <v>9</v>
      </c>
      <c r="R11">
        <v>11</v>
      </c>
      <c r="S11" s="4">
        <f t="shared" si="2"/>
        <v>9.7142857142857135</v>
      </c>
      <c r="T11" s="4">
        <f t="shared" si="3"/>
        <v>0.6998542122237652</v>
      </c>
    </row>
    <row r="12" spans="1:20" x14ac:dyDescent="0.25">
      <c r="C12" s="3" t="s">
        <v>25</v>
      </c>
      <c r="D12">
        <v>11</v>
      </c>
      <c r="E12">
        <v>9</v>
      </c>
      <c r="F12">
        <v>9</v>
      </c>
      <c r="G12">
        <v>9</v>
      </c>
      <c r="H12" s="4">
        <f t="shared" si="0"/>
        <v>9.5</v>
      </c>
      <c r="I12" s="4">
        <f t="shared" si="1"/>
        <v>0.8660254037844386</v>
      </c>
      <c r="K12" s="3" t="s">
        <v>25</v>
      </c>
      <c r="L12">
        <v>10</v>
      </c>
      <c r="M12">
        <v>10</v>
      </c>
      <c r="N12">
        <v>10</v>
      </c>
      <c r="O12">
        <v>10</v>
      </c>
      <c r="P12">
        <v>9</v>
      </c>
      <c r="Q12">
        <v>9</v>
      </c>
      <c r="R12">
        <v>11</v>
      </c>
      <c r="S12" s="4">
        <f t="shared" si="2"/>
        <v>9.8571428571428577</v>
      </c>
      <c r="T12" s="4">
        <f t="shared" si="3"/>
        <v>0.63887656499993983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9 (1)</v>
      </c>
      <c r="E15" t="str">
        <f>ROUND(S4,0)&amp;" ("&amp;ROUND(T4,0)&amp;")"</f>
        <v>9 (0)</v>
      </c>
      <c r="F15" t="str">
        <f>ROUND(S8,0)&amp;" ("&amp;ROUND(T8,0)&amp;")"</f>
        <v>10 (1)</v>
      </c>
      <c r="G15" t="str">
        <f>ROUND(S12,0)&amp;" ("&amp;ROUND(T12,0)&amp;")"</f>
        <v>10 (1)</v>
      </c>
    </row>
    <row r="16" spans="1:20" x14ac:dyDescent="0.25">
      <c r="C16" t="s">
        <v>37</v>
      </c>
      <c r="D16" t="str">
        <f>ROUND(H3,0)&amp;" ("&amp;ROUND(I3,0)&amp;")"</f>
        <v>9 (1)</v>
      </c>
      <c r="E16" t="str">
        <f>ROUND(H4,0)&amp;" ("&amp;ROUND(I4,0)&amp;")"</f>
        <v>8 (0)</v>
      </c>
      <c r="F16" t="str">
        <f>ROUND(H8,0)&amp;" ("&amp;ROUND(I8,0)&amp;")"</f>
        <v>9 (1)</v>
      </c>
      <c r="G16" t="str">
        <f>ROUND(H12,0)&amp;" ("&amp;ROUND(I12,0)&amp;")"</f>
        <v>10 (1)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108C-8A18-42C8-9075-CB7AB36EEE7D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30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8.6999999999999993</v>
      </c>
      <c r="E3">
        <v>6.3</v>
      </c>
      <c r="F3">
        <v>4</v>
      </c>
      <c r="G3">
        <v>6.4</v>
      </c>
      <c r="H3" s="4">
        <f>AVERAGE(D3:G3)</f>
        <v>6.35</v>
      </c>
      <c r="I3" s="4">
        <f>_xlfn.STDEV.P(D3:G3)</f>
        <v>1.6620770138594669</v>
      </c>
      <c r="K3" s="3" t="s">
        <v>15</v>
      </c>
      <c r="L3">
        <v>5.0999999999999996</v>
      </c>
      <c r="M3">
        <v>6.5</v>
      </c>
      <c r="N3">
        <v>5.4</v>
      </c>
      <c r="O3">
        <v>6.2</v>
      </c>
      <c r="P3">
        <v>7.2</v>
      </c>
      <c r="Q3">
        <v>6.4</v>
      </c>
      <c r="R3">
        <v>6.9</v>
      </c>
      <c r="S3" s="4">
        <f>AVERAGE(L3:R3)</f>
        <v>6.242857142857142</v>
      </c>
      <c r="T3" s="4">
        <f>_xlfn.STDEV.P(L3:R3)</f>
        <v>0.70276422149993789</v>
      </c>
    </row>
    <row r="4" spans="1:20" x14ac:dyDescent="0.25">
      <c r="C4" s="3" t="s">
        <v>16</v>
      </c>
      <c r="E4">
        <v>7.1</v>
      </c>
      <c r="F4">
        <v>4</v>
      </c>
      <c r="G4">
        <v>6.4</v>
      </c>
      <c r="H4" s="4">
        <f t="shared" ref="H4:H12" si="0">AVERAGE(D4:G4)</f>
        <v>5.833333333333333</v>
      </c>
      <c r="I4" s="4">
        <f t="shared" ref="I4:I12" si="1">_xlfn.STDEV.P(D4:G4)</f>
        <v>1.3274871834493256</v>
      </c>
      <c r="K4" s="3" t="s">
        <v>16</v>
      </c>
      <c r="L4">
        <v>5.0999999999999996</v>
      </c>
      <c r="M4">
        <v>6.6</v>
      </c>
      <c r="N4">
        <v>5.4</v>
      </c>
      <c r="O4">
        <v>6.2</v>
      </c>
      <c r="P4">
        <v>7.2</v>
      </c>
      <c r="Q4">
        <v>5.5</v>
      </c>
      <c r="R4">
        <v>6.9</v>
      </c>
      <c r="S4" s="4">
        <f t="shared" ref="S4:S12" si="2">AVERAGE(L4:R4)</f>
        <v>6.1285714285714281</v>
      </c>
      <c r="T4" s="4">
        <f t="shared" ref="T4:T12" si="3">_xlfn.STDEV.P(L4:R4)</f>
        <v>0.75159693931234139</v>
      </c>
    </row>
    <row r="5" spans="1:20" x14ac:dyDescent="0.25">
      <c r="C5" s="3" t="s">
        <v>18</v>
      </c>
      <c r="D5">
        <v>8.5</v>
      </c>
      <c r="E5">
        <v>7.1</v>
      </c>
      <c r="F5">
        <v>4</v>
      </c>
      <c r="G5">
        <v>6</v>
      </c>
      <c r="H5" s="4">
        <f t="shared" si="0"/>
        <v>6.4</v>
      </c>
      <c r="I5" s="4">
        <f t="shared" si="1"/>
        <v>1.64468842033985</v>
      </c>
      <c r="K5" s="3" t="s">
        <v>18</v>
      </c>
      <c r="L5">
        <v>5</v>
      </c>
      <c r="M5">
        <v>7.3</v>
      </c>
      <c r="N5">
        <v>5.4</v>
      </c>
      <c r="O5">
        <v>6.1</v>
      </c>
      <c r="P5">
        <v>7.2</v>
      </c>
      <c r="Q5">
        <v>5.5</v>
      </c>
      <c r="R5">
        <v>6.8</v>
      </c>
      <c r="S5" s="4">
        <f t="shared" si="2"/>
        <v>6.1857142857142851</v>
      </c>
      <c r="T5" s="4">
        <f t="shared" si="3"/>
        <v>0.85761891541735014</v>
      </c>
    </row>
    <row r="6" spans="1:20" x14ac:dyDescent="0.25">
      <c r="C6" s="3" t="s">
        <v>19</v>
      </c>
      <c r="D6">
        <v>8.5</v>
      </c>
      <c r="E6">
        <v>7.2</v>
      </c>
      <c r="F6">
        <v>4.0999999999999996</v>
      </c>
      <c r="G6">
        <v>6</v>
      </c>
      <c r="H6" s="4">
        <f t="shared" si="0"/>
        <v>6.4499999999999993</v>
      </c>
      <c r="I6" s="4">
        <f t="shared" si="1"/>
        <v>1.6194134740701676</v>
      </c>
      <c r="K6" s="3" t="s">
        <v>19</v>
      </c>
      <c r="L6">
        <v>5</v>
      </c>
      <c r="M6">
        <v>8.1</v>
      </c>
      <c r="N6">
        <v>5.3</v>
      </c>
      <c r="O6">
        <v>6.2</v>
      </c>
      <c r="P6">
        <v>5</v>
      </c>
      <c r="Q6">
        <v>5.5</v>
      </c>
      <c r="R6">
        <v>7.2</v>
      </c>
      <c r="S6" s="4">
        <f t="shared" si="2"/>
        <v>6.0428571428571427</v>
      </c>
      <c r="T6" s="4">
        <f t="shared" si="3"/>
        <v>1.1095135907970093</v>
      </c>
    </row>
    <row r="7" spans="1:20" x14ac:dyDescent="0.25">
      <c r="C7" s="3" t="s">
        <v>20</v>
      </c>
      <c r="D7">
        <v>8.6</v>
      </c>
      <c r="E7">
        <v>7.1</v>
      </c>
      <c r="F7">
        <v>4.0999999999999996</v>
      </c>
      <c r="G7">
        <v>6</v>
      </c>
      <c r="H7" s="4">
        <f t="shared" si="0"/>
        <v>6.4499999999999993</v>
      </c>
      <c r="I7" s="4">
        <f t="shared" si="1"/>
        <v>1.6408839081421946</v>
      </c>
      <c r="K7" s="3" t="s">
        <v>20</v>
      </c>
      <c r="L7">
        <v>5</v>
      </c>
      <c r="M7">
        <v>8.1</v>
      </c>
      <c r="N7">
        <v>5.4</v>
      </c>
      <c r="O7">
        <v>6.2</v>
      </c>
      <c r="P7">
        <v>6.3</v>
      </c>
      <c r="Q7">
        <v>5.5</v>
      </c>
      <c r="R7">
        <v>6.8</v>
      </c>
      <c r="S7" s="4">
        <f t="shared" si="2"/>
        <v>6.1857142857142851</v>
      </c>
      <c r="T7" s="4">
        <f t="shared" si="3"/>
        <v>0.9672177645606187</v>
      </c>
    </row>
    <row r="8" spans="1:20" x14ac:dyDescent="0.25">
      <c r="C8" s="3" t="s">
        <v>21</v>
      </c>
      <c r="D8">
        <v>8.9</v>
      </c>
      <c r="E8">
        <v>7.1</v>
      </c>
      <c r="F8">
        <v>4</v>
      </c>
      <c r="G8">
        <v>5.6</v>
      </c>
      <c r="H8" s="4">
        <f t="shared" si="0"/>
        <v>6.4</v>
      </c>
      <c r="I8" s="4">
        <f t="shared" si="1"/>
        <v>1.8124568960391829</v>
      </c>
      <c r="K8" s="3" t="s">
        <v>21</v>
      </c>
      <c r="L8">
        <v>5</v>
      </c>
      <c r="M8">
        <v>8.1</v>
      </c>
      <c r="N8">
        <v>5.4</v>
      </c>
      <c r="O8">
        <v>6.2</v>
      </c>
      <c r="P8">
        <v>6.2</v>
      </c>
      <c r="Q8">
        <v>5.5</v>
      </c>
      <c r="R8">
        <v>6.9</v>
      </c>
      <c r="S8" s="4">
        <f t="shared" si="2"/>
        <v>6.1857142857142851</v>
      </c>
      <c r="T8" s="4">
        <f t="shared" si="3"/>
        <v>0.97603947728793006</v>
      </c>
    </row>
    <row r="9" spans="1:20" x14ac:dyDescent="0.25">
      <c r="C9" s="3" t="s">
        <v>22</v>
      </c>
      <c r="D9">
        <v>8.4499999999999993</v>
      </c>
      <c r="E9">
        <v>7.2</v>
      </c>
      <c r="F9">
        <v>4.0999999999999996</v>
      </c>
      <c r="G9">
        <v>5.6</v>
      </c>
      <c r="H9" s="4">
        <f t="shared" si="0"/>
        <v>6.3375000000000004</v>
      </c>
      <c r="I9" s="4">
        <f t="shared" si="1"/>
        <v>1.6398837611245463</v>
      </c>
      <c r="K9" s="3" t="s">
        <v>22</v>
      </c>
      <c r="L9">
        <v>5.25</v>
      </c>
      <c r="M9">
        <v>8.1999999999999993</v>
      </c>
      <c r="N9">
        <v>5.4</v>
      </c>
      <c r="O9">
        <v>6.1</v>
      </c>
      <c r="P9">
        <v>6.1</v>
      </c>
      <c r="Q9">
        <v>5.5</v>
      </c>
      <c r="R9">
        <v>6.9</v>
      </c>
      <c r="S9" s="4">
        <f t="shared" si="2"/>
        <v>6.2071428571428573</v>
      </c>
      <c r="T9" s="4">
        <f t="shared" si="3"/>
        <v>0.96674290105213123</v>
      </c>
    </row>
    <row r="10" spans="1:20" x14ac:dyDescent="0.25">
      <c r="C10" s="3" t="s">
        <v>23</v>
      </c>
      <c r="D10">
        <v>8.5</v>
      </c>
      <c r="E10">
        <v>7.1</v>
      </c>
      <c r="F10">
        <v>4.3</v>
      </c>
      <c r="G10">
        <v>5.6</v>
      </c>
      <c r="H10" s="4">
        <f t="shared" si="0"/>
        <v>6.375</v>
      </c>
      <c r="I10" s="4">
        <f t="shared" si="1"/>
        <v>1.5769828787910152</v>
      </c>
      <c r="K10" s="3" t="s">
        <v>23</v>
      </c>
      <c r="L10">
        <v>5.5</v>
      </c>
      <c r="M10">
        <v>8.1</v>
      </c>
      <c r="N10">
        <v>5.4</v>
      </c>
      <c r="O10">
        <v>6.1</v>
      </c>
      <c r="P10">
        <v>6.3</v>
      </c>
      <c r="Q10">
        <v>6.2</v>
      </c>
      <c r="R10">
        <v>7.3</v>
      </c>
      <c r="S10" s="4">
        <f t="shared" si="2"/>
        <v>6.4142857142857137</v>
      </c>
      <c r="T10" s="4">
        <f t="shared" si="3"/>
        <v>0.8982977098435756</v>
      </c>
    </row>
    <row r="11" spans="1:20" x14ac:dyDescent="0.25">
      <c r="C11" s="3" t="s">
        <v>24</v>
      </c>
      <c r="D11">
        <v>8.5</v>
      </c>
      <c r="E11">
        <v>7.1</v>
      </c>
      <c r="F11">
        <v>6.6</v>
      </c>
      <c r="G11">
        <v>5.6</v>
      </c>
      <c r="H11" s="4">
        <f t="shared" si="0"/>
        <v>6.9499999999999993</v>
      </c>
      <c r="I11" s="4">
        <f t="shared" si="1"/>
        <v>1.0452272480183475</v>
      </c>
      <c r="K11" s="3" t="s">
        <v>24</v>
      </c>
      <c r="L11">
        <v>5.5</v>
      </c>
      <c r="M11">
        <v>8.1</v>
      </c>
      <c r="N11">
        <v>5.4</v>
      </c>
      <c r="O11">
        <v>5.8</v>
      </c>
      <c r="P11">
        <v>6.2</v>
      </c>
      <c r="Q11">
        <v>6.1</v>
      </c>
      <c r="R11">
        <v>7</v>
      </c>
      <c r="S11" s="4">
        <f t="shared" si="2"/>
        <v>6.3</v>
      </c>
      <c r="T11" s="4">
        <f t="shared" si="3"/>
        <v>0.88479214669725725</v>
      </c>
    </row>
    <row r="12" spans="1:20" x14ac:dyDescent="0.25">
      <c r="C12" s="3" t="s">
        <v>25</v>
      </c>
      <c r="D12">
        <v>8.5</v>
      </c>
      <c r="E12">
        <v>7.2</v>
      </c>
      <c r="F12">
        <v>5.2</v>
      </c>
      <c r="G12">
        <v>5.6</v>
      </c>
      <c r="H12" s="4">
        <f t="shared" si="0"/>
        <v>6.625</v>
      </c>
      <c r="I12" s="4">
        <f t="shared" si="1"/>
        <v>1.3160072188251837</v>
      </c>
      <c r="K12" s="3" t="s">
        <v>25</v>
      </c>
      <c r="L12">
        <v>5.5</v>
      </c>
      <c r="M12">
        <v>8.1</v>
      </c>
      <c r="N12">
        <v>5.5</v>
      </c>
      <c r="O12">
        <v>5.8</v>
      </c>
      <c r="P12">
        <v>6.2</v>
      </c>
      <c r="Q12">
        <v>6</v>
      </c>
      <c r="R12">
        <v>7</v>
      </c>
      <c r="S12" s="4">
        <f t="shared" si="2"/>
        <v>6.3</v>
      </c>
      <c r="T12" s="4">
        <f t="shared" si="3"/>
        <v>0.87505101892077164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6 (1)</v>
      </c>
      <c r="E15" t="str">
        <f>ROUND(S4,0)&amp;" ("&amp;ROUND(T4,0)&amp;")"</f>
        <v>6 (1)</v>
      </c>
      <c r="F15" t="str">
        <f>ROUND(S8,0)&amp;" ("&amp;ROUND(T8,0)&amp;")"</f>
        <v>6 (1)</v>
      </c>
      <c r="G15" t="str">
        <f>ROUND(S12,0)&amp;" ("&amp;ROUND(T12,0)&amp;")"</f>
        <v>6 (1)</v>
      </c>
    </row>
    <row r="16" spans="1:20" x14ac:dyDescent="0.25">
      <c r="C16" t="s">
        <v>37</v>
      </c>
      <c r="D16" t="str">
        <f>ROUND(H3,0)&amp;" ("&amp;ROUND(I3,0)&amp;")"</f>
        <v>6 (2)</v>
      </c>
      <c r="E16" t="str">
        <f>ROUND(H4,0)&amp;" ("&amp;ROUND(I4,0)&amp;")"</f>
        <v>6 (1)</v>
      </c>
      <c r="F16" t="str">
        <f>ROUND(H8,0)&amp;" ("&amp;ROUND(I8,0)&amp;")"</f>
        <v>6 (2)</v>
      </c>
      <c r="G16" t="str">
        <f>ROUND(H12,0)&amp;" ("&amp;ROUND(I12,0)&amp;")"</f>
        <v>7 (1)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4062-7E10-498B-81C6-8E909FD7CAB7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31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39</v>
      </c>
      <c r="E3">
        <v>39</v>
      </c>
      <c r="F3">
        <v>39</v>
      </c>
      <c r="G3">
        <v>39</v>
      </c>
      <c r="H3" s="4">
        <f>AVERAGE(D3:G3)</f>
        <v>39</v>
      </c>
      <c r="I3" s="4">
        <f>_xlfn.STDEV.P(D3:G3)</f>
        <v>0</v>
      </c>
      <c r="K3" s="3" t="s">
        <v>15</v>
      </c>
      <c r="L3">
        <v>39</v>
      </c>
      <c r="M3">
        <v>38</v>
      </c>
      <c r="N3">
        <v>39</v>
      </c>
      <c r="O3">
        <v>38</v>
      </c>
      <c r="P3">
        <v>39</v>
      </c>
      <c r="Q3">
        <v>39</v>
      </c>
      <c r="R3">
        <v>38</v>
      </c>
      <c r="S3" s="4">
        <f>AVERAGE(L3:R3)</f>
        <v>38.571428571428569</v>
      </c>
      <c r="T3" s="4">
        <f>_xlfn.STDEV.P(L3:R3)</f>
        <v>0.49487165930539351</v>
      </c>
    </row>
    <row r="4" spans="1:20" x14ac:dyDescent="0.25">
      <c r="C4" s="3" t="s">
        <v>16</v>
      </c>
      <c r="E4">
        <v>39</v>
      </c>
      <c r="F4">
        <v>39</v>
      </c>
      <c r="G4">
        <v>38</v>
      </c>
      <c r="H4" s="4">
        <f t="shared" ref="H4:H12" si="0">AVERAGE(D4:G4)</f>
        <v>38.666666666666664</v>
      </c>
      <c r="I4" s="4">
        <f t="shared" ref="I4:I12" si="1">_xlfn.STDEV.P(D4:G4)</f>
        <v>0.47140452079103168</v>
      </c>
      <c r="K4" s="3" t="s">
        <v>16</v>
      </c>
      <c r="L4">
        <v>38</v>
      </c>
      <c r="M4">
        <v>39</v>
      </c>
      <c r="N4">
        <v>39</v>
      </c>
      <c r="O4">
        <v>39</v>
      </c>
      <c r="P4">
        <v>39</v>
      </c>
      <c r="Q4">
        <v>39</v>
      </c>
      <c r="R4">
        <v>39</v>
      </c>
      <c r="S4" s="4">
        <f t="shared" ref="S4:S12" si="2">AVERAGE(L4:R4)</f>
        <v>38.857142857142854</v>
      </c>
      <c r="T4" s="4">
        <f t="shared" ref="T4:T12" si="3">_xlfn.STDEV.P(L4:R4)</f>
        <v>0.34992710611188266</v>
      </c>
    </row>
    <row r="5" spans="1:20" x14ac:dyDescent="0.25">
      <c r="C5" s="3" t="s">
        <v>18</v>
      </c>
      <c r="D5">
        <v>39</v>
      </c>
      <c r="E5">
        <v>39</v>
      </c>
      <c r="F5">
        <v>39</v>
      </c>
      <c r="G5">
        <v>38</v>
      </c>
      <c r="H5" s="4">
        <f t="shared" si="0"/>
        <v>38.75</v>
      </c>
      <c r="I5" s="4">
        <f t="shared" si="1"/>
        <v>0.4330127018922193</v>
      </c>
      <c r="K5" s="3" t="s">
        <v>18</v>
      </c>
      <c r="L5">
        <v>39</v>
      </c>
      <c r="M5">
        <v>39</v>
      </c>
      <c r="N5">
        <v>39</v>
      </c>
      <c r="O5">
        <v>39</v>
      </c>
      <c r="P5">
        <v>39</v>
      </c>
      <c r="Q5">
        <v>39</v>
      </c>
      <c r="R5">
        <v>38</v>
      </c>
      <c r="S5" s="4">
        <f t="shared" si="2"/>
        <v>38.857142857142854</v>
      </c>
      <c r="T5" s="4">
        <f t="shared" si="3"/>
        <v>0.3499271061118826</v>
      </c>
    </row>
    <row r="6" spans="1:20" x14ac:dyDescent="0.25">
      <c r="C6" s="3" t="s">
        <v>19</v>
      </c>
      <c r="D6">
        <v>39</v>
      </c>
      <c r="E6">
        <v>39</v>
      </c>
      <c r="F6">
        <v>39</v>
      </c>
      <c r="G6">
        <v>39</v>
      </c>
      <c r="H6" s="4">
        <f t="shared" si="0"/>
        <v>39</v>
      </c>
      <c r="I6" s="4">
        <f t="shared" si="1"/>
        <v>0</v>
      </c>
      <c r="K6" s="3" t="s">
        <v>19</v>
      </c>
      <c r="L6">
        <v>39</v>
      </c>
      <c r="M6">
        <v>39</v>
      </c>
      <c r="N6">
        <v>39</v>
      </c>
      <c r="O6">
        <v>38</v>
      </c>
      <c r="P6">
        <v>38</v>
      </c>
      <c r="Q6">
        <v>39</v>
      </c>
      <c r="R6">
        <v>39</v>
      </c>
      <c r="S6" s="4">
        <f t="shared" si="2"/>
        <v>38.714285714285715</v>
      </c>
      <c r="T6" s="4">
        <f t="shared" si="3"/>
        <v>0.45175395145262565</v>
      </c>
    </row>
    <row r="7" spans="1:20" x14ac:dyDescent="0.25">
      <c r="C7" s="3" t="s">
        <v>20</v>
      </c>
      <c r="D7">
        <v>39</v>
      </c>
      <c r="E7">
        <v>39</v>
      </c>
      <c r="F7">
        <v>39</v>
      </c>
      <c r="G7">
        <v>38</v>
      </c>
      <c r="H7" s="4">
        <f t="shared" si="0"/>
        <v>38.75</v>
      </c>
      <c r="I7" s="4">
        <f t="shared" si="1"/>
        <v>0.4330127018922193</v>
      </c>
      <c r="K7" s="3" t="s">
        <v>20</v>
      </c>
      <c r="L7">
        <v>38.5</v>
      </c>
      <c r="M7">
        <v>39</v>
      </c>
      <c r="N7">
        <v>39</v>
      </c>
      <c r="O7">
        <v>39</v>
      </c>
      <c r="P7">
        <v>38</v>
      </c>
      <c r="Q7">
        <v>39</v>
      </c>
      <c r="R7">
        <v>38</v>
      </c>
      <c r="S7" s="4">
        <f t="shared" si="2"/>
        <v>38.642857142857146</v>
      </c>
      <c r="T7" s="4">
        <f t="shared" si="3"/>
        <v>0.44031528592635549</v>
      </c>
    </row>
    <row r="8" spans="1:20" x14ac:dyDescent="0.25">
      <c r="C8" s="3" t="s">
        <v>21</v>
      </c>
      <c r="D8">
        <v>39</v>
      </c>
      <c r="E8">
        <v>39</v>
      </c>
      <c r="F8">
        <v>39</v>
      </c>
      <c r="G8">
        <v>38</v>
      </c>
      <c r="H8" s="4">
        <f t="shared" si="0"/>
        <v>38.75</v>
      </c>
      <c r="I8" s="4">
        <f t="shared" si="1"/>
        <v>0.4330127018922193</v>
      </c>
      <c r="K8" s="3" t="s">
        <v>21</v>
      </c>
      <c r="L8">
        <v>39</v>
      </c>
      <c r="M8">
        <v>39</v>
      </c>
      <c r="N8">
        <v>39</v>
      </c>
      <c r="O8">
        <v>39</v>
      </c>
      <c r="P8">
        <v>38</v>
      </c>
      <c r="Q8">
        <v>39</v>
      </c>
      <c r="R8">
        <v>38</v>
      </c>
      <c r="S8" s="4">
        <f t="shared" si="2"/>
        <v>38.714285714285715</v>
      </c>
      <c r="T8" s="4">
        <f t="shared" si="3"/>
        <v>0.45175395145262565</v>
      </c>
    </row>
    <row r="9" spans="1:20" x14ac:dyDescent="0.25">
      <c r="C9" s="3" t="s">
        <v>22</v>
      </c>
      <c r="D9">
        <v>39</v>
      </c>
      <c r="E9">
        <v>39</v>
      </c>
      <c r="F9">
        <v>39</v>
      </c>
      <c r="G9">
        <v>39</v>
      </c>
      <c r="H9" s="4">
        <f t="shared" si="0"/>
        <v>39</v>
      </c>
      <c r="I9" s="4">
        <f t="shared" si="1"/>
        <v>0</v>
      </c>
      <c r="K9" s="3" t="s">
        <v>22</v>
      </c>
      <c r="L9">
        <v>38.5</v>
      </c>
      <c r="M9">
        <v>39</v>
      </c>
      <c r="N9">
        <v>39</v>
      </c>
      <c r="O9">
        <v>39</v>
      </c>
      <c r="P9">
        <v>38</v>
      </c>
      <c r="Q9">
        <v>39</v>
      </c>
      <c r="R9">
        <v>38</v>
      </c>
      <c r="S9" s="4">
        <f t="shared" si="2"/>
        <v>38.642857142857146</v>
      </c>
      <c r="T9" s="4">
        <f t="shared" si="3"/>
        <v>0.44031528592635549</v>
      </c>
    </row>
    <row r="10" spans="1:20" x14ac:dyDescent="0.25">
      <c r="C10" s="3" t="s">
        <v>23</v>
      </c>
      <c r="D10">
        <v>39</v>
      </c>
      <c r="E10">
        <v>39</v>
      </c>
      <c r="F10">
        <v>38</v>
      </c>
      <c r="G10">
        <v>39</v>
      </c>
      <c r="H10" s="4">
        <f t="shared" si="0"/>
        <v>38.75</v>
      </c>
      <c r="I10" s="4">
        <f t="shared" si="1"/>
        <v>0.4330127018922193</v>
      </c>
      <c r="K10" s="3" t="s">
        <v>23</v>
      </c>
      <c r="L10">
        <v>43.5</v>
      </c>
      <c r="M10">
        <v>39</v>
      </c>
      <c r="N10">
        <v>39</v>
      </c>
      <c r="O10">
        <v>39</v>
      </c>
      <c r="P10">
        <v>39</v>
      </c>
      <c r="Q10">
        <v>39</v>
      </c>
      <c r="R10">
        <v>39</v>
      </c>
      <c r="S10" s="4">
        <f t="shared" si="2"/>
        <v>39.642857142857146</v>
      </c>
      <c r="T10" s="4">
        <f t="shared" si="3"/>
        <v>1.5746719775034719</v>
      </c>
    </row>
    <row r="11" spans="1:20" x14ac:dyDescent="0.25">
      <c r="C11" s="3" t="s">
        <v>24</v>
      </c>
      <c r="D11">
        <v>39</v>
      </c>
      <c r="E11">
        <v>38</v>
      </c>
      <c r="F11">
        <v>39</v>
      </c>
      <c r="G11">
        <v>39</v>
      </c>
      <c r="H11" s="4">
        <f t="shared" si="0"/>
        <v>38.75</v>
      </c>
      <c r="I11" s="4">
        <f t="shared" si="1"/>
        <v>0.4330127018922193</v>
      </c>
      <c r="K11" s="3" t="s">
        <v>24</v>
      </c>
      <c r="L11">
        <v>38</v>
      </c>
      <c r="M11">
        <v>39</v>
      </c>
      <c r="N11">
        <v>39</v>
      </c>
      <c r="O11">
        <v>39</v>
      </c>
      <c r="P11">
        <v>39</v>
      </c>
      <c r="Q11">
        <v>39</v>
      </c>
      <c r="R11">
        <v>38</v>
      </c>
      <c r="S11" s="4">
        <f t="shared" si="2"/>
        <v>38.714285714285715</v>
      </c>
      <c r="T11" s="4">
        <f t="shared" si="3"/>
        <v>0.45175395145262565</v>
      </c>
    </row>
    <row r="12" spans="1:20" x14ac:dyDescent="0.25">
      <c r="C12" s="3" t="s">
        <v>25</v>
      </c>
      <c r="D12">
        <v>39</v>
      </c>
      <c r="E12">
        <v>39</v>
      </c>
      <c r="F12">
        <v>38</v>
      </c>
      <c r="G12">
        <v>39</v>
      </c>
      <c r="H12" s="4">
        <f t="shared" si="0"/>
        <v>38.75</v>
      </c>
      <c r="I12" s="4">
        <f t="shared" si="1"/>
        <v>0.4330127018922193</v>
      </c>
      <c r="K12" s="3" t="s">
        <v>25</v>
      </c>
      <c r="L12">
        <v>38.5</v>
      </c>
      <c r="M12">
        <v>39</v>
      </c>
      <c r="N12">
        <v>39</v>
      </c>
      <c r="O12">
        <v>39</v>
      </c>
      <c r="P12">
        <v>39</v>
      </c>
      <c r="Q12">
        <v>39</v>
      </c>
      <c r="R12">
        <v>38</v>
      </c>
      <c r="S12" s="4">
        <f t="shared" si="2"/>
        <v>38.785714285714285</v>
      </c>
      <c r="T12" s="4">
        <f t="shared" si="3"/>
        <v>0.3642156795423418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39 (0)</v>
      </c>
      <c r="E15" t="str">
        <f>ROUND(S4,0)&amp;" ("&amp;ROUND(T4,0)&amp;")"</f>
        <v>39 (0)</v>
      </c>
      <c r="F15" t="str">
        <f>ROUND(S8,0)&amp;" ("&amp;ROUND(T8,0)&amp;")"</f>
        <v>39 (0)</v>
      </c>
      <c r="G15" t="str">
        <f>ROUND(S12,0)&amp;" ("&amp;ROUND(T12,0)&amp;")"</f>
        <v>39 (0)</v>
      </c>
    </row>
    <row r="16" spans="1:20" x14ac:dyDescent="0.25">
      <c r="C16" t="s">
        <v>37</v>
      </c>
      <c r="D16" t="str">
        <f>ROUND(H3,0)&amp;" ("&amp;ROUND(I3,0)&amp;")"</f>
        <v>39 (0)</v>
      </c>
      <c r="E16" t="str">
        <f>ROUND(H4,0)&amp;" ("&amp;ROUND(I4,0)&amp;")"</f>
        <v>39 (0)</v>
      </c>
      <c r="F16" t="str">
        <f>ROUND(H8,0)&amp;" ("&amp;ROUND(I8,0)&amp;")"</f>
        <v>39 (0)</v>
      </c>
      <c r="G16" t="str">
        <f>ROUND(H12,0)&amp;" ("&amp;ROUND(I12,0)&amp;")"</f>
        <v>39 (0)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D62C-1EAF-405A-A8B1-3BE7B1DF4FC1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32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17.7</v>
      </c>
      <c r="E3">
        <v>19.600000000000001</v>
      </c>
      <c r="F3">
        <v>25.5</v>
      </c>
      <c r="G3">
        <v>17.7</v>
      </c>
      <c r="H3" s="4">
        <f>AVERAGE(D3:G3)</f>
        <v>20.125</v>
      </c>
      <c r="I3" s="4">
        <f>_xlfn.STDEV.P(D3:G3)</f>
        <v>3.1987302168204188</v>
      </c>
      <c r="K3" s="3" t="s">
        <v>15</v>
      </c>
      <c r="L3">
        <v>19.600000000000001</v>
      </c>
      <c r="M3">
        <v>17.7</v>
      </c>
      <c r="N3">
        <v>13.7</v>
      </c>
      <c r="O3">
        <v>20.6</v>
      </c>
      <c r="P3">
        <v>22.6</v>
      </c>
      <c r="Q3">
        <v>21.6</v>
      </c>
      <c r="R3">
        <v>16.7</v>
      </c>
      <c r="S3" s="4">
        <f>AVERAGE(L3:R3)</f>
        <v>18.928571428571423</v>
      </c>
      <c r="T3" s="4">
        <f>_xlfn.STDEV.P(L3:R3)</f>
        <v>2.8703978249485838</v>
      </c>
    </row>
    <row r="4" spans="1:20" x14ac:dyDescent="0.25">
      <c r="C4" s="3" t="s">
        <v>16</v>
      </c>
      <c r="D4" s="6" t="s">
        <v>17</v>
      </c>
      <c r="E4">
        <v>19.600000000000001</v>
      </c>
      <c r="F4">
        <v>22.6</v>
      </c>
      <c r="G4">
        <v>17.7</v>
      </c>
      <c r="H4" s="4">
        <f t="shared" ref="H4:H12" si="0">AVERAGE(D4:G4)</f>
        <v>19.966666666666669</v>
      </c>
      <c r="I4" s="4">
        <f t="shared" ref="I4:I12" si="1">_xlfn.STDEV.P(D4:G4)</f>
        <v>2.0171487027209536</v>
      </c>
      <c r="K4" s="3" t="s">
        <v>16</v>
      </c>
      <c r="L4">
        <v>16.7</v>
      </c>
      <c r="M4">
        <v>16.7</v>
      </c>
      <c r="N4">
        <v>13.7</v>
      </c>
      <c r="O4">
        <v>17.7</v>
      </c>
      <c r="P4">
        <v>19.600000000000001</v>
      </c>
      <c r="Q4">
        <v>19.600000000000001</v>
      </c>
      <c r="R4">
        <v>15.7</v>
      </c>
      <c r="S4" s="4">
        <f t="shared" ref="S4:S12" si="2">AVERAGE(L4:R4)</f>
        <v>17.100000000000001</v>
      </c>
      <c r="T4" s="4">
        <f t="shared" ref="T4:T12" si="3">_xlfn.STDEV.P(L4:R4)</f>
        <v>1.9530196400153454</v>
      </c>
    </row>
    <row r="5" spans="1:20" x14ac:dyDescent="0.25">
      <c r="C5" s="3" t="s">
        <v>18</v>
      </c>
      <c r="D5">
        <v>16.7</v>
      </c>
      <c r="E5">
        <v>19.600000000000001</v>
      </c>
      <c r="F5">
        <v>24.5</v>
      </c>
      <c r="G5">
        <v>16.7</v>
      </c>
      <c r="H5" s="4">
        <f t="shared" si="0"/>
        <v>19.375</v>
      </c>
      <c r="I5" s="4">
        <f t="shared" si="1"/>
        <v>3.1869852525545226</v>
      </c>
      <c r="K5" s="3" t="s">
        <v>18</v>
      </c>
      <c r="L5">
        <v>16.7</v>
      </c>
      <c r="M5">
        <v>14.7</v>
      </c>
      <c r="N5">
        <v>12.7</v>
      </c>
      <c r="O5">
        <v>17.7</v>
      </c>
      <c r="P5">
        <v>19.600000000000001</v>
      </c>
      <c r="Q5">
        <v>18.600000000000001</v>
      </c>
      <c r="R5">
        <v>14.7</v>
      </c>
      <c r="S5" s="4">
        <f t="shared" si="2"/>
        <v>16.385714285714286</v>
      </c>
      <c r="T5" s="4">
        <f t="shared" si="3"/>
        <v>2.2781123585915011</v>
      </c>
    </row>
    <row r="6" spans="1:20" x14ac:dyDescent="0.25">
      <c r="C6" s="3" t="s">
        <v>19</v>
      </c>
      <c r="D6">
        <v>15.7</v>
      </c>
      <c r="E6">
        <v>18.600000000000001</v>
      </c>
      <c r="F6">
        <v>23.5</v>
      </c>
      <c r="G6">
        <v>17.7</v>
      </c>
      <c r="H6" s="4">
        <f t="shared" si="0"/>
        <v>18.875</v>
      </c>
      <c r="I6" s="4">
        <f t="shared" si="1"/>
        <v>2.8691244309022226</v>
      </c>
      <c r="K6" s="3" t="s">
        <v>19</v>
      </c>
      <c r="L6">
        <v>16.7</v>
      </c>
      <c r="M6">
        <v>14.7</v>
      </c>
      <c r="N6">
        <v>12.7</v>
      </c>
      <c r="O6">
        <v>17.7</v>
      </c>
      <c r="P6">
        <v>20.6</v>
      </c>
      <c r="Q6">
        <v>18.600000000000001</v>
      </c>
      <c r="R6">
        <v>15.7</v>
      </c>
      <c r="S6" s="4">
        <f t="shared" si="2"/>
        <v>16.671428571428571</v>
      </c>
      <c r="T6" s="4">
        <f t="shared" si="3"/>
        <v>2.4146660731657983</v>
      </c>
    </row>
    <row r="7" spans="1:20" x14ac:dyDescent="0.25">
      <c r="C7" s="3" t="s">
        <v>20</v>
      </c>
      <c r="D7">
        <v>15.7</v>
      </c>
      <c r="E7">
        <v>18.600000000000001</v>
      </c>
      <c r="F7">
        <v>24</v>
      </c>
      <c r="G7">
        <v>16.7</v>
      </c>
      <c r="H7" s="4">
        <f t="shared" si="0"/>
        <v>18.75</v>
      </c>
      <c r="I7" s="4">
        <f t="shared" si="1"/>
        <v>3.2050741021074747</v>
      </c>
      <c r="K7" s="3" t="s">
        <v>20</v>
      </c>
      <c r="L7">
        <v>17.2</v>
      </c>
      <c r="M7">
        <v>14.7</v>
      </c>
      <c r="N7">
        <v>13.7</v>
      </c>
      <c r="O7">
        <v>17.7</v>
      </c>
      <c r="P7">
        <v>20.6</v>
      </c>
      <c r="Q7">
        <v>17.7</v>
      </c>
      <c r="R7">
        <v>13.7</v>
      </c>
      <c r="S7" s="4">
        <f t="shared" si="2"/>
        <v>16.471428571428572</v>
      </c>
      <c r="T7" s="4">
        <f t="shared" si="3"/>
        <v>2.3632388705299414</v>
      </c>
    </row>
    <row r="8" spans="1:20" x14ac:dyDescent="0.25">
      <c r="C8" s="3" t="s">
        <v>21</v>
      </c>
      <c r="D8">
        <v>15.7</v>
      </c>
      <c r="E8">
        <v>18.600000000000001</v>
      </c>
      <c r="F8">
        <v>23.5</v>
      </c>
      <c r="G8">
        <v>16.7</v>
      </c>
      <c r="H8" s="4">
        <f t="shared" si="0"/>
        <v>18.625</v>
      </c>
      <c r="I8" s="4">
        <f t="shared" si="1"/>
        <v>3.0011456145945394</v>
      </c>
      <c r="K8" s="3" t="s">
        <v>21</v>
      </c>
      <c r="L8">
        <v>16.7</v>
      </c>
      <c r="M8">
        <v>13.7</v>
      </c>
      <c r="N8">
        <v>13.7</v>
      </c>
      <c r="O8">
        <v>17.7</v>
      </c>
      <c r="P8">
        <v>19.600000000000001</v>
      </c>
      <c r="Q8">
        <v>18.600000000000001</v>
      </c>
      <c r="R8">
        <v>13.7</v>
      </c>
      <c r="S8" s="4">
        <f t="shared" si="2"/>
        <v>16.242857142857144</v>
      </c>
      <c r="T8" s="4">
        <f t="shared" si="3"/>
        <v>2.3469476486078924</v>
      </c>
    </row>
    <row r="9" spans="1:20" x14ac:dyDescent="0.25">
      <c r="C9" s="3" t="s">
        <v>22</v>
      </c>
      <c r="D9">
        <v>13.7</v>
      </c>
      <c r="E9">
        <v>17.7</v>
      </c>
      <c r="F9">
        <v>24.5</v>
      </c>
      <c r="G9">
        <v>15.7</v>
      </c>
      <c r="H9" s="4">
        <f t="shared" si="0"/>
        <v>17.899999999999999</v>
      </c>
      <c r="I9" s="4">
        <f t="shared" si="1"/>
        <v>4.06448028658032</v>
      </c>
      <c r="K9" s="3" t="s">
        <v>22</v>
      </c>
      <c r="L9">
        <v>16.2</v>
      </c>
      <c r="M9">
        <v>13.7</v>
      </c>
      <c r="N9">
        <v>12.7</v>
      </c>
      <c r="O9">
        <v>16.7</v>
      </c>
      <c r="P9">
        <v>19.600000000000001</v>
      </c>
      <c r="Q9">
        <v>18.600000000000001</v>
      </c>
      <c r="R9">
        <v>13.7</v>
      </c>
      <c r="S9" s="4">
        <f t="shared" si="2"/>
        <v>15.885714285714286</v>
      </c>
      <c r="T9" s="4">
        <f t="shared" si="3"/>
        <v>2.4386346129566432</v>
      </c>
    </row>
    <row r="10" spans="1:20" x14ac:dyDescent="0.25">
      <c r="C10" s="3" t="s">
        <v>23</v>
      </c>
      <c r="D10">
        <v>13.7</v>
      </c>
      <c r="E10">
        <v>17.7</v>
      </c>
      <c r="F10">
        <v>24.5</v>
      </c>
      <c r="G10">
        <v>16.7</v>
      </c>
      <c r="H10" s="4">
        <f t="shared" si="0"/>
        <v>18.149999999999999</v>
      </c>
      <c r="I10" s="4">
        <f t="shared" si="1"/>
        <v>3.950632860694602</v>
      </c>
      <c r="K10" s="3" t="s">
        <v>23</v>
      </c>
      <c r="L10">
        <v>15.7</v>
      </c>
      <c r="M10">
        <v>13.7</v>
      </c>
      <c r="N10">
        <v>12.7</v>
      </c>
      <c r="O10">
        <v>16.7</v>
      </c>
      <c r="P10">
        <v>19.600000000000001</v>
      </c>
      <c r="Q10">
        <v>18.600000000000001</v>
      </c>
      <c r="R10">
        <v>16.7</v>
      </c>
      <c r="S10" s="4">
        <f t="shared" si="2"/>
        <v>16.242857142857144</v>
      </c>
      <c r="T10" s="4">
        <f t="shared" si="3"/>
        <v>2.2852678135377982</v>
      </c>
    </row>
    <row r="11" spans="1:20" x14ac:dyDescent="0.25">
      <c r="C11" s="3" t="s">
        <v>24</v>
      </c>
      <c r="D11">
        <v>13.7</v>
      </c>
      <c r="E11">
        <v>16.7</v>
      </c>
      <c r="F11">
        <v>23.5</v>
      </c>
      <c r="G11">
        <v>15.7</v>
      </c>
      <c r="H11" s="4">
        <f t="shared" si="0"/>
        <v>17.399999999999999</v>
      </c>
      <c r="I11" s="4">
        <f t="shared" si="1"/>
        <v>3.6837480912787792</v>
      </c>
      <c r="K11" s="3" t="s">
        <v>24</v>
      </c>
      <c r="L11">
        <v>15.7</v>
      </c>
      <c r="M11">
        <v>13.7</v>
      </c>
      <c r="N11">
        <v>13.7</v>
      </c>
      <c r="O11">
        <v>16.7</v>
      </c>
      <c r="P11">
        <v>19.600000000000001</v>
      </c>
      <c r="Q11">
        <v>18.600000000000001</v>
      </c>
      <c r="R11">
        <v>13.7</v>
      </c>
      <c r="S11" s="4">
        <f t="shared" si="2"/>
        <v>15.957142857142857</v>
      </c>
      <c r="T11" s="4">
        <f t="shared" si="3"/>
        <v>2.2727309832993843</v>
      </c>
    </row>
    <row r="12" spans="1:20" x14ac:dyDescent="0.25">
      <c r="C12" s="3" t="s">
        <v>25</v>
      </c>
      <c r="D12">
        <v>13.2</v>
      </c>
      <c r="E12">
        <v>16.7</v>
      </c>
      <c r="F12">
        <v>22.6</v>
      </c>
      <c r="G12">
        <v>16.7</v>
      </c>
      <c r="H12" s="4">
        <f t="shared" si="0"/>
        <v>17.3</v>
      </c>
      <c r="I12" s="4">
        <f t="shared" si="1"/>
        <v>3.3771289581536608</v>
      </c>
      <c r="K12" s="3" t="s">
        <v>25</v>
      </c>
      <c r="L12">
        <v>15.2</v>
      </c>
      <c r="M12">
        <v>13.7</v>
      </c>
      <c r="N12">
        <v>13.7</v>
      </c>
      <c r="O12">
        <v>16.7</v>
      </c>
      <c r="P12">
        <v>21.6</v>
      </c>
      <c r="Q12">
        <v>17.7</v>
      </c>
      <c r="R12">
        <v>13.7</v>
      </c>
      <c r="S12" s="4">
        <f t="shared" si="2"/>
        <v>16.042857142857144</v>
      </c>
      <c r="T12" s="4">
        <f t="shared" si="3"/>
        <v>2.7054744199002543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19 (3)</v>
      </c>
      <c r="E15" t="str">
        <f>ROUND(S4,0)&amp;" ("&amp;ROUND(T4,0)&amp;")"</f>
        <v>17 (2)</v>
      </c>
      <c r="F15" t="str">
        <f>ROUND(S8,0)&amp;" ("&amp;ROUND(T8,0)&amp;")"</f>
        <v>16 (2)</v>
      </c>
      <c r="G15" t="str">
        <f>ROUND(S12,0)&amp;" ("&amp;ROUND(T12,0)&amp;")"</f>
        <v>16 (3)</v>
      </c>
    </row>
    <row r="16" spans="1:20" x14ac:dyDescent="0.25">
      <c r="C16" t="s">
        <v>37</v>
      </c>
      <c r="D16" t="str">
        <f>ROUND(H3,0)&amp;" ("&amp;ROUND(I3,0)&amp;")"</f>
        <v>20 (3)</v>
      </c>
      <c r="E16" t="str">
        <f>ROUND(H4,0)&amp;" ("&amp;ROUND(I4,0)&amp;")"</f>
        <v>20 (2)</v>
      </c>
      <c r="F16" t="str">
        <f>ROUND(H8,0)&amp;" ("&amp;ROUND(I8,0)&amp;")"</f>
        <v>19 (3)</v>
      </c>
      <c r="G16" t="str">
        <f>ROUND(H12,0)&amp;" ("&amp;ROUND(I12,0)&amp;")"</f>
        <v>17 (3)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0A1E-7E16-461F-AF5E-FDBB31F40EA7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33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12</v>
      </c>
      <c r="E3">
        <v>9</v>
      </c>
      <c r="F3">
        <v>10</v>
      </c>
      <c r="G3">
        <v>11</v>
      </c>
      <c r="H3" s="4">
        <f>AVERAGE(D3:G3)</f>
        <v>10.5</v>
      </c>
      <c r="I3" s="4">
        <f>_xlfn.STDEV.P(D3:G3)</f>
        <v>1.1180339887498949</v>
      </c>
      <c r="K3" s="3" t="s">
        <v>15</v>
      </c>
      <c r="L3">
        <v>10</v>
      </c>
      <c r="M3">
        <v>11</v>
      </c>
      <c r="N3">
        <v>13</v>
      </c>
      <c r="O3">
        <v>9</v>
      </c>
      <c r="P3">
        <v>10</v>
      </c>
      <c r="Q3">
        <v>10</v>
      </c>
      <c r="R3">
        <v>10</v>
      </c>
      <c r="S3" s="4">
        <f>AVERAGE(L3:R3)</f>
        <v>10.428571428571429</v>
      </c>
      <c r="T3" s="4">
        <f>_xlfn.STDEV.P(L3:R3)</f>
        <v>1.1780301787479031</v>
      </c>
    </row>
    <row r="4" spans="1:20" x14ac:dyDescent="0.25">
      <c r="C4" s="3" t="s">
        <v>16</v>
      </c>
      <c r="E4">
        <v>10</v>
      </c>
      <c r="F4">
        <v>10</v>
      </c>
      <c r="G4">
        <v>12</v>
      </c>
      <c r="H4" s="4">
        <f t="shared" ref="H4:H12" si="0">AVERAGE(D4:G4)</f>
        <v>10.666666666666666</v>
      </c>
      <c r="I4" s="4">
        <f t="shared" ref="I4:I12" si="1">_xlfn.STDEV.P(D4:G4)</f>
        <v>0.94280904158206336</v>
      </c>
      <c r="K4" s="3" t="s">
        <v>16</v>
      </c>
      <c r="L4">
        <v>11</v>
      </c>
      <c r="M4">
        <v>12</v>
      </c>
      <c r="N4">
        <v>12</v>
      </c>
      <c r="O4">
        <v>10</v>
      </c>
      <c r="P4">
        <v>11</v>
      </c>
      <c r="Q4">
        <v>11</v>
      </c>
      <c r="R4">
        <v>11</v>
      </c>
      <c r="S4" s="4">
        <f t="shared" ref="S4:S12" si="2">AVERAGE(L4:R4)</f>
        <v>11.142857142857142</v>
      </c>
      <c r="T4" s="4">
        <f t="shared" ref="T4:T12" si="3">_xlfn.STDEV.P(L4:R4)</f>
        <v>0.63887656499993983</v>
      </c>
    </row>
    <row r="5" spans="1:20" x14ac:dyDescent="0.25">
      <c r="C5" s="3" t="s">
        <v>18</v>
      </c>
      <c r="D5">
        <v>13</v>
      </c>
      <c r="E5">
        <v>9</v>
      </c>
      <c r="F5">
        <v>10</v>
      </c>
      <c r="G5">
        <v>13</v>
      </c>
      <c r="H5" s="4">
        <f t="shared" si="0"/>
        <v>11.25</v>
      </c>
      <c r="I5" s="4">
        <f t="shared" si="1"/>
        <v>1.7853571071357126</v>
      </c>
      <c r="K5" s="3" t="s">
        <v>18</v>
      </c>
      <c r="L5">
        <v>11</v>
      </c>
      <c r="M5">
        <v>14</v>
      </c>
      <c r="N5">
        <v>13</v>
      </c>
      <c r="O5">
        <v>10</v>
      </c>
      <c r="P5">
        <v>11</v>
      </c>
      <c r="Q5">
        <v>11</v>
      </c>
      <c r="R5">
        <v>11</v>
      </c>
      <c r="S5" s="4">
        <f t="shared" si="2"/>
        <v>11.571428571428571</v>
      </c>
      <c r="T5" s="4">
        <f t="shared" si="3"/>
        <v>1.2936264483053452</v>
      </c>
    </row>
    <row r="6" spans="1:20" x14ac:dyDescent="0.25">
      <c r="C6" s="3" t="s">
        <v>19</v>
      </c>
      <c r="D6">
        <v>13</v>
      </c>
      <c r="E6">
        <v>10</v>
      </c>
      <c r="F6">
        <v>10</v>
      </c>
      <c r="G6">
        <v>13</v>
      </c>
      <c r="H6" s="4">
        <f t="shared" si="0"/>
        <v>11.5</v>
      </c>
      <c r="I6" s="4">
        <f t="shared" si="1"/>
        <v>1.5</v>
      </c>
      <c r="K6" s="3" t="s">
        <v>19</v>
      </c>
      <c r="L6">
        <v>12</v>
      </c>
      <c r="M6">
        <v>14</v>
      </c>
      <c r="N6">
        <v>12</v>
      </c>
      <c r="O6">
        <v>10</v>
      </c>
      <c r="P6">
        <v>11</v>
      </c>
      <c r="Q6">
        <v>11</v>
      </c>
      <c r="R6">
        <v>10</v>
      </c>
      <c r="S6" s="4">
        <f t="shared" si="2"/>
        <v>11.428571428571429</v>
      </c>
      <c r="T6" s="4">
        <f t="shared" si="3"/>
        <v>1.2936264483053452</v>
      </c>
    </row>
    <row r="7" spans="1:20" x14ac:dyDescent="0.25">
      <c r="C7" s="3" t="s">
        <v>20</v>
      </c>
      <c r="D7">
        <v>12</v>
      </c>
      <c r="E7">
        <v>10</v>
      </c>
      <c r="F7">
        <v>10</v>
      </c>
      <c r="G7">
        <v>13</v>
      </c>
      <c r="H7" s="4">
        <f t="shared" si="0"/>
        <v>11.25</v>
      </c>
      <c r="I7" s="4">
        <f t="shared" si="1"/>
        <v>1.299038105676658</v>
      </c>
      <c r="K7" s="3" t="s">
        <v>20</v>
      </c>
      <c r="L7">
        <v>11</v>
      </c>
      <c r="M7">
        <v>13</v>
      </c>
      <c r="N7">
        <v>12</v>
      </c>
      <c r="O7">
        <v>10</v>
      </c>
      <c r="P7">
        <v>11</v>
      </c>
      <c r="Q7">
        <v>11</v>
      </c>
      <c r="R7">
        <v>12</v>
      </c>
      <c r="S7" s="4">
        <f t="shared" si="2"/>
        <v>11.428571428571429</v>
      </c>
      <c r="T7" s="4">
        <f t="shared" si="3"/>
        <v>0.90350790290525129</v>
      </c>
    </row>
    <row r="8" spans="1:20" x14ac:dyDescent="0.25">
      <c r="C8" s="3" t="s">
        <v>21</v>
      </c>
      <c r="D8">
        <v>11</v>
      </c>
      <c r="E8">
        <v>10</v>
      </c>
      <c r="F8">
        <v>10</v>
      </c>
      <c r="G8">
        <v>13</v>
      </c>
      <c r="H8" s="4">
        <f t="shared" si="0"/>
        <v>11</v>
      </c>
      <c r="I8" s="4">
        <f t="shared" si="1"/>
        <v>1.2247448713915889</v>
      </c>
      <c r="K8" s="3" t="s">
        <v>21</v>
      </c>
      <c r="L8">
        <v>11</v>
      </c>
      <c r="M8">
        <v>15</v>
      </c>
      <c r="N8">
        <v>12</v>
      </c>
      <c r="O8">
        <v>10</v>
      </c>
      <c r="P8">
        <v>11</v>
      </c>
      <c r="Q8">
        <v>11</v>
      </c>
      <c r="R8">
        <v>12</v>
      </c>
      <c r="S8" s="4">
        <f t="shared" si="2"/>
        <v>11.714285714285714</v>
      </c>
      <c r="T8" s="4">
        <f t="shared" si="3"/>
        <v>1.4846149779161804</v>
      </c>
    </row>
    <row r="9" spans="1:20" x14ac:dyDescent="0.25">
      <c r="C9" s="3" t="s">
        <v>22</v>
      </c>
      <c r="D9">
        <v>14</v>
      </c>
      <c r="E9">
        <v>10</v>
      </c>
      <c r="F9">
        <v>10</v>
      </c>
      <c r="G9">
        <v>12</v>
      </c>
      <c r="H9" s="4">
        <f t="shared" si="0"/>
        <v>11.5</v>
      </c>
      <c r="I9" s="4">
        <f t="shared" si="1"/>
        <v>1.6583123951776999</v>
      </c>
      <c r="K9" s="3" t="s">
        <v>22</v>
      </c>
      <c r="L9">
        <v>11.5</v>
      </c>
      <c r="M9">
        <v>14</v>
      </c>
      <c r="N9">
        <v>12</v>
      </c>
      <c r="O9">
        <v>10</v>
      </c>
      <c r="P9">
        <v>11</v>
      </c>
      <c r="Q9">
        <v>10</v>
      </c>
      <c r="R9">
        <v>11</v>
      </c>
      <c r="S9" s="4">
        <f t="shared" si="2"/>
        <v>11.357142857142858</v>
      </c>
      <c r="T9" s="4">
        <f t="shared" si="3"/>
        <v>1.2737538928662149</v>
      </c>
    </row>
    <row r="10" spans="1:20" x14ac:dyDescent="0.25">
      <c r="C10" s="3" t="s">
        <v>23</v>
      </c>
      <c r="D10">
        <v>13</v>
      </c>
      <c r="E10">
        <v>10</v>
      </c>
      <c r="F10">
        <v>10</v>
      </c>
      <c r="G10">
        <v>12</v>
      </c>
      <c r="H10" s="4">
        <f t="shared" si="0"/>
        <v>11.25</v>
      </c>
      <c r="I10" s="4">
        <f t="shared" si="1"/>
        <v>1.299038105676658</v>
      </c>
      <c r="K10" s="3" t="s">
        <v>23</v>
      </c>
      <c r="L10">
        <v>11.5</v>
      </c>
      <c r="M10">
        <v>15</v>
      </c>
      <c r="N10">
        <v>12</v>
      </c>
      <c r="O10">
        <v>10</v>
      </c>
      <c r="P10">
        <v>11</v>
      </c>
      <c r="Q10">
        <v>10</v>
      </c>
      <c r="R10">
        <v>11</v>
      </c>
      <c r="S10" s="4">
        <f t="shared" si="2"/>
        <v>11.5</v>
      </c>
      <c r="T10" s="4">
        <f t="shared" si="3"/>
        <v>1.5811388300841898</v>
      </c>
    </row>
    <row r="11" spans="1:20" x14ac:dyDescent="0.25">
      <c r="C11" s="3" t="s">
        <v>24</v>
      </c>
      <c r="D11">
        <v>13</v>
      </c>
      <c r="E11">
        <v>10</v>
      </c>
      <c r="F11">
        <v>9</v>
      </c>
      <c r="G11">
        <v>12</v>
      </c>
      <c r="H11" s="4">
        <f t="shared" si="0"/>
        <v>11</v>
      </c>
      <c r="I11" s="4">
        <f t="shared" si="1"/>
        <v>1.5811388300841898</v>
      </c>
      <c r="K11" s="3" t="s">
        <v>24</v>
      </c>
      <c r="L11">
        <v>11.5</v>
      </c>
      <c r="M11">
        <v>15</v>
      </c>
      <c r="N11">
        <v>12</v>
      </c>
      <c r="O11">
        <v>10</v>
      </c>
      <c r="P11">
        <v>11</v>
      </c>
      <c r="Q11">
        <v>10</v>
      </c>
      <c r="R11">
        <v>12</v>
      </c>
      <c r="S11" s="4">
        <f t="shared" si="2"/>
        <v>11.642857142857142</v>
      </c>
      <c r="T11" s="4">
        <f t="shared" si="3"/>
        <v>1.5746719775034717</v>
      </c>
    </row>
    <row r="12" spans="1:20" x14ac:dyDescent="0.25">
      <c r="C12" s="3" t="s">
        <v>25</v>
      </c>
      <c r="D12">
        <v>14</v>
      </c>
      <c r="E12">
        <v>10</v>
      </c>
      <c r="F12">
        <v>9</v>
      </c>
      <c r="G12">
        <v>12.5</v>
      </c>
      <c r="H12" s="4">
        <f t="shared" si="0"/>
        <v>11.375</v>
      </c>
      <c r="I12" s="4">
        <f t="shared" si="1"/>
        <v>1.9803724397193574</v>
      </c>
      <c r="K12" s="3" t="s">
        <v>25</v>
      </c>
      <c r="L12">
        <v>11.5</v>
      </c>
      <c r="M12">
        <v>14</v>
      </c>
      <c r="N12">
        <v>12</v>
      </c>
      <c r="O12">
        <v>10</v>
      </c>
      <c r="P12">
        <v>11</v>
      </c>
      <c r="Q12">
        <v>10</v>
      </c>
      <c r="R12">
        <v>12</v>
      </c>
      <c r="S12" s="4">
        <f t="shared" si="2"/>
        <v>11.5</v>
      </c>
      <c r="T12" s="4">
        <f t="shared" si="3"/>
        <v>1.2817398889233114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10 (1)</v>
      </c>
      <c r="E15" t="str">
        <f>ROUND(S4,0)&amp;" ("&amp;ROUND(T4,0)&amp;")"</f>
        <v>11 (1)</v>
      </c>
      <c r="F15" t="str">
        <f>ROUND(S8,0)&amp;" ("&amp;ROUND(T8,0)&amp;")"</f>
        <v>12 (1)</v>
      </c>
      <c r="G15" t="str">
        <f>ROUND(S12,0)&amp;" ("&amp;ROUND(T12,0)&amp;")"</f>
        <v>12 (1)</v>
      </c>
    </row>
    <row r="16" spans="1:20" x14ac:dyDescent="0.25">
      <c r="C16" t="s">
        <v>37</v>
      </c>
      <c r="D16" t="str">
        <f>ROUND(H3,0)&amp;" ("&amp;ROUND(I3,0)&amp;")"</f>
        <v>11 (1)</v>
      </c>
      <c r="E16" t="str">
        <f>ROUND(H4,0)&amp;" ("&amp;ROUND(I4,0)&amp;")"</f>
        <v>11 (1)</v>
      </c>
      <c r="F16" t="str">
        <f>ROUND(H8,0)&amp;" ("&amp;ROUND(I8,0)&amp;")"</f>
        <v>11 (1)</v>
      </c>
      <c r="G16" t="str">
        <f>ROUND(H12,0)&amp;" ("&amp;ROUND(I12,0)&amp;")"</f>
        <v>11 (2)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7B38-6EC2-4C4A-AFFE-40AA7A7942A9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ht="18" x14ac:dyDescent="0.35">
      <c r="A1" s="1" t="s">
        <v>34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39</v>
      </c>
      <c r="E3">
        <v>40.875</v>
      </c>
      <c r="F3">
        <v>30</v>
      </c>
      <c r="G3">
        <v>30.75</v>
      </c>
      <c r="H3" s="4">
        <f>AVERAGE(D3:G3)</f>
        <v>35.15625</v>
      </c>
      <c r="I3" s="4">
        <f>_xlfn.STDEV.P(D3:G3)</f>
        <v>4.8342649066326517</v>
      </c>
      <c r="K3" s="3" t="s">
        <v>15</v>
      </c>
      <c r="L3">
        <v>36</v>
      </c>
      <c r="M3">
        <v>37.5</v>
      </c>
      <c r="N3">
        <v>36</v>
      </c>
      <c r="O3">
        <v>42.75</v>
      </c>
      <c r="P3">
        <v>34.5</v>
      </c>
      <c r="Q3">
        <v>33.75</v>
      </c>
      <c r="R3">
        <v>39.75</v>
      </c>
      <c r="S3" s="4">
        <f>AVERAGE(L3:R3)</f>
        <v>37.178571428571431</v>
      </c>
      <c r="T3" s="4">
        <f>_xlfn.STDEV.P(L3:R3)</f>
        <v>2.9146008233004519</v>
      </c>
    </row>
    <row r="4" spans="1:20" x14ac:dyDescent="0.25">
      <c r="C4" s="3" t="s">
        <v>16</v>
      </c>
      <c r="E4">
        <v>40.5</v>
      </c>
      <c r="F4">
        <v>33</v>
      </c>
      <c r="G4">
        <v>30</v>
      </c>
      <c r="H4" s="4">
        <f t="shared" ref="H4:H12" si="0">AVERAGE(D4:G4)</f>
        <v>34.5</v>
      </c>
      <c r="I4" s="4">
        <f t="shared" ref="I4:I12" si="1">_xlfn.STDEV.P(D4:G4)</f>
        <v>4.4158804331639239</v>
      </c>
      <c r="K4" s="3" t="s">
        <v>16</v>
      </c>
      <c r="L4">
        <v>35.25</v>
      </c>
      <c r="M4">
        <v>40.5</v>
      </c>
      <c r="N4">
        <v>33.75</v>
      </c>
      <c r="O4">
        <v>39.75</v>
      </c>
      <c r="P4">
        <v>34.5</v>
      </c>
      <c r="Q4">
        <v>38.25</v>
      </c>
      <c r="R4">
        <v>41.25</v>
      </c>
      <c r="S4" s="4">
        <f t="shared" ref="S4:S12" si="2">AVERAGE(L4:R4)</f>
        <v>37.607142857142854</v>
      </c>
      <c r="T4" s="4">
        <f t="shared" ref="T4:T12" si="3">_xlfn.STDEV.P(L4:R4)</f>
        <v>2.8468564833399479</v>
      </c>
    </row>
    <row r="5" spans="1:20" x14ac:dyDescent="0.25">
      <c r="C5" s="3" t="s">
        <v>18</v>
      </c>
      <c r="D5">
        <v>39.75</v>
      </c>
      <c r="E5">
        <v>39.75</v>
      </c>
      <c r="F5">
        <v>33</v>
      </c>
      <c r="G5">
        <v>30</v>
      </c>
      <c r="H5" s="4">
        <f t="shared" si="0"/>
        <v>35.625</v>
      </c>
      <c r="I5" s="4">
        <f t="shared" si="1"/>
        <v>4.2591812593502052</v>
      </c>
      <c r="K5" s="3" t="s">
        <v>18</v>
      </c>
      <c r="L5">
        <v>40.5</v>
      </c>
      <c r="M5">
        <v>42</v>
      </c>
      <c r="N5">
        <v>30.75</v>
      </c>
      <c r="O5">
        <v>39</v>
      </c>
      <c r="P5">
        <v>33</v>
      </c>
      <c r="Q5">
        <v>39</v>
      </c>
      <c r="R5">
        <v>40.5</v>
      </c>
      <c r="S5" s="4">
        <f t="shared" si="2"/>
        <v>37.821428571428569</v>
      </c>
      <c r="T5" s="4">
        <f t="shared" si="3"/>
        <v>3.9249983751459006</v>
      </c>
    </row>
    <row r="6" spans="1:20" x14ac:dyDescent="0.25">
      <c r="C6" s="3" t="s">
        <v>19</v>
      </c>
      <c r="D6">
        <v>40.5</v>
      </c>
      <c r="E6">
        <v>37.5</v>
      </c>
      <c r="F6">
        <v>35.25</v>
      </c>
      <c r="G6">
        <v>27.75</v>
      </c>
      <c r="H6" s="4">
        <f t="shared" si="0"/>
        <v>35.25</v>
      </c>
      <c r="I6" s="4">
        <f t="shared" si="1"/>
        <v>4.7136769087412009</v>
      </c>
      <c r="K6" s="3" t="s">
        <v>19</v>
      </c>
      <c r="L6">
        <v>43.5</v>
      </c>
      <c r="M6">
        <v>40.5</v>
      </c>
      <c r="N6">
        <v>32.25</v>
      </c>
      <c r="O6">
        <v>41.25</v>
      </c>
      <c r="P6">
        <v>36.75</v>
      </c>
      <c r="Q6">
        <v>39</v>
      </c>
      <c r="R6">
        <v>36</v>
      </c>
      <c r="S6" s="4">
        <f t="shared" si="2"/>
        <v>38.464285714285715</v>
      </c>
      <c r="T6" s="4">
        <f t="shared" si="3"/>
        <v>3.488318699164223</v>
      </c>
    </row>
    <row r="7" spans="1:20" x14ac:dyDescent="0.25">
      <c r="C7" s="3" t="s">
        <v>20</v>
      </c>
      <c r="D7">
        <v>40.5</v>
      </c>
      <c r="E7">
        <v>36.75</v>
      </c>
      <c r="F7">
        <v>36</v>
      </c>
      <c r="G7">
        <v>26.25</v>
      </c>
      <c r="H7" s="4">
        <f t="shared" si="0"/>
        <v>34.875</v>
      </c>
      <c r="I7" s="4">
        <f t="shared" si="1"/>
        <v>5.2633758178568248</v>
      </c>
      <c r="K7" s="3" t="s">
        <v>20</v>
      </c>
      <c r="L7">
        <v>40.125</v>
      </c>
      <c r="M7">
        <v>39.75</v>
      </c>
      <c r="N7">
        <v>36.75</v>
      </c>
      <c r="O7">
        <v>42</v>
      </c>
      <c r="P7">
        <v>40.5</v>
      </c>
      <c r="Q7">
        <v>39</v>
      </c>
      <c r="R7">
        <v>37.5</v>
      </c>
      <c r="S7" s="4">
        <f t="shared" si="2"/>
        <v>39.375</v>
      </c>
      <c r="T7" s="4">
        <f t="shared" si="3"/>
        <v>1.6650289572771484</v>
      </c>
    </row>
    <row r="8" spans="1:20" x14ac:dyDescent="0.25">
      <c r="C8" s="3" t="s">
        <v>21</v>
      </c>
      <c r="D8">
        <v>29.25</v>
      </c>
      <c r="E8">
        <v>40.5</v>
      </c>
      <c r="F8">
        <v>38.25</v>
      </c>
      <c r="G8">
        <v>29.25</v>
      </c>
      <c r="H8" s="4">
        <f t="shared" si="0"/>
        <v>34.3125</v>
      </c>
      <c r="I8" s="4">
        <f t="shared" si="1"/>
        <v>5.1246188882686683</v>
      </c>
      <c r="K8" s="3" t="s">
        <v>21</v>
      </c>
      <c r="L8">
        <v>41.625</v>
      </c>
      <c r="M8">
        <v>39</v>
      </c>
      <c r="N8">
        <v>41.25</v>
      </c>
      <c r="O8">
        <v>40.5</v>
      </c>
      <c r="P8">
        <v>40.5</v>
      </c>
      <c r="Q8">
        <v>41.25</v>
      </c>
      <c r="R8">
        <v>38.25</v>
      </c>
      <c r="S8" s="4">
        <f t="shared" si="2"/>
        <v>40.339285714285715</v>
      </c>
      <c r="T8" s="4">
        <f t="shared" si="3"/>
        <v>1.1663325566291378</v>
      </c>
    </row>
    <row r="9" spans="1:20" x14ac:dyDescent="0.25">
      <c r="C9" s="3" t="s">
        <v>22</v>
      </c>
      <c r="D9">
        <v>39</v>
      </c>
      <c r="E9">
        <v>38.25</v>
      </c>
      <c r="F9">
        <v>41.25</v>
      </c>
      <c r="G9">
        <v>28.5</v>
      </c>
      <c r="H9" s="4">
        <f t="shared" si="0"/>
        <v>36.75</v>
      </c>
      <c r="I9" s="4">
        <f t="shared" si="1"/>
        <v>4.8894018039019862</v>
      </c>
      <c r="K9" s="3" t="s">
        <v>22</v>
      </c>
      <c r="L9">
        <v>39.375</v>
      </c>
      <c r="M9">
        <v>38.25</v>
      </c>
      <c r="N9">
        <v>41.25</v>
      </c>
      <c r="O9">
        <v>40.5</v>
      </c>
      <c r="P9">
        <v>40.5</v>
      </c>
      <c r="Q9">
        <v>42.75</v>
      </c>
      <c r="R9">
        <v>37.5</v>
      </c>
      <c r="S9" s="4">
        <f t="shared" si="2"/>
        <v>40.017857142857146</v>
      </c>
      <c r="T9" s="4">
        <f t="shared" si="3"/>
        <v>1.6615781163504453</v>
      </c>
    </row>
    <row r="10" spans="1:20" x14ac:dyDescent="0.25">
      <c r="C10" s="3" t="s">
        <v>23</v>
      </c>
      <c r="D10">
        <v>38.25</v>
      </c>
      <c r="E10">
        <v>37.5</v>
      </c>
      <c r="F10">
        <v>42.75</v>
      </c>
      <c r="G10">
        <v>30</v>
      </c>
      <c r="H10" s="4">
        <f t="shared" si="0"/>
        <v>37.125</v>
      </c>
      <c r="I10" s="4">
        <f t="shared" si="1"/>
        <v>4.5774583559001387</v>
      </c>
      <c r="K10" s="3" t="s">
        <v>23</v>
      </c>
      <c r="L10">
        <v>39</v>
      </c>
      <c r="M10">
        <v>38.25</v>
      </c>
      <c r="N10">
        <v>40.5</v>
      </c>
      <c r="O10">
        <v>39.75</v>
      </c>
      <c r="P10">
        <v>39.75</v>
      </c>
      <c r="Q10">
        <v>43.5</v>
      </c>
      <c r="R10">
        <v>33.75</v>
      </c>
      <c r="S10" s="4">
        <f t="shared" si="2"/>
        <v>39.214285714285715</v>
      </c>
      <c r="T10" s="4">
        <f t="shared" si="3"/>
        <v>2.7105237087157539</v>
      </c>
    </row>
    <row r="11" spans="1:20" x14ac:dyDescent="0.25">
      <c r="C11" s="3" t="s">
        <v>24</v>
      </c>
      <c r="D11">
        <v>37.5</v>
      </c>
      <c r="E11">
        <v>36</v>
      </c>
      <c r="F11">
        <v>34.5</v>
      </c>
      <c r="G11">
        <v>29.25</v>
      </c>
      <c r="H11" s="4">
        <f t="shared" si="0"/>
        <v>34.3125</v>
      </c>
      <c r="I11" s="4">
        <f t="shared" si="1"/>
        <v>3.1093357409581874</v>
      </c>
      <c r="K11" s="3" t="s">
        <v>24</v>
      </c>
      <c r="L11">
        <v>40.5</v>
      </c>
      <c r="M11">
        <v>37.5</v>
      </c>
      <c r="N11">
        <v>38.25</v>
      </c>
      <c r="O11">
        <v>42</v>
      </c>
      <c r="P11">
        <v>39.75</v>
      </c>
      <c r="Q11">
        <v>42.75</v>
      </c>
      <c r="R11">
        <v>33.75</v>
      </c>
      <c r="S11" s="4">
        <f t="shared" si="2"/>
        <v>39.214285714285715</v>
      </c>
      <c r="T11" s="4">
        <f t="shared" si="3"/>
        <v>2.8266227053441972</v>
      </c>
    </row>
    <row r="12" spans="1:20" x14ac:dyDescent="0.25">
      <c r="C12" s="3" t="s">
        <v>25</v>
      </c>
      <c r="D12">
        <v>36</v>
      </c>
      <c r="E12">
        <v>35.25</v>
      </c>
      <c r="F12">
        <v>41.25</v>
      </c>
      <c r="G12">
        <v>29.25</v>
      </c>
      <c r="H12" s="4">
        <f t="shared" si="0"/>
        <v>35.4375</v>
      </c>
      <c r="I12" s="4">
        <f t="shared" si="1"/>
        <v>4.2550521442163314</v>
      </c>
      <c r="K12" s="3" t="s">
        <v>25</v>
      </c>
      <c r="L12">
        <v>40.5</v>
      </c>
      <c r="M12">
        <v>37.5</v>
      </c>
      <c r="N12">
        <v>37.5</v>
      </c>
      <c r="O12">
        <v>39</v>
      </c>
      <c r="P12">
        <v>41.25</v>
      </c>
      <c r="Q12">
        <v>42</v>
      </c>
      <c r="R12">
        <v>33</v>
      </c>
      <c r="S12" s="4">
        <f t="shared" si="2"/>
        <v>38.678571428571431</v>
      </c>
      <c r="T12" s="4">
        <f t="shared" si="3"/>
        <v>2.8306810314906228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37 (3)</v>
      </c>
      <c r="E15" t="str">
        <f>ROUND(S4,0)&amp;" ("&amp;ROUND(T4,0)&amp;")"</f>
        <v>38 (3)</v>
      </c>
      <c r="F15" t="str">
        <f>ROUND(S8,0)&amp;" ("&amp;ROUND(T8,0)&amp;")"</f>
        <v>40 (1)</v>
      </c>
      <c r="G15" t="str">
        <f>ROUND(S12,0)&amp;" ("&amp;ROUND(T12,0)&amp;")"</f>
        <v>39 (3)</v>
      </c>
    </row>
    <row r="16" spans="1:20" x14ac:dyDescent="0.25">
      <c r="C16" t="s">
        <v>37</v>
      </c>
      <c r="D16" t="str">
        <f>ROUND(H3,0)&amp;" ("&amp;ROUND(I3,0)&amp;")"</f>
        <v>35 (5)</v>
      </c>
      <c r="E16" t="str">
        <f>ROUND(H4,0)&amp;" ("&amp;ROUND(I4,0)&amp;")"</f>
        <v>35 (4)</v>
      </c>
      <c r="F16" t="str">
        <f>ROUND(H8,0)&amp;" ("&amp;ROUND(I8,0)&amp;")"</f>
        <v>34 (5)</v>
      </c>
      <c r="G16" t="str">
        <f>ROUND(H12,0)&amp;" ("&amp;ROUND(I12,0)&amp;")"</f>
        <v>35 (4)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FF7F-8C7B-458A-B776-9DE4A75AF94A}">
  <dimension ref="A1:T16"/>
  <sheetViews>
    <sheetView workbookViewId="0">
      <selection activeCell="C16" sqref="C16"/>
    </sheetView>
  </sheetViews>
  <sheetFormatPr baseColWidth="10" defaultRowHeight="15" x14ac:dyDescent="0.25"/>
  <cols>
    <col min="4" max="5" width="12.7109375" bestFit="1" customWidth="1"/>
    <col min="6" max="7" width="13.7109375" bestFit="1" customWidth="1"/>
    <col min="10" max="10" width="11.28515625" bestFit="1" customWidth="1"/>
    <col min="11" max="16" width="12.7109375" bestFit="1" customWidth="1"/>
    <col min="17" max="18" width="13.7109375" bestFit="1" customWidth="1"/>
  </cols>
  <sheetData>
    <row r="1" spans="1:20" s="1" customFormat="1" x14ac:dyDescent="0.25">
      <c r="A1" s="1" t="s">
        <v>35</v>
      </c>
      <c r="C1" s="1" t="s">
        <v>1</v>
      </c>
      <c r="D1" s="2"/>
      <c r="E1" s="2"/>
      <c r="F1" s="2"/>
      <c r="G1" s="2"/>
      <c r="K1" s="1" t="s">
        <v>0</v>
      </c>
    </row>
    <row r="2" spans="1:20" x14ac:dyDescent="0.25"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3"/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6</v>
      </c>
      <c r="T2" s="4" t="s">
        <v>7</v>
      </c>
    </row>
    <row r="3" spans="1:20" x14ac:dyDescent="0.25">
      <c r="C3" s="3" t="s">
        <v>15</v>
      </c>
      <c r="D3">
        <v>9.2308000000000003</v>
      </c>
      <c r="E3">
        <v>7.0667</v>
      </c>
      <c r="F3">
        <v>6.1515000000000004</v>
      </c>
      <c r="G3">
        <v>7.6429</v>
      </c>
      <c r="H3" s="4">
        <f>AVERAGE(D3:G3)</f>
        <v>7.5229749999999997</v>
      </c>
      <c r="I3" s="4">
        <f>_xlfn.STDEV.P(D3:G3)</f>
        <v>1.1202877741344011</v>
      </c>
      <c r="K3" s="3" t="s">
        <v>15</v>
      </c>
      <c r="L3">
        <v>8.32</v>
      </c>
      <c r="M3">
        <v>7.8845999999999998</v>
      </c>
      <c r="N3">
        <v>7.9615</v>
      </c>
      <c r="O3">
        <v>7.3213999999999997</v>
      </c>
      <c r="P3">
        <v>8.5333000000000006</v>
      </c>
      <c r="Q3">
        <v>7.6666999999999996</v>
      </c>
      <c r="R3">
        <v>7.931</v>
      </c>
      <c r="S3" s="4">
        <f>AVERAGE(L3:R3)</f>
        <v>7.9455</v>
      </c>
      <c r="T3" s="4">
        <f>_xlfn.STDEV.P(L3:R3)</f>
        <v>0.36978070721519751</v>
      </c>
    </row>
    <row r="4" spans="1:20" x14ac:dyDescent="0.25">
      <c r="C4" s="3" t="s">
        <v>16</v>
      </c>
      <c r="D4">
        <v>9.1538000000000004</v>
      </c>
      <c r="E4">
        <v>7.4333</v>
      </c>
      <c r="F4">
        <v>6.1515000000000004</v>
      </c>
      <c r="G4">
        <v>7.6786000000000003</v>
      </c>
      <c r="H4" s="4">
        <f t="shared" ref="H4:H12" si="0">AVERAGE(D4:G4)</f>
        <v>7.6042999999999994</v>
      </c>
      <c r="I4" s="4">
        <f t="shared" ref="I4:I12" si="1">_xlfn.STDEV.P(D4:G4)</f>
        <v>1.0661073562263885</v>
      </c>
      <c r="K4" s="3" t="s">
        <v>16</v>
      </c>
      <c r="L4">
        <v>8.52</v>
      </c>
      <c r="M4">
        <v>7.8845999999999998</v>
      </c>
      <c r="N4">
        <v>7.9230999999999998</v>
      </c>
      <c r="O4">
        <v>7.3571</v>
      </c>
      <c r="P4">
        <v>8.5667000000000009</v>
      </c>
      <c r="Q4">
        <v>7.6333000000000002</v>
      </c>
      <c r="R4">
        <v>7.931</v>
      </c>
      <c r="S4" s="4">
        <f t="shared" ref="S4:S12" si="2">AVERAGE(L4:R4)</f>
        <v>7.9736857142857138</v>
      </c>
      <c r="T4" s="4">
        <f t="shared" ref="T4:T12" si="3">_xlfn.STDEV.P(L4:R4)</f>
        <v>0.40681390420321339</v>
      </c>
    </row>
    <row r="5" spans="1:20" x14ac:dyDescent="0.25">
      <c r="C5" s="3" t="s">
        <v>18</v>
      </c>
      <c r="D5">
        <v>9.0769000000000002</v>
      </c>
      <c r="E5">
        <v>7.4</v>
      </c>
      <c r="F5">
        <v>6.1666999999999996</v>
      </c>
      <c r="G5">
        <v>7.6429</v>
      </c>
      <c r="H5" s="4">
        <f t="shared" si="0"/>
        <v>7.571625</v>
      </c>
      <c r="I5" s="4">
        <f t="shared" si="1"/>
        <v>1.0337072055833791</v>
      </c>
      <c r="K5" s="3" t="s">
        <v>18</v>
      </c>
      <c r="L5">
        <v>8.4</v>
      </c>
      <c r="M5">
        <v>8.2308000000000003</v>
      </c>
      <c r="N5">
        <v>7.9230999999999998</v>
      </c>
      <c r="O5">
        <v>7.2679</v>
      </c>
      <c r="P5">
        <v>8.6</v>
      </c>
      <c r="Q5">
        <v>7.6333000000000002</v>
      </c>
      <c r="R5">
        <v>7.8276000000000003</v>
      </c>
      <c r="S5" s="4">
        <f t="shared" si="2"/>
        <v>7.9832428571428569</v>
      </c>
      <c r="T5" s="4">
        <f t="shared" si="3"/>
        <v>0.42717973753827004</v>
      </c>
    </row>
    <row r="6" spans="1:20" x14ac:dyDescent="0.25">
      <c r="C6" s="3" t="s">
        <v>19</v>
      </c>
      <c r="D6">
        <v>9.1730999999999998</v>
      </c>
      <c r="E6">
        <v>7.3666999999999998</v>
      </c>
      <c r="F6">
        <v>6.2121000000000004</v>
      </c>
      <c r="G6">
        <v>7.6786000000000003</v>
      </c>
      <c r="H6" s="4">
        <f t="shared" si="0"/>
        <v>7.6076249999999996</v>
      </c>
      <c r="I6" s="4">
        <f t="shared" si="1"/>
        <v>1.0560876274604327</v>
      </c>
      <c r="K6" s="3" t="s">
        <v>19</v>
      </c>
      <c r="L6">
        <v>8.4</v>
      </c>
      <c r="M6">
        <v>8.1922999999999995</v>
      </c>
      <c r="N6">
        <v>7.8269000000000002</v>
      </c>
      <c r="O6">
        <v>7.3571</v>
      </c>
      <c r="P6">
        <v>8.3332999999999995</v>
      </c>
      <c r="Q6">
        <v>7.6666999999999996</v>
      </c>
      <c r="R6">
        <v>8.2414000000000005</v>
      </c>
      <c r="S6" s="4">
        <f t="shared" si="2"/>
        <v>8.0025285714285719</v>
      </c>
      <c r="T6" s="4">
        <f t="shared" si="3"/>
        <v>0.36266282929892618</v>
      </c>
    </row>
    <row r="7" spans="1:20" x14ac:dyDescent="0.25">
      <c r="C7" s="3" t="s">
        <v>20</v>
      </c>
      <c r="D7">
        <v>9.1922999999999995</v>
      </c>
      <c r="E7">
        <v>7.3666999999999998</v>
      </c>
      <c r="F7">
        <v>6.1212</v>
      </c>
      <c r="G7">
        <v>7.6607000000000003</v>
      </c>
      <c r="H7" s="4">
        <f t="shared" si="0"/>
        <v>7.5852249999999994</v>
      </c>
      <c r="I7" s="4">
        <f t="shared" si="1"/>
        <v>1.09310439889107</v>
      </c>
      <c r="K7" s="3" t="s">
        <v>20</v>
      </c>
      <c r="L7">
        <v>8.34</v>
      </c>
      <c r="M7">
        <v>8.2308000000000003</v>
      </c>
      <c r="N7">
        <v>7.9230999999999998</v>
      </c>
      <c r="O7">
        <v>7.3571</v>
      </c>
      <c r="P7">
        <v>8.6999999999999993</v>
      </c>
      <c r="Q7">
        <v>7.65</v>
      </c>
      <c r="R7">
        <v>7.8276000000000003</v>
      </c>
      <c r="S7" s="4">
        <f t="shared" si="2"/>
        <v>8.0040857142857131</v>
      </c>
      <c r="T7" s="4">
        <f t="shared" si="3"/>
        <v>0.41921824670134139</v>
      </c>
    </row>
    <row r="8" spans="1:20" x14ac:dyDescent="0.25">
      <c r="C8" s="3" t="s">
        <v>21</v>
      </c>
      <c r="D8">
        <v>9.5385000000000009</v>
      </c>
      <c r="E8">
        <v>7.4166999999999996</v>
      </c>
      <c r="F8">
        <v>6.1818</v>
      </c>
      <c r="G8">
        <v>7.6786000000000003</v>
      </c>
      <c r="H8" s="4">
        <f t="shared" si="0"/>
        <v>7.7039</v>
      </c>
      <c r="I8" s="4">
        <f t="shared" si="1"/>
        <v>1.2005904276646584</v>
      </c>
      <c r="K8" s="3" t="s">
        <v>21</v>
      </c>
      <c r="L8">
        <v>8.36</v>
      </c>
      <c r="M8">
        <v>8.2308000000000003</v>
      </c>
      <c r="N8">
        <v>8</v>
      </c>
      <c r="O8">
        <v>7.3929</v>
      </c>
      <c r="P8">
        <v>8.6333000000000002</v>
      </c>
      <c r="Q8">
        <v>7.6666999999999996</v>
      </c>
      <c r="R8">
        <v>7.931</v>
      </c>
      <c r="S8" s="4">
        <f t="shared" si="2"/>
        <v>8.0306714285714289</v>
      </c>
      <c r="T8" s="4">
        <f t="shared" si="3"/>
        <v>0.38946349073083208</v>
      </c>
    </row>
    <row r="9" spans="1:20" x14ac:dyDescent="0.25">
      <c r="C9" s="3" t="s">
        <v>22</v>
      </c>
      <c r="D9">
        <v>9.0385000000000009</v>
      </c>
      <c r="E9">
        <v>7.4</v>
      </c>
      <c r="F9">
        <v>6.1818</v>
      </c>
      <c r="G9">
        <v>7.6963999999999997</v>
      </c>
      <c r="H9" s="4">
        <f t="shared" si="0"/>
        <v>7.5791750000000002</v>
      </c>
      <c r="I9" s="4">
        <f t="shared" si="1"/>
        <v>1.0158902164481167</v>
      </c>
      <c r="K9" s="3" t="s">
        <v>22</v>
      </c>
      <c r="L9">
        <v>8.3800000000000008</v>
      </c>
      <c r="M9">
        <v>8.2308000000000003</v>
      </c>
      <c r="N9">
        <v>8.0385000000000009</v>
      </c>
      <c r="O9">
        <v>7.2857000000000003</v>
      </c>
      <c r="P9">
        <v>8.5667000000000009</v>
      </c>
      <c r="Q9">
        <v>7.65</v>
      </c>
      <c r="R9">
        <v>7.931</v>
      </c>
      <c r="S9" s="4">
        <f t="shared" si="2"/>
        <v>8.0118142857142853</v>
      </c>
      <c r="T9" s="4">
        <f t="shared" si="3"/>
        <v>0.40651976380902699</v>
      </c>
    </row>
    <row r="10" spans="1:20" x14ac:dyDescent="0.25">
      <c r="C10" s="3" t="s">
        <v>23</v>
      </c>
      <c r="D10">
        <v>9.1922999999999995</v>
      </c>
      <c r="E10">
        <v>7.4</v>
      </c>
      <c r="F10">
        <v>6.5454999999999997</v>
      </c>
      <c r="G10">
        <v>7.6963999999999997</v>
      </c>
      <c r="H10" s="4">
        <f t="shared" si="0"/>
        <v>7.7085500000000007</v>
      </c>
      <c r="I10" s="4">
        <f t="shared" si="1"/>
        <v>0.95518978349854156</v>
      </c>
      <c r="K10" s="3" t="s">
        <v>23</v>
      </c>
      <c r="L10">
        <v>8.36</v>
      </c>
      <c r="M10">
        <v>8.2308000000000003</v>
      </c>
      <c r="N10">
        <v>8.0385000000000009</v>
      </c>
      <c r="O10">
        <v>7.3571</v>
      </c>
      <c r="P10">
        <v>8.7332999999999998</v>
      </c>
      <c r="Q10">
        <v>7.9</v>
      </c>
      <c r="R10">
        <v>8.8965999999999994</v>
      </c>
      <c r="S10" s="4">
        <f t="shared" si="2"/>
        <v>8.2166142857142859</v>
      </c>
      <c r="T10" s="4">
        <f t="shared" si="3"/>
        <v>0.4811948682441341</v>
      </c>
    </row>
    <row r="11" spans="1:20" x14ac:dyDescent="0.25">
      <c r="C11" s="3" t="s">
        <v>24</v>
      </c>
      <c r="D11">
        <v>9.0191999999999997</v>
      </c>
      <c r="E11">
        <v>7.4</v>
      </c>
      <c r="F11">
        <v>6.6818</v>
      </c>
      <c r="G11">
        <v>7.6607000000000003</v>
      </c>
      <c r="H11" s="4">
        <f t="shared" si="0"/>
        <v>7.6904249999999994</v>
      </c>
      <c r="I11" s="4">
        <f t="shared" si="1"/>
        <v>0.84678770177360096</v>
      </c>
      <c r="K11" s="3" t="s">
        <v>24</v>
      </c>
      <c r="L11">
        <v>8.32</v>
      </c>
      <c r="M11">
        <v>8.2308000000000003</v>
      </c>
      <c r="N11">
        <v>8.0385000000000009</v>
      </c>
      <c r="O11">
        <v>7.3571</v>
      </c>
      <c r="P11">
        <v>8.6333000000000002</v>
      </c>
      <c r="Q11">
        <v>7.8333000000000004</v>
      </c>
      <c r="R11">
        <v>8.5861999999999998</v>
      </c>
      <c r="S11" s="4">
        <f t="shared" si="2"/>
        <v>8.1427428571428582</v>
      </c>
      <c r="T11" s="4">
        <f t="shared" si="3"/>
        <v>0.41409640995146751</v>
      </c>
    </row>
    <row r="12" spans="1:20" x14ac:dyDescent="0.25">
      <c r="C12" s="3" t="s">
        <v>25</v>
      </c>
      <c r="D12">
        <v>9.0385000000000009</v>
      </c>
      <c r="E12">
        <v>7.4667000000000003</v>
      </c>
      <c r="F12">
        <v>6.3029999999999999</v>
      </c>
      <c r="G12">
        <v>7.6786000000000003</v>
      </c>
      <c r="H12" s="4">
        <f t="shared" si="0"/>
        <v>7.6217000000000006</v>
      </c>
      <c r="I12" s="4">
        <f t="shared" si="1"/>
        <v>0.97128195442929854</v>
      </c>
      <c r="K12" s="3" t="s">
        <v>25</v>
      </c>
      <c r="L12">
        <v>8.4</v>
      </c>
      <c r="M12">
        <v>8.2308000000000003</v>
      </c>
      <c r="N12">
        <v>8.1153999999999993</v>
      </c>
      <c r="O12">
        <v>7.3929</v>
      </c>
      <c r="P12">
        <v>8.5667000000000009</v>
      </c>
      <c r="Q12">
        <v>7.7</v>
      </c>
      <c r="R12">
        <v>8.6379000000000001</v>
      </c>
      <c r="S12" s="4">
        <f t="shared" si="2"/>
        <v>8.1491000000000007</v>
      </c>
      <c r="T12" s="4">
        <f t="shared" si="3"/>
        <v>0.42386079925236925</v>
      </c>
    </row>
    <row r="13" spans="1:20" x14ac:dyDescent="0.25">
      <c r="C13" s="5"/>
      <c r="D13" s="5"/>
      <c r="E13" s="5"/>
      <c r="F13" s="5"/>
      <c r="G13" s="5"/>
    </row>
    <row r="14" spans="1:20" x14ac:dyDescent="0.25">
      <c r="C14" s="5"/>
      <c r="D14" s="5"/>
      <c r="E14" s="5"/>
      <c r="F14" s="5"/>
      <c r="G14" s="5"/>
    </row>
    <row r="15" spans="1:20" x14ac:dyDescent="0.25">
      <c r="C15" t="s">
        <v>0</v>
      </c>
      <c r="D15" t="str">
        <f>ROUND(S3,0)&amp;" ("&amp;ROUND(T3,0)&amp;")"</f>
        <v>8 (0)</v>
      </c>
      <c r="E15" t="str">
        <f>ROUND(S4,0)&amp;" ("&amp;ROUND(T4,0)&amp;")"</f>
        <v>8 (0)</v>
      </c>
      <c r="F15" t="str">
        <f>ROUND(S8,0)&amp;" ("&amp;ROUND(T8,0)&amp;")"</f>
        <v>8 (0)</v>
      </c>
      <c r="G15" t="str">
        <f>ROUND(S12,0)&amp;" ("&amp;ROUND(T12,0)&amp;")"</f>
        <v>8 (0)</v>
      </c>
    </row>
    <row r="16" spans="1:20" x14ac:dyDescent="0.25">
      <c r="C16" t="s">
        <v>37</v>
      </c>
      <c r="D16" t="str">
        <f>ROUND(H3,0)&amp;" ("&amp;ROUND(I3,0)&amp;")"</f>
        <v>8 (1)</v>
      </c>
      <c r="E16" t="str">
        <f>ROUND(H4,0)&amp;" ("&amp;ROUND(I4,0)&amp;")"</f>
        <v>8 (1)</v>
      </c>
      <c r="F16" t="str">
        <f>ROUND(H8,0)&amp;" ("&amp;ROUND(I8,0)&amp;")"</f>
        <v>8 (1)</v>
      </c>
      <c r="G16" t="str">
        <f>ROUND(H12,0)&amp;" ("&amp;ROUND(I12,0)&amp;")"</f>
        <v>8 (1)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Peak</vt:lpstr>
      <vt:lpstr>PEEP</vt:lpstr>
      <vt:lpstr>Pmean</vt:lpstr>
      <vt:lpstr>TV</vt:lpstr>
      <vt:lpstr>FiO2</vt:lpstr>
      <vt:lpstr>Compliance</vt:lpstr>
      <vt:lpstr>Resistance</vt:lpstr>
      <vt:lpstr>exCO2</vt:lpstr>
      <vt:lpstr>TV kgKG</vt:lpstr>
      <vt:lpstr>FRC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Ziebart</dc:creator>
  <cp:lastModifiedBy>Alexander Ziebart</cp:lastModifiedBy>
  <dcterms:created xsi:type="dcterms:W3CDTF">2019-02-13T22:28:02Z</dcterms:created>
  <dcterms:modified xsi:type="dcterms:W3CDTF">2019-06-14T14:35:45Z</dcterms:modified>
</cp:coreProperties>
</file>