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E:\Dateien\Alex\Dropbox\AG-Beatmung\ARDS49\Einreichen\Einreichen PEERJ\Review\Review nach Erik\Minor Revision\Supplement PEERRJ\"/>
    </mc:Choice>
  </mc:AlternateContent>
  <xr:revisionPtr revIDLastSave="0" documentId="13_ncr:1_{0FC8B3C6-E164-45A1-8FA1-113EDE44BEE3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IL 6" sheetId="1" r:id="rId1"/>
    <sheet name="TNFalpha" sheetId="2" r:id="rId2"/>
  </sheets>
  <definedNames>
    <definedName name="_xlnm.Print_Area" localSheetId="0">'IL 6'!$A$1:$K$28</definedName>
    <definedName name="_xlnm.Print_Area" localSheetId="1">TNFalpha!$A$1:$K$26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2" l="1"/>
  <c r="C25" i="2"/>
  <c r="B25" i="2"/>
  <c r="D24" i="2"/>
  <c r="C24" i="2"/>
  <c r="B24" i="2"/>
  <c r="D23" i="2"/>
  <c r="C23" i="2"/>
  <c r="B23" i="2"/>
  <c r="D10" i="2"/>
  <c r="C10" i="2"/>
  <c r="B10" i="2"/>
  <c r="D9" i="2"/>
  <c r="C9" i="2"/>
  <c r="B9" i="2"/>
  <c r="D8" i="2"/>
  <c r="C8" i="2"/>
  <c r="B8" i="2"/>
  <c r="C27" i="1"/>
  <c r="D27" i="1"/>
  <c r="B27" i="1"/>
  <c r="C26" i="1"/>
  <c r="D26" i="1"/>
  <c r="B26" i="1"/>
  <c r="C25" i="1"/>
  <c r="D25" i="1"/>
  <c r="B25" i="1"/>
  <c r="C9" i="1"/>
  <c r="D9" i="1"/>
  <c r="B9" i="1"/>
  <c r="C10" i="1"/>
  <c r="D10" i="1"/>
  <c r="B10" i="1"/>
  <c r="D8" i="1"/>
  <c r="C8" i="1"/>
  <c r="B8" i="1"/>
</calcChain>
</file>

<file path=xl/sharedStrings.xml><?xml version="1.0" encoding="utf-8"?>
<sst xmlns="http://schemas.openxmlformats.org/spreadsheetml/2006/main" count="59" uniqueCount="24">
  <si>
    <t>SHAM</t>
  </si>
  <si>
    <t>BLH</t>
  </si>
  <si>
    <t>T4</t>
  </si>
  <si>
    <t>T8</t>
  </si>
  <si>
    <t>49-2</t>
  </si>
  <si>
    <t>49-3</t>
  </si>
  <si>
    <t>49-4</t>
  </si>
  <si>
    <t>49-5</t>
  </si>
  <si>
    <t>49-6</t>
  </si>
  <si>
    <t>49-8</t>
  </si>
  <si>
    <t>49-9</t>
  </si>
  <si>
    <t>49-11</t>
  </si>
  <si>
    <t>49-1</t>
  </si>
  <si>
    <t>49-7</t>
  </si>
  <si>
    <t>49-10</t>
  </si>
  <si>
    <t>49-12</t>
  </si>
  <si>
    <t>Transfusion</t>
  </si>
  <si>
    <t>Mittelwert</t>
  </si>
  <si>
    <t>Standardabw.</t>
  </si>
  <si>
    <t>Median</t>
  </si>
  <si>
    <t>&gt;1500</t>
  </si>
  <si>
    <t>Parameters are displayed are presented as pg/mL.</t>
  </si>
  <si>
    <t>IL-6</t>
  </si>
  <si>
    <t>TNFalpha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</si>
</sst>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3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1" fillId="2" borderId="0" xfId="0" applyFont="1" applyFill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F1" sqref="F1"/>
    </sheetView>
  </sheetViews>
  <sheetFormatPr baseColWidth="10" defaultRowHeight="12.75" x14ac:dyDescent="0.2"/>
  <sheetData>
    <row r="1" spans="1:6" x14ac:dyDescent="0.2">
      <c r="A1" s="16" t="s">
        <v>22</v>
      </c>
      <c r="E1" s="1"/>
      <c r="F1" s="16" t="s">
        <v>21</v>
      </c>
    </row>
    <row r="2" spans="1:6" x14ac:dyDescent="0.2">
      <c r="A2" s="8" t="s">
        <v>0</v>
      </c>
    </row>
    <row r="3" spans="1:6" x14ac:dyDescent="0.2">
      <c r="A3" s="14"/>
      <c r="B3" s="3" t="s">
        <v>1</v>
      </c>
      <c r="C3" s="2" t="s">
        <v>2</v>
      </c>
      <c r="D3" s="2" t="s">
        <v>3</v>
      </c>
    </row>
    <row r="4" spans="1:6" x14ac:dyDescent="0.2">
      <c r="A4" s="9" t="s">
        <v>12</v>
      </c>
      <c r="B4">
        <v>105.9</v>
      </c>
      <c r="C4">
        <v>58.7</v>
      </c>
      <c r="D4">
        <v>67.599999999999994</v>
      </c>
    </row>
    <row r="5" spans="1:6" x14ac:dyDescent="0.2">
      <c r="A5" s="9" t="s">
        <v>13</v>
      </c>
      <c r="B5">
        <v>57</v>
      </c>
      <c r="C5">
        <v>30.3</v>
      </c>
      <c r="D5">
        <v>6.9</v>
      </c>
    </row>
    <row r="6" spans="1:6" x14ac:dyDescent="0.2">
      <c r="A6" s="9" t="s">
        <v>14</v>
      </c>
      <c r="B6">
        <v>0</v>
      </c>
      <c r="C6">
        <v>28.1</v>
      </c>
      <c r="D6">
        <v>0</v>
      </c>
    </row>
    <row r="7" spans="1:6" ht="13.5" thickBot="1" x14ac:dyDescent="0.25">
      <c r="A7" s="10" t="s">
        <v>15</v>
      </c>
      <c r="B7" s="4">
        <v>64.8</v>
      </c>
      <c r="C7" s="4">
        <v>19.100000000000001</v>
      </c>
      <c r="D7" s="4">
        <v>5.8</v>
      </c>
    </row>
    <row r="8" spans="1:6" x14ac:dyDescent="0.2">
      <c r="A8" s="5" t="s">
        <v>17</v>
      </c>
      <c r="B8">
        <f>AVERAGE(B4:B7)</f>
        <v>56.924999999999997</v>
      </c>
      <c r="C8">
        <f>AVERAGE(C4:C7)</f>
        <v>34.049999999999997</v>
      </c>
      <c r="D8">
        <f>AVERAGE(D4:D7)</f>
        <v>20.074999999999999</v>
      </c>
    </row>
    <row r="9" spans="1:6" x14ac:dyDescent="0.2">
      <c r="A9" s="5" t="s">
        <v>18</v>
      </c>
      <c r="B9">
        <f>STDEV(B4:B7)</f>
        <v>43.592918002813271</v>
      </c>
      <c r="C9">
        <f>STDEV(C4:C7)</f>
        <v>17.13271723924727</v>
      </c>
      <c r="D9">
        <f>STDEV(D4:D7)</f>
        <v>31.827595468921825</v>
      </c>
    </row>
    <row r="10" spans="1:6" x14ac:dyDescent="0.2">
      <c r="A10" s="5" t="s">
        <v>19</v>
      </c>
      <c r="B10">
        <f>MEDIAN(B4:B7)</f>
        <v>60.9</v>
      </c>
      <c r="C10">
        <f>MEDIAN(C4:C7)</f>
        <v>29.200000000000003</v>
      </c>
      <c r="D10">
        <f>MEDIAN(D4:D7)</f>
        <v>6.35</v>
      </c>
    </row>
    <row r="15" spans="1:6" x14ac:dyDescent="0.2">
      <c r="A15" s="11" t="s">
        <v>16</v>
      </c>
    </row>
    <row r="16" spans="1:6" x14ac:dyDescent="0.2">
      <c r="A16" s="15"/>
      <c r="B16" s="2" t="s">
        <v>1</v>
      </c>
      <c r="C16" s="2" t="s">
        <v>2</v>
      </c>
      <c r="D16" s="2" t="s">
        <v>3</v>
      </c>
    </row>
    <row r="17" spans="1:4" x14ac:dyDescent="0.2">
      <c r="A17" s="12" t="s">
        <v>4</v>
      </c>
      <c r="B17">
        <v>143.4</v>
      </c>
      <c r="C17">
        <v>111.8</v>
      </c>
      <c r="D17">
        <v>410</v>
      </c>
    </row>
    <row r="18" spans="1:4" x14ac:dyDescent="0.2">
      <c r="A18" s="12" t="s">
        <v>5</v>
      </c>
      <c r="B18">
        <v>376.5</v>
      </c>
      <c r="C18">
        <v>49.1</v>
      </c>
      <c r="D18">
        <v>0</v>
      </c>
    </row>
    <row r="19" spans="1:4" x14ac:dyDescent="0.2">
      <c r="A19" s="12" t="s">
        <v>6</v>
      </c>
      <c r="B19">
        <v>147.4</v>
      </c>
      <c r="C19">
        <v>32.200000000000003</v>
      </c>
      <c r="D19">
        <v>21.7</v>
      </c>
    </row>
    <row r="20" spans="1:4" x14ac:dyDescent="0.2">
      <c r="A20" s="12" t="s">
        <v>7</v>
      </c>
      <c r="B20">
        <v>276.8</v>
      </c>
      <c r="C20">
        <v>15.2</v>
      </c>
      <c r="D20">
        <v>20.7</v>
      </c>
    </row>
    <row r="21" spans="1:4" x14ac:dyDescent="0.2">
      <c r="A21" s="12" t="s">
        <v>8</v>
      </c>
      <c r="B21">
        <v>0</v>
      </c>
      <c r="C21">
        <v>38.799999999999997</v>
      </c>
      <c r="D21">
        <v>55.6</v>
      </c>
    </row>
    <row r="22" spans="1:4" x14ac:dyDescent="0.2">
      <c r="A22" s="12" t="s">
        <v>9</v>
      </c>
      <c r="B22">
        <v>0</v>
      </c>
      <c r="C22">
        <v>19</v>
      </c>
      <c r="D22">
        <v>23.7</v>
      </c>
    </row>
    <row r="23" spans="1:4" x14ac:dyDescent="0.2">
      <c r="A23" s="12" t="s">
        <v>10</v>
      </c>
      <c r="B23">
        <v>0</v>
      </c>
      <c r="C23">
        <v>0</v>
      </c>
      <c r="D23">
        <v>3.1</v>
      </c>
    </row>
    <row r="24" spans="1:4" ht="13.5" thickBot="1" x14ac:dyDescent="0.25">
      <c r="A24" s="13" t="s">
        <v>11</v>
      </c>
      <c r="B24" s="4">
        <v>25.8</v>
      </c>
      <c r="C24" s="4">
        <v>0</v>
      </c>
      <c r="D24" s="4">
        <v>1.5</v>
      </c>
    </row>
    <row r="25" spans="1:4" x14ac:dyDescent="0.2">
      <c r="A25" s="6" t="s">
        <v>17</v>
      </c>
      <c r="B25">
        <f>AVERAGE(B17:B24)</f>
        <v>121.23749999999998</v>
      </c>
      <c r="C25">
        <f>AVERAGE(C17:C24)</f>
        <v>33.262500000000003</v>
      </c>
      <c r="D25">
        <f>AVERAGE(D17:D24)</f>
        <v>67.037500000000009</v>
      </c>
    </row>
    <row r="26" spans="1:4" x14ac:dyDescent="0.2">
      <c r="A26" s="7" t="s">
        <v>18</v>
      </c>
      <c r="B26">
        <f>STDEV(B17:B24)</f>
        <v>143.29699366301148</v>
      </c>
      <c r="C26">
        <f>STDEV(C17:C24)</f>
        <v>36.239715289799314</v>
      </c>
      <c r="D26">
        <f>STDEV(D17:D24)</f>
        <v>139.75083886791418</v>
      </c>
    </row>
    <row r="27" spans="1:4" x14ac:dyDescent="0.2">
      <c r="A27" s="7" t="s">
        <v>19</v>
      </c>
      <c r="B27">
        <f>MEDIAN(B17:B24)</f>
        <v>84.600000000000009</v>
      </c>
      <c r="C27">
        <f>MEDIAN(C17:C24)</f>
        <v>25.6</v>
      </c>
      <c r="D27">
        <f>MEDIAN(D17:D24)</f>
        <v>21.2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workbookViewId="0">
      <selection activeCell="F1" sqref="F1"/>
    </sheetView>
  </sheetViews>
  <sheetFormatPr baseColWidth="10" defaultRowHeight="12.75" x14ac:dyDescent="0.2"/>
  <sheetData>
    <row r="1" spans="1:6" x14ac:dyDescent="0.2">
      <c r="A1" s="1" t="s">
        <v>23</v>
      </c>
      <c r="E1" s="1"/>
      <c r="F1" s="16" t="s">
        <v>21</v>
      </c>
    </row>
    <row r="2" spans="1:6" x14ac:dyDescent="0.2">
      <c r="A2" s="8" t="s">
        <v>0</v>
      </c>
    </row>
    <row r="3" spans="1:6" x14ac:dyDescent="0.2">
      <c r="A3" s="14"/>
      <c r="B3" s="3" t="s">
        <v>1</v>
      </c>
      <c r="C3" s="2" t="s">
        <v>2</v>
      </c>
      <c r="D3" s="2" t="s">
        <v>3</v>
      </c>
    </row>
    <row r="4" spans="1:6" x14ac:dyDescent="0.2">
      <c r="A4" s="9" t="s">
        <v>12</v>
      </c>
      <c r="B4">
        <v>371</v>
      </c>
      <c r="C4">
        <v>119.7</v>
      </c>
      <c r="D4">
        <v>117.2</v>
      </c>
    </row>
    <row r="5" spans="1:6" x14ac:dyDescent="0.2">
      <c r="A5" s="9" t="s">
        <v>13</v>
      </c>
      <c r="B5">
        <v>126.1</v>
      </c>
      <c r="C5">
        <v>94.6</v>
      </c>
      <c r="D5">
        <v>88.1</v>
      </c>
    </row>
    <row r="6" spans="1:6" x14ac:dyDescent="0.2">
      <c r="A6" s="9" t="s">
        <v>14</v>
      </c>
      <c r="B6" t="s">
        <v>20</v>
      </c>
      <c r="C6">
        <v>697</v>
      </c>
      <c r="D6">
        <v>321.39999999999998</v>
      </c>
    </row>
    <row r="7" spans="1:6" ht="13.5" thickBot="1" x14ac:dyDescent="0.25">
      <c r="A7" s="10" t="s">
        <v>15</v>
      </c>
      <c r="B7" s="4" t="s">
        <v>20</v>
      </c>
      <c r="C7" s="4">
        <v>555.79999999999995</v>
      </c>
      <c r="D7" s="4">
        <v>360.2</v>
      </c>
    </row>
    <row r="8" spans="1:6" x14ac:dyDescent="0.2">
      <c r="A8" s="5" t="s">
        <v>17</v>
      </c>
      <c r="B8">
        <f>AVERAGE(B4:B7)</f>
        <v>248.55</v>
      </c>
      <c r="C8">
        <f>AVERAGE(C4:C7)</f>
        <v>366.77499999999998</v>
      </c>
      <c r="D8">
        <f>AVERAGE(D4:D7)</f>
        <v>221.72500000000002</v>
      </c>
    </row>
    <row r="9" spans="1:6" x14ac:dyDescent="0.2">
      <c r="A9" s="5" t="s">
        <v>18</v>
      </c>
      <c r="B9">
        <f>STDEV(B4:B7)</f>
        <v>173.17045071258542</v>
      </c>
      <c r="C9">
        <f>STDEV(C4:C7)</f>
        <v>305.45282641787202</v>
      </c>
      <c r="D9">
        <f>STDEV(D4:D7)</f>
        <v>138.91429911999691</v>
      </c>
    </row>
    <row r="10" spans="1:6" x14ac:dyDescent="0.2">
      <c r="A10" s="5" t="s">
        <v>19</v>
      </c>
      <c r="B10">
        <f>MEDIAN(B4:B7)</f>
        <v>248.55</v>
      </c>
      <c r="C10">
        <f>MEDIAN(C4:C7)</f>
        <v>337.75</v>
      </c>
      <c r="D10">
        <f>MEDIAN(D4:D7)</f>
        <v>219.3</v>
      </c>
    </row>
    <row r="13" spans="1:6" x14ac:dyDescent="0.2">
      <c r="A13" s="11" t="s">
        <v>16</v>
      </c>
    </row>
    <row r="14" spans="1:6" x14ac:dyDescent="0.2">
      <c r="A14" s="15"/>
      <c r="B14" s="2" t="s">
        <v>1</v>
      </c>
      <c r="C14" s="2" t="s">
        <v>2</v>
      </c>
      <c r="D14" s="2" t="s">
        <v>3</v>
      </c>
    </row>
    <row r="15" spans="1:6" x14ac:dyDescent="0.2">
      <c r="A15" s="12" t="s">
        <v>4</v>
      </c>
      <c r="B15">
        <v>94.3</v>
      </c>
      <c r="C15">
        <v>152</v>
      </c>
      <c r="D15">
        <v>187.9</v>
      </c>
    </row>
    <row r="16" spans="1:6" x14ac:dyDescent="0.2">
      <c r="A16" s="12" t="s">
        <v>5</v>
      </c>
      <c r="B16">
        <v>652.9</v>
      </c>
      <c r="C16">
        <v>288.89999999999998</v>
      </c>
      <c r="D16">
        <v>168.8</v>
      </c>
    </row>
    <row r="17" spans="1:4" x14ac:dyDescent="0.2">
      <c r="A17" s="12" t="s">
        <v>6</v>
      </c>
      <c r="B17">
        <v>682.2</v>
      </c>
      <c r="C17">
        <v>180.8</v>
      </c>
      <c r="D17">
        <v>118.1</v>
      </c>
    </row>
    <row r="18" spans="1:4" x14ac:dyDescent="0.2">
      <c r="A18" s="12" t="s">
        <v>7</v>
      </c>
      <c r="B18" t="s">
        <v>20</v>
      </c>
      <c r="C18">
        <v>582.70000000000005</v>
      </c>
      <c r="D18">
        <v>266.7</v>
      </c>
    </row>
    <row r="19" spans="1:4" x14ac:dyDescent="0.2">
      <c r="A19" s="12" t="s">
        <v>8</v>
      </c>
      <c r="B19">
        <v>164.3</v>
      </c>
      <c r="C19">
        <v>116.2</v>
      </c>
      <c r="D19">
        <v>110.6</v>
      </c>
    </row>
    <row r="20" spans="1:4" x14ac:dyDescent="0.2">
      <c r="A20" s="12" t="s">
        <v>9</v>
      </c>
      <c r="B20">
        <v>335.3</v>
      </c>
      <c r="C20">
        <v>247.7</v>
      </c>
      <c r="D20">
        <v>136</v>
      </c>
    </row>
    <row r="21" spans="1:4" x14ac:dyDescent="0.2">
      <c r="A21" s="12" t="s">
        <v>10</v>
      </c>
      <c r="B21">
        <v>545.1</v>
      </c>
      <c r="C21">
        <v>500.9</v>
      </c>
      <c r="D21">
        <v>211.8</v>
      </c>
    </row>
    <row r="22" spans="1:4" ht="13.5" thickBot="1" x14ac:dyDescent="0.25">
      <c r="A22" s="13" t="s">
        <v>11</v>
      </c>
      <c r="B22" s="4">
        <v>439.9</v>
      </c>
      <c r="C22" s="4">
        <v>164.9</v>
      </c>
      <c r="D22" s="4">
        <v>109.6</v>
      </c>
    </row>
    <row r="23" spans="1:4" x14ac:dyDescent="0.2">
      <c r="A23" s="6" t="s">
        <v>17</v>
      </c>
      <c r="B23">
        <f>AVERAGE(B15:B22)</f>
        <v>416.28571428571428</v>
      </c>
      <c r="C23">
        <f>AVERAGE(C15:C22)</f>
        <v>279.26250000000005</v>
      </c>
      <c r="D23">
        <f>AVERAGE(D15:D22)</f>
        <v>163.6875</v>
      </c>
    </row>
    <row r="24" spans="1:4" x14ac:dyDescent="0.2">
      <c r="A24" s="7" t="s">
        <v>18</v>
      </c>
      <c r="B24">
        <f>STDEV(B15:B22)</f>
        <v>230.06439988672329</v>
      </c>
      <c r="C24">
        <f>STDEV(C15:C22)</f>
        <v>172.31422242519614</v>
      </c>
      <c r="D24">
        <f>STDEV(D15:D22)</f>
        <v>56.223188848425494</v>
      </c>
    </row>
    <row r="25" spans="1:4" x14ac:dyDescent="0.2">
      <c r="A25" s="7" t="s">
        <v>19</v>
      </c>
      <c r="B25">
        <f>MEDIAN(B15:B22)</f>
        <v>439.9</v>
      </c>
      <c r="C25">
        <f>MEDIAN(C15:C22)</f>
        <v>214.25</v>
      </c>
      <c r="D25">
        <f>MEDIAN(D15:D22)</f>
        <v>152.4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IL 6</vt:lpstr>
      <vt:lpstr>TNFalpha</vt:lpstr>
      <vt:lpstr>'IL 6'!Druckbereich</vt:lpstr>
      <vt:lpstr>TNFalpha!Druckbereich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Alexander Ziebart</cp:lastModifiedBy>
  <cp:lastPrinted>2015-06-23T17:41:24Z</cp:lastPrinted>
  <dcterms:created xsi:type="dcterms:W3CDTF">1996-10-17T05:27:31Z</dcterms:created>
  <dcterms:modified xsi:type="dcterms:W3CDTF">2019-06-14T14:36:02Z</dcterms:modified>
</cp:coreProperties>
</file>