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xm/Desktop/筛菌文章/Peer J/Raw Date/"/>
    </mc:Choice>
  </mc:AlternateContent>
  <xr:revisionPtr revIDLastSave="0" documentId="13_ncr:1_{B2FD8122-8102-F240-AA1D-743EEF7F2C85}" xr6:coauthVersionLast="37" xr6:coauthVersionMax="37" xr10:uidLastSave="{00000000-0000-0000-0000-000000000000}"/>
  <bookViews>
    <workbookView xWindow="900" yWindow="460" windowWidth="27900" windowHeight="17540" tabRatio="500" activeTab="1" xr2:uid="{00000000-000D-0000-FFFF-FFFF00000000}"/>
  </bookViews>
  <sheets>
    <sheet name="Standard curve" sheetId="2" r:id="rId1"/>
    <sheet name="IAA production" sheetId="1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53" i="1"/>
  <c r="E56" i="1"/>
  <c r="E59" i="1"/>
  <c r="E62" i="1"/>
  <c r="E65" i="1"/>
  <c r="E68" i="1"/>
  <c r="E41" i="1"/>
  <c r="E44" i="1"/>
  <c r="E47" i="1"/>
  <c r="E5" i="1"/>
  <c r="E8" i="1"/>
  <c r="E11" i="1"/>
  <c r="E14" i="1"/>
  <c r="E17" i="1"/>
  <c r="E20" i="1"/>
  <c r="E23" i="1"/>
  <c r="E26" i="1"/>
  <c r="E29" i="1"/>
  <c r="E32" i="1"/>
  <c r="E35" i="1"/>
  <c r="E38" i="1"/>
  <c r="D47" i="1"/>
  <c r="D50" i="1"/>
  <c r="D53" i="1"/>
  <c r="D56" i="1"/>
  <c r="D59" i="1"/>
  <c r="D62" i="1"/>
  <c r="D65" i="1"/>
  <c r="D68" i="1"/>
  <c r="D14" i="1"/>
  <c r="D17" i="1"/>
  <c r="D20" i="1"/>
  <c r="D23" i="1"/>
  <c r="D26" i="1"/>
  <c r="D29" i="1"/>
  <c r="D32" i="1"/>
  <c r="D35" i="1"/>
  <c r="D38" i="1"/>
  <c r="D41" i="1"/>
  <c r="D44" i="1"/>
  <c r="D5" i="1"/>
  <c r="D8" i="1"/>
  <c r="D11" i="1"/>
  <c r="E2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2" i="1"/>
  <c r="D2" i="1" l="1"/>
</calcChain>
</file>

<file path=xl/sharedStrings.xml><?xml version="1.0" encoding="utf-8"?>
<sst xmlns="http://schemas.openxmlformats.org/spreadsheetml/2006/main" count="56" uniqueCount="32">
  <si>
    <t>Isolates</t>
    <phoneticPr fontId="1" type="noConversion"/>
  </si>
  <si>
    <t>Average</t>
    <phoneticPr fontId="1" type="noConversion"/>
  </si>
  <si>
    <t>BJ-2</t>
  </si>
  <si>
    <t>SZ-1a</t>
  </si>
  <si>
    <t>SZ-1b</t>
    <phoneticPr fontId="1" type="noConversion"/>
  </si>
  <si>
    <t>BJ-4</t>
    <phoneticPr fontId="1" type="noConversion"/>
  </si>
  <si>
    <t>BJ-5</t>
    <phoneticPr fontId="1" type="noConversion"/>
  </si>
  <si>
    <t>SZ-8</t>
  </si>
  <si>
    <t>BJ-7</t>
    <phoneticPr fontId="1" type="noConversion"/>
  </si>
  <si>
    <t>SZ-10</t>
    <phoneticPr fontId="1" type="noConversion"/>
  </si>
  <si>
    <t>SZ-11</t>
    <phoneticPr fontId="1" type="noConversion"/>
  </si>
  <si>
    <t>SZ-13a</t>
    <phoneticPr fontId="1" type="noConversion"/>
  </si>
  <si>
    <t>SZ-13b</t>
    <phoneticPr fontId="1" type="noConversion"/>
  </si>
  <si>
    <t>SZ-15</t>
  </si>
  <si>
    <t>SZ-16</t>
    <phoneticPr fontId="1" type="noConversion"/>
  </si>
  <si>
    <t>BJ-6</t>
  </si>
  <si>
    <t>AH-1</t>
  </si>
  <si>
    <t>SZ-14</t>
    <phoneticPr fontId="1" type="noConversion"/>
  </si>
  <si>
    <t>YN-3</t>
  </si>
  <si>
    <t>AH-3</t>
  </si>
  <si>
    <t>AH-4</t>
    <phoneticPr fontId="1" type="noConversion"/>
  </si>
  <si>
    <t>YB-3</t>
  </si>
  <si>
    <t>WF-6</t>
  </si>
  <si>
    <t>JS-4</t>
    <phoneticPr fontId="1" type="noConversion"/>
  </si>
  <si>
    <t>HN-1</t>
  </si>
  <si>
    <t>CD-4a</t>
    <phoneticPr fontId="1" type="noConversion"/>
  </si>
  <si>
    <t>CD-4b</t>
    <phoneticPr fontId="1" type="noConversion"/>
  </si>
  <si>
    <t>OD530nm</t>
    <phoneticPr fontId="1" type="noConversion"/>
  </si>
  <si>
    <t>IAA production (mg/mL)</t>
    <phoneticPr fontId="1" type="noConversion"/>
  </si>
  <si>
    <t>Concentrations of IAA (mg/mL)</t>
    <phoneticPr fontId="1" type="noConversion"/>
  </si>
  <si>
    <t>-</t>
    <phoneticPr fontId="1" type="noConversion"/>
  </si>
  <si>
    <t>Stdev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</si>
</sst>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5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'Standard curve'!$A$2:$A$7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'Standard curve'!$B$2:$B$7</c:f>
              <c:numCache>
                <c:formatCode>General</c:formatCode>
                <c:ptCount val="6"/>
                <c:pt idx="0">
                  <c:v>0</c:v>
                </c:pt>
                <c:pt idx="1">
                  <c:v>0.23</c:v>
                </c:pt>
                <c:pt idx="2">
                  <c:v>0.45800000000000002</c:v>
                </c:pt>
                <c:pt idx="3">
                  <c:v>0.65600000000000003</c:v>
                </c:pt>
                <c:pt idx="4">
                  <c:v>0.82099999999999995</c:v>
                </c:pt>
                <c:pt idx="5">
                  <c:v>0.95799999999999996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98-FC4D-B595-D1BE8A9AE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409472"/>
        <c:axId val="1912456832"/>
      </c:scatterChart>
      <c:valAx>
        <c:axId val="191240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IAA</a:t>
                </a:r>
                <a:r>
                  <a:rPr lang="zh-CN" altLang="en-US" baseline="0"/>
                  <a:t> </a:t>
                </a:r>
                <a:r>
                  <a:rPr lang="en-US" altLang="zh-CN" baseline="0"/>
                  <a:t>(mg/mL)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12456832"/>
        <c:crosses val="autoZero"/>
        <c:crossBetween val="midCat"/>
      </c:valAx>
      <c:valAx>
        <c:axId val="1912456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OD530nm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1240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88900</xdr:rowOff>
    </xdr:from>
    <xdr:to>
      <xdr:col>6</xdr:col>
      <xdr:colOff>622300</xdr:colOff>
      <xdr:row>25</xdr:row>
      <xdr:rowOff>127000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072D080-221C-F544-8540-910DC506A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EB13-B37D-C241-99F9-8DDABD86DC1D}">
  <dimension ref="A1:B7"/>
  <sheetViews>
    <sheetView workbookViewId="0">
      <selection activeCell="H9" sqref="H9"/>
    </sheetView>
  </sheetViews>
  <sheetFormatPr baseColWidth="10" defaultRowHeight="15"/>
  <sheetData>
    <row r="1" spans="1:2" ht="16">
      <c r="A1" s="1" t="s">
        <v>29</v>
      </c>
      <c r="B1" s="1" t="s">
        <v>27</v>
      </c>
    </row>
    <row r="2" spans="1:2" ht="16">
      <c r="A2" s="1">
        <v>0</v>
      </c>
      <c r="B2" s="1">
        <v>0</v>
      </c>
    </row>
    <row r="3" spans="1:2" ht="16">
      <c r="A3" s="1">
        <v>10</v>
      </c>
      <c r="B3" s="1">
        <v>0.23</v>
      </c>
    </row>
    <row r="4" spans="1:2" ht="16">
      <c r="A4" s="1">
        <v>20</v>
      </c>
      <c r="B4" s="1">
        <v>0.45800000000000002</v>
      </c>
    </row>
    <row r="5" spans="1:2" ht="16">
      <c r="A5" s="1">
        <v>30</v>
      </c>
      <c r="B5" s="1">
        <v>0.65600000000000003</v>
      </c>
    </row>
    <row r="6" spans="1:2" ht="16">
      <c r="A6" s="1">
        <v>40</v>
      </c>
      <c r="B6" s="1">
        <v>0.82099999999999995</v>
      </c>
    </row>
    <row r="7" spans="1:2" ht="16">
      <c r="A7" s="1">
        <v>50</v>
      </c>
      <c r="B7" s="1">
        <v>0.95799999999999996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37" workbookViewId="0">
      <selection activeCell="E65" sqref="E65:E67"/>
    </sheetView>
  </sheetViews>
  <sheetFormatPr baseColWidth="10" defaultRowHeight="16"/>
  <cols>
    <col min="1" max="16384" width="10.83203125" style="2"/>
  </cols>
  <sheetData>
    <row r="1" spans="1:5">
      <c r="A1" s="2" t="s">
        <v>0</v>
      </c>
      <c r="B1" s="2" t="s">
        <v>27</v>
      </c>
      <c r="C1" s="2" t="s">
        <v>28</v>
      </c>
      <c r="D1" s="2" t="s">
        <v>1</v>
      </c>
      <c r="E1" s="2" t="s">
        <v>31</v>
      </c>
    </row>
    <row r="2" spans="1:5">
      <c r="A2" s="4" t="s">
        <v>2</v>
      </c>
      <c r="B2" s="2">
        <v>0.13400000000000001</v>
      </c>
      <c r="C2" s="3">
        <f>(B2-0.0376)/0.0193</f>
        <v>4.9948186528497409</v>
      </c>
      <c r="D2" s="4">
        <f>AVERAGE(C2:C4)</f>
        <v>5.0984455958549226</v>
      </c>
      <c r="E2" s="4">
        <f>STDEV(C2:C4)</f>
        <v>0.13708556015878756</v>
      </c>
    </row>
    <row r="3" spans="1:5">
      <c r="A3" s="4"/>
      <c r="B3" s="2">
        <v>0.13900000000000001</v>
      </c>
      <c r="C3" s="3">
        <f t="shared" ref="C3:C66" si="0">(B3-0.0376)/0.0193</f>
        <v>5.2538860103626952</v>
      </c>
      <c r="D3" s="4"/>
      <c r="E3" s="4"/>
    </row>
    <row r="4" spans="1:5">
      <c r="A4" s="4"/>
      <c r="B4" s="2">
        <v>0.13500000000000001</v>
      </c>
      <c r="C4" s="3">
        <f t="shared" si="0"/>
        <v>5.0466321243523318</v>
      </c>
      <c r="D4" s="4"/>
      <c r="E4" s="4"/>
    </row>
    <row r="5" spans="1:5">
      <c r="A5" s="4" t="s">
        <v>3</v>
      </c>
      <c r="B5" s="2">
        <v>0.152</v>
      </c>
      <c r="C5" s="3">
        <f t="shared" si="0"/>
        <v>5.9274611398963728</v>
      </c>
      <c r="D5" s="4">
        <f t="shared" ref="D5" si="1">AVERAGE(C5:C7)</f>
        <v>6.2210708117443865</v>
      </c>
      <c r="E5" s="4">
        <f t="shared" ref="E5" si="2">STDEV(C5:C7)</f>
        <v>0.28536634960031632</v>
      </c>
    </row>
    <row r="6" spans="1:5">
      <c r="A6" s="4"/>
      <c r="B6" s="2">
        <v>0.16300000000000001</v>
      </c>
      <c r="C6" s="3">
        <f t="shared" si="0"/>
        <v>6.4974093264248705</v>
      </c>
      <c r="D6" s="4"/>
      <c r="E6" s="4"/>
    </row>
    <row r="7" spans="1:5">
      <c r="A7" s="4"/>
      <c r="B7" s="2">
        <v>0.158</v>
      </c>
      <c r="C7" s="3">
        <f t="shared" si="0"/>
        <v>6.2383419689119171</v>
      </c>
      <c r="D7" s="4"/>
      <c r="E7" s="4"/>
    </row>
    <row r="8" spans="1:5">
      <c r="A8" s="4" t="s">
        <v>4</v>
      </c>
      <c r="B8" s="2">
        <v>0.161</v>
      </c>
      <c r="C8" s="3">
        <f t="shared" si="0"/>
        <v>6.3937823834196896</v>
      </c>
      <c r="D8" s="4">
        <f t="shared" ref="D8" si="3">AVERAGE(C8:C10)</f>
        <v>6.4110535405872193</v>
      </c>
      <c r="E8" s="4">
        <f t="shared" ref="E8" si="4">STDEV(C8:C10)</f>
        <v>7.9146385059686158E-2</v>
      </c>
    </row>
    <row r="9" spans="1:5">
      <c r="A9" s="4"/>
      <c r="B9" s="2">
        <v>0.16300000000000001</v>
      </c>
      <c r="C9" s="3">
        <f t="shared" si="0"/>
        <v>6.4974093264248705</v>
      </c>
      <c r="D9" s="4"/>
      <c r="E9" s="4"/>
    </row>
    <row r="10" spans="1:5">
      <c r="A10" s="4"/>
      <c r="B10" s="2">
        <v>0.16</v>
      </c>
      <c r="C10" s="3">
        <f t="shared" si="0"/>
        <v>6.3419689119170988</v>
      </c>
      <c r="D10" s="4"/>
      <c r="E10" s="4"/>
    </row>
    <row r="11" spans="1:5">
      <c r="A11" s="4" t="s">
        <v>5</v>
      </c>
      <c r="B11" s="2">
        <v>0.13800000000000001</v>
      </c>
      <c r="C11" s="3">
        <f t="shared" si="0"/>
        <v>5.2020725388601043</v>
      </c>
      <c r="D11" s="4">
        <f t="shared" ref="D11" si="5">AVERAGE(C11:C13)</f>
        <v>5.6165803108808285</v>
      </c>
      <c r="E11" s="4">
        <f t="shared" ref="E11" si="6">STDEV(C11:C13)</f>
        <v>0.35897426063603594</v>
      </c>
    </row>
    <row r="12" spans="1:5">
      <c r="A12" s="4"/>
      <c r="B12" s="2">
        <v>0.15</v>
      </c>
      <c r="C12" s="3">
        <f t="shared" si="0"/>
        <v>5.8238341968911911</v>
      </c>
      <c r="D12" s="4"/>
      <c r="E12" s="4"/>
    </row>
    <row r="13" spans="1:5">
      <c r="A13" s="4"/>
      <c r="B13" s="2">
        <v>0.15</v>
      </c>
      <c r="C13" s="3">
        <f t="shared" si="0"/>
        <v>5.8238341968911911</v>
      </c>
      <c r="D13" s="4"/>
      <c r="E13" s="4"/>
    </row>
    <row r="14" spans="1:5">
      <c r="A14" s="4" t="s">
        <v>6</v>
      </c>
      <c r="B14" s="2">
        <v>0.16800000000000001</v>
      </c>
      <c r="C14" s="3">
        <f t="shared" si="0"/>
        <v>6.7564766839378239</v>
      </c>
      <c r="D14" s="4">
        <f t="shared" ref="D14" si="7">AVERAGE(C14:C16)</f>
        <v>6.6355785837651124</v>
      </c>
      <c r="E14" s="4">
        <f t="shared" ref="E14" si="8">STDEV(C14:C16)</f>
        <v>0.20940165203768782</v>
      </c>
    </row>
    <row r="15" spans="1:5">
      <c r="A15" s="4"/>
      <c r="B15" s="2">
        <v>0.16800000000000001</v>
      </c>
      <c r="C15" s="3">
        <f t="shared" si="0"/>
        <v>6.7564766839378239</v>
      </c>
      <c r="D15" s="4"/>
      <c r="E15" s="4"/>
    </row>
    <row r="16" spans="1:5">
      <c r="A16" s="4"/>
      <c r="B16" s="2">
        <v>0.161</v>
      </c>
      <c r="C16" s="3">
        <f t="shared" si="0"/>
        <v>6.3937823834196896</v>
      </c>
      <c r="D16" s="4"/>
      <c r="E16" s="4"/>
    </row>
    <row r="17" spans="1:5">
      <c r="A17" s="4" t="s">
        <v>7</v>
      </c>
      <c r="B17" s="2">
        <v>0.09</v>
      </c>
      <c r="C17" s="3">
        <f t="shared" si="0"/>
        <v>2.7150259067357507</v>
      </c>
      <c r="D17" s="4">
        <f t="shared" ref="D17:D41" si="9">AVERAGE(C17:C19)</f>
        <v>2.9050086355785836</v>
      </c>
      <c r="E17" s="4">
        <f t="shared" ref="E17" si="10">STDEV(C17:C19)</f>
        <v>0.3748278828015657</v>
      </c>
    </row>
    <row r="18" spans="1:5">
      <c r="A18" s="4"/>
      <c r="B18" s="2">
        <v>8.8999999999999996E-2</v>
      </c>
      <c r="C18" s="3">
        <f t="shared" si="0"/>
        <v>2.6632124352331603</v>
      </c>
      <c r="D18" s="4"/>
      <c r="E18" s="4"/>
    </row>
    <row r="19" spans="1:5">
      <c r="A19" s="4"/>
      <c r="B19" s="2">
        <v>0.10199999999999999</v>
      </c>
      <c r="C19" s="3">
        <f t="shared" si="0"/>
        <v>3.3367875647668384</v>
      </c>
      <c r="D19" s="4"/>
      <c r="E19" s="4"/>
    </row>
    <row r="20" spans="1:5">
      <c r="A20" s="4" t="s">
        <v>8</v>
      </c>
      <c r="B20" s="2">
        <v>8.8999999999999996E-2</v>
      </c>
      <c r="C20" s="3">
        <f t="shared" si="0"/>
        <v>2.6632124352331603</v>
      </c>
      <c r="D20" s="4">
        <f t="shared" ref="D20:D44" si="11">AVERAGE(C20:C22)</f>
        <v>3.3195164075993087</v>
      </c>
      <c r="E20" s="4">
        <f t="shared" ref="E20" si="12">STDEV(C20:C22)</f>
        <v>0.57073269920063396</v>
      </c>
    </row>
    <row r="21" spans="1:5">
      <c r="A21" s="4"/>
      <c r="B21" s="2">
        <v>0.107</v>
      </c>
      <c r="C21" s="3">
        <f t="shared" si="0"/>
        <v>3.5958549222797922</v>
      </c>
      <c r="D21" s="4"/>
      <c r="E21" s="4"/>
    </row>
    <row r="22" spans="1:5">
      <c r="A22" s="4"/>
      <c r="B22" s="2">
        <v>0.109</v>
      </c>
      <c r="C22" s="3">
        <f t="shared" si="0"/>
        <v>3.6994818652849735</v>
      </c>
      <c r="D22" s="4"/>
      <c r="E22" s="4"/>
    </row>
    <row r="23" spans="1:5" ht="16" customHeight="1">
      <c r="A23" s="4" t="s">
        <v>9</v>
      </c>
      <c r="B23" s="2">
        <v>7.5999999999999998E-2</v>
      </c>
      <c r="C23" s="3">
        <f t="shared" si="0"/>
        <v>1.9896373056994816</v>
      </c>
      <c r="D23" s="4">
        <f t="shared" ref="D23:D35" si="13">AVERAGE(C23:C25)</f>
        <v>2.1278065630397234</v>
      </c>
      <c r="E23" s="4">
        <f t="shared" ref="E23" si="14">STDEV(C23:C25)</f>
        <v>0.28536634960031698</v>
      </c>
    </row>
    <row r="24" spans="1:5" ht="16" customHeight="1">
      <c r="A24" s="4"/>
      <c r="B24" s="2">
        <v>8.5000000000000006E-2</v>
      </c>
      <c r="C24" s="3">
        <f t="shared" si="0"/>
        <v>2.4559585492227982</v>
      </c>
      <c r="D24" s="4"/>
      <c r="E24" s="4"/>
    </row>
    <row r="25" spans="1:5" ht="16" customHeight="1">
      <c r="A25" s="4"/>
      <c r="B25" s="2">
        <v>7.4999999999999997E-2</v>
      </c>
      <c r="C25" s="3">
        <f t="shared" si="0"/>
        <v>1.9378238341968907</v>
      </c>
      <c r="D25" s="4"/>
      <c r="E25" s="4"/>
    </row>
    <row r="26" spans="1:5" ht="16" customHeight="1">
      <c r="A26" s="4" t="s">
        <v>10</v>
      </c>
      <c r="B26" s="2">
        <v>7.6999999999999999E-2</v>
      </c>
      <c r="C26" s="3">
        <f t="shared" si="0"/>
        <v>2.0414507772020722</v>
      </c>
      <c r="D26" s="4">
        <f t="shared" ref="D26" si="15">AVERAGE(C26:C28)</f>
        <v>1.9550949913644209</v>
      </c>
      <c r="E26" s="4">
        <f t="shared" ref="E26" si="16">STDEV(C26:C28)</f>
        <v>7.9146385059686422E-2</v>
      </c>
    </row>
    <row r="27" spans="1:5" ht="16" customHeight="1">
      <c r="A27" s="4"/>
      <c r="B27" s="2">
        <v>7.4999999999999997E-2</v>
      </c>
      <c r="C27" s="3">
        <f t="shared" si="0"/>
        <v>1.9378238341968907</v>
      </c>
      <c r="D27" s="4"/>
      <c r="E27" s="4"/>
    </row>
    <row r="28" spans="1:5" ht="16" customHeight="1">
      <c r="A28" s="4"/>
      <c r="B28" s="2">
        <v>7.3999999999999996E-2</v>
      </c>
      <c r="C28" s="3">
        <f t="shared" si="0"/>
        <v>1.8860103626943001</v>
      </c>
      <c r="D28" s="4"/>
      <c r="E28" s="4"/>
    </row>
    <row r="29" spans="1:5" ht="16" customHeight="1">
      <c r="A29" s="4" t="s">
        <v>11</v>
      </c>
      <c r="B29" s="2">
        <v>0.11799999999999999</v>
      </c>
      <c r="C29" s="3">
        <f t="shared" si="0"/>
        <v>4.1658031088082899</v>
      </c>
      <c r="D29" s="4">
        <f t="shared" si="9"/>
        <v>3.9240069084628666</v>
      </c>
      <c r="E29" s="4">
        <f t="shared" ref="E29" si="17">STDEV(C29:C31)</f>
        <v>0.33311401592376372</v>
      </c>
    </row>
    <row r="30" spans="1:5" ht="16" customHeight="1">
      <c r="A30" s="4"/>
      <c r="B30" s="2">
        <v>0.11600000000000001</v>
      </c>
      <c r="C30" s="3">
        <f t="shared" si="0"/>
        <v>4.0621761658031081</v>
      </c>
      <c r="D30" s="4"/>
      <c r="E30" s="4"/>
    </row>
    <row r="31" spans="1:5" ht="16" customHeight="1">
      <c r="A31" s="4"/>
      <c r="B31" s="2">
        <v>0.106</v>
      </c>
      <c r="C31" s="3">
        <f t="shared" si="0"/>
        <v>3.5440414507772013</v>
      </c>
      <c r="D31" s="4"/>
      <c r="E31" s="4"/>
    </row>
    <row r="32" spans="1:5" ht="16" customHeight="1">
      <c r="A32" s="4" t="s">
        <v>12</v>
      </c>
      <c r="B32" s="2">
        <v>0.111</v>
      </c>
      <c r="C32" s="3">
        <f t="shared" si="0"/>
        <v>3.8031088082901547</v>
      </c>
      <c r="D32" s="4">
        <f t="shared" si="11"/>
        <v>2.9568221070811744</v>
      </c>
      <c r="E32" s="4">
        <f t="shared" ref="E32" si="18">STDEV(C32:C34)</f>
        <v>0.78635940848581587</v>
      </c>
    </row>
    <row r="33" spans="1:5" ht="16" customHeight="1">
      <c r="A33" s="4"/>
      <c r="B33" s="2">
        <v>9.1999999999999998E-2</v>
      </c>
      <c r="C33" s="3">
        <f t="shared" si="0"/>
        <v>2.8186528497409324</v>
      </c>
      <c r="D33" s="4"/>
      <c r="E33" s="4"/>
    </row>
    <row r="34" spans="1:5" ht="16" customHeight="1">
      <c r="A34" s="4"/>
      <c r="B34" s="2">
        <v>8.1000000000000003E-2</v>
      </c>
      <c r="C34" s="3">
        <f t="shared" si="0"/>
        <v>2.2487046632124352</v>
      </c>
      <c r="D34" s="4"/>
      <c r="E34" s="4"/>
    </row>
    <row r="35" spans="1:5" ht="16" customHeight="1">
      <c r="A35" s="4" t="s">
        <v>13</v>
      </c>
      <c r="B35" s="2">
        <v>0.106</v>
      </c>
      <c r="C35" s="3">
        <f t="shared" si="0"/>
        <v>3.5440414507772013</v>
      </c>
      <c r="D35" s="4">
        <f t="shared" si="13"/>
        <v>3.4404145077720205</v>
      </c>
      <c r="E35" s="4">
        <f t="shared" ref="E35" si="19">STDEV(C35:C37)</f>
        <v>0.27417112031757368</v>
      </c>
    </row>
    <row r="36" spans="1:5" ht="16" customHeight="1">
      <c r="A36" s="4"/>
      <c r="B36" s="2">
        <v>0.108</v>
      </c>
      <c r="C36" s="3">
        <f t="shared" si="0"/>
        <v>3.6476683937823826</v>
      </c>
      <c r="D36" s="4"/>
      <c r="E36" s="4"/>
    </row>
    <row r="37" spans="1:5" ht="16" customHeight="1">
      <c r="A37" s="4"/>
      <c r="B37" s="2">
        <v>9.8000000000000004E-2</v>
      </c>
      <c r="C37" s="3">
        <f t="shared" si="0"/>
        <v>3.1295336787564767</v>
      </c>
      <c r="D37" s="4"/>
      <c r="E37" s="4"/>
    </row>
    <row r="38" spans="1:5" ht="16" customHeight="1">
      <c r="A38" s="4" t="s">
        <v>14</v>
      </c>
      <c r="B38" s="2">
        <v>6.3E-2</v>
      </c>
      <c r="C38" s="3">
        <f t="shared" si="0"/>
        <v>1.3160621761658029</v>
      </c>
      <c r="D38" s="4">
        <f t="shared" ref="D38" si="20">AVERAGE(C38:C40)</f>
        <v>1.7823834196891191</v>
      </c>
      <c r="E38" s="4">
        <f t="shared" ref="E38" si="21">STDEV(C38:C40)</f>
        <v>0.41125668047636071</v>
      </c>
    </row>
    <row r="39" spans="1:5" ht="16" customHeight="1">
      <c r="A39" s="4"/>
      <c r="B39" s="2">
        <v>7.4999999999999997E-2</v>
      </c>
      <c r="C39" s="3">
        <f t="shared" si="0"/>
        <v>1.9378238341968907</v>
      </c>
      <c r="D39" s="4"/>
      <c r="E39" s="4"/>
    </row>
    <row r="40" spans="1:5" ht="16" customHeight="1">
      <c r="A40" s="4"/>
      <c r="B40" s="2">
        <v>7.8E-2</v>
      </c>
      <c r="C40" s="3">
        <f t="shared" si="0"/>
        <v>2.0932642487046631</v>
      </c>
      <c r="D40" s="4"/>
      <c r="E40" s="4"/>
    </row>
    <row r="41" spans="1:5" ht="16" customHeight="1">
      <c r="A41" s="4" t="s">
        <v>15</v>
      </c>
      <c r="B41" s="2">
        <v>0.122</v>
      </c>
      <c r="C41" s="3">
        <f t="shared" si="0"/>
        <v>4.3730569948186524</v>
      </c>
      <c r="D41" s="4">
        <f t="shared" si="9"/>
        <v>5.1848013816925729</v>
      </c>
      <c r="E41" s="4">
        <f>STDEV(C41:C43)</f>
        <v>0.71482563338773142</v>
      </c>
    </row>
    <row r="42" spans="1:5" ht="16" customHeight="1">
      <c r="A42" s="4"/>
      <c r="B42" s="2">
        <v>0.14299999999999999</v>
      </c>
      <c r="C42" s="3">
        <f t="shared" si="0"/>
        <v>5.461139896373056</v>
      </c>
      <c r="D42" s="4"/>
      <c r="E42" s="4"/>
    </row>
    <row r="43" spans="1:5" ht="16" customHeight="1">
      <c r="A43" s="4"/>
      <c r="B43" s="2">
        <v>0.14799999999999999</v>
      </c>
      <c r="C43" s="3">
        <f t="shared" si="0"/>
        <v>5.7202072538860103</v>
      </c>
      <c r="D43" s="4"/>
      <c r="E43" s="4"/>
    </row>
    <row r="44" spans="1:5" ht="16" customHeight="1">
      <c r="A44" s="4" t="s">
        <v>16</v>
      </c>
      <c r="B44" s="2">
        <v>0.04</v>
      </c>
      <c r="C44" s="3">
        <f t="shared" si="0"/>
        <v>0.12435233160621757</v>
      </c>
      <c r="D44" s="4">
        <f t="shared" si="11"/>
        <v>0.86701208981001709</v>
      </c>
      <c r="E44" s="4">
        <f t="shared" ref="E44" si="22">STDEV(C44:C46)</f>
        <v>0.64784108233198778</v>
      </c>
    </row>
    <row r="45" spans="1:5" ht="16" customHeight="1">
      <c r="A45" s="4"/>
      <c r="B45" s="2">
        <v>0.06</v>
      </c>
      <c r="C45" s="3">
        <f t="shared" si="0"/>
        <v>1.1606217616580308</v>
      </c>
      <c r="D45" s="4"/>
      <c r="E45" s="4"/>
    </row>
    <row r="46" spans="1:5" ht="16" customHeight="1">
      <c r="A46" s="4"/>
      <c r="B46" s="2">
        <v>6.3E-2</v>
      </c>
      <c r="C46" s="3">
        <f t="shared" si="0"/>
        <v>1.3160621761658029</v>
      </c>
      <c r="D46" s="4"/>
      <c r="E46" s="4"/>
    </row>
    <row r="47" spans="1:5" ht="16" customHeight="1">
      <c r="A47" s="4" t="s">
        <v>17</v>
      </c>
      <c r="B47" s="2">
        <v>7.2999999999999995E-2</v>
      </c>
      <c r="C47" s="3">
        <f t="shared" si="0"/>
        <v>1.8341968911917095</v>
      </c>
      <c r="D47" s="4">
        <f>AVERAGE(C47:C49)</f>
        <v>2.6459412780656302</v>
      </c>
      <c r="E47" s="4">
        <f t="shared" ref="E47" si="23">STDEV(C47:C49)</f>
        <v>0.71482563338773508</v>
      </c>
    </row>
    <row r="48" spans="1:5" ht="16" customHeight="1">
      <c r="A48" s="4"/>
      <c r="B48" s="2">
        <v>9.4E-2</v>
      </c>
      <c r="C48" s="3">
        <f t="shared" si="0"/>
        <v>2.9222797927461137</v>
      </c>
      <c r="D48" s="4"/>
      <c r="E48" s="4"/>
    </row>
    <row r="49" spans="1:5" ht="16" customHeight="1">
      <c r="A49" s="4"/>
      <c r="B49" s="2">
        <v>9.9000000000000005E-2</v>
      </c>
      <c r="C49" s="3">
        <f t="shared" si="0"/>
        <v>3.1813471502590671</v>
      </c>
      <c r="D49" s="4"/>
      <c r="E49" s="4"/>
    </row>
    <row r="50" spans="1:5" ht="16" customHeight="1">
      <c r="A50" s="4" t="s">
        <v>18</v>
      </c>
      <c r="B50" s="2">
        <v>0.129</v>
      </c>
      <c r="C50" s="3">
        <f t="shared" si="0"/>
        <v>4.7357512953367875</v>
      </c>
      <c r="D50" s="4">
        <f t="shared" ref="D50" si="24">AVERAGE(C50:C52)</f>
        <v>4.6148531951640761</v>
      </c>
      <c r="E50" s="4">
        <f t="shared" ref="E50:E68" si="25">STDEV(C50:C52)</f>
        <v>0.1078583419412503</v>
      </c>
    </row>
    <row r="51" spans="1:5">
      <c r="A51" s="4"/>
      <c r="B51" s="2">
        <v>0.126</v>
      </c>
      <c r="C51" s="3">
        <f t="shared" si="0"/>
        <v>4.5803108808290158</v>
      </c>
      <c r="D51" s="4"/>
      <c r="E51" s="4"/>
    </row>
    <row r="52" spans="1:5">
      <c r="A52" s="4"/>
      <c r="B52" s="2">
        <v>0.125</v>
      </c>
      <c r="C52" s="3">
        <f t="shared" si="0"/>
        <v>4.528497409326425</v>
      </c>
      <c r="D52" s="4"/>
      <c r="E52" s="4"/>
    </row>
    <row r="53" spans="1:5" ht="16" customHeight="1">
      <c r="A53" s="4" t="s">
        <v>19</v>
      </c>
      <c r="B53" s="2">
        <v>7.9000000000000001E-2</v>
      </c>
      <c r="C53" s="3">
        <f t="shared" si="0"/>
        <v>2.1450777202072535</v>
      </c>
      <c r="D53" s="4">
        <f t="shared" ref="D53" si="26">AVERAGE(C53:C55)</f>
        <v>2.2314335060449051</v>
      </c>
      <c r="E53" s="4">
        <f t="shared" si="25"/>
        <v>0.14957260859834892</v>
      </c>
    </row>
    <row r="54" spans="1:5">
      <c r="A54" s="4"/>
      <c r="B54" s="2">
        <v>8.4000000000000005E-2</v>
      </c>
      <c r="C54" s="3">
        <f t="shared" si="0"/>
        <v>2.4041450777202074</v>
      </c>
      <c r="D54" s="4"/>
      <c r="E54" s="4"/>
    </row>
    <row r="55" spans="1:5">
      <c r="A55" s="4"/>
      <c r="B55" s="2">
        <v>7.9000000000000001E-2</v>
      </c>
      <c r="C55" s="3">
        <f t="shared" si="0"/>
        <v>2.1450777202072535</v>
      </c>
      <c r="D55" s="4"/>
      <c r="E55" s="4"/>
    </row>
    <row r="56" spans="1:5" ht="16" customHeight="1">
      <c r="A56" s="4" t="s">
        <v>20</v>
      </c>
      <c r="B56" s="2">
        <v>8.8999999999999996E-2</v>
      </c>
      <c r="C56" s="3">
        <f t="shared" si="0"/>
        <v>2.6632124352331603</v>
      </c>
      <c r="D56" s="4">
        <f t="shared" ref="D56" si="27">AVERAGE(C56:C58)</f>
        <v>2.7150259067357507</v>
      </c>
      <c r="E56" s="4">
        <f t="shared" si="25"/>
        <v>0.39118313136117888</v>
      </c>
    </row>
    <row r="57" spans="1:5">
      <c r="A57" s="4"/>
      <c r="B57" s="2">
        <v>9.8000000000000004E-2</v>
      </c>
      <c r="C57" s="3">
        <f t="shared" si="0"/>
        <v>3.1295336787564767</v>
      </c>
      <c r="D57" s="4"/>
      <c r="E57" s="4"/>
    </row>
    <row r="58" spans="1:5">
      <c r="A58" s="4"/>
      <c r="B58" s="2">
        <v>8.3000000000000004E-2</v>
      </c>
      <c r="C58" s="3">
        <f t="shared" si="0"/>
        <v>2.3523316062176165</v>
      </c>
      <c r="D58" s="4"/>
      <c r="E58" s="4"/>
    </row>
    <row r="59" spans="1:5" ht="16" customHeight="1">
      <c r="A59" s="4" t="s">
        <v>21</v>
      </c>
      <c r="B59" s="2">
        <v>0.161</v>
      </c>
      <c r="C59" s="3">
        <f t="shared" si="0"/>
        <v>6.3937823834196896</v>
      </c>
      <c r="D59" s="4">
        <f t="shared" ref="D59" si="28">AVERAGE(C59:C61)</f>
        <v>6.4455958549222805</v>
      </c>
      <c r="E59" s="4">
        <f t="shared" si="25"/>
        <v>8.9743565159008984E-2</v>
      </c>
    </row>
    <row r="60" spans="1:5">
      <c r="A60" s="4"/>
      <c r="B60" s="2">
        <v>0.161</v>
      </c>
      <c r="C60" s="3">
        <f t="shared" si="0"/>
        <v>6.3937823834196896</v>
      </c>
      <c r="D60" s="4"/>
      <c r="E60" s="4"/>
    </row>
    <row r="61" spans="1:5">
      <c r="A61" s="4"/>
      <c r="B61" s="2">
        <v>0.16400000000000001</v>
      </c>
      <c r="C61" s="3">
        <f t="shared" si="0"/>
        <v>6.5492227979274613</v>
      </c>
      <c r="D61" s="4"/>
      <c r="E61" s="4"/>
    </row>
    <row r="62" spans="1:5" ht="16" customHeight="1">
      <c r="A62" s="4" t="s">
        <v>22</v>
      </c>
      <c r="B62" s="2">
        <v>0.17799999999999999</v>
      </c>
      <c r="C62" s="3">
        <f t="shared" si="0"/>
        <v>7.2746113989637298</v>
      </c>
      <c r="D62" s="4">
        <f t="shared" ref="D62" si="29">AVERAGE(C62:C64)</f>
        <v>7.1882556131260786</v>
      </c>
      <c r="E62" s="4">
        <f t="shared" si="25"/>
        <v>0.1961626371606314</v>
      </c>
    </row>
    <row r="63" spans="1:5">
      <c r="A63" s="4"/>
      <c r="B63" s="2">
        <v>0.17899999999999999</v>
      </c>
      <c r="C63" s="3">
        <f t="shared" si="0"/>
        <v>7.3264248704663206</v>
      </c>
      <c r="D63" s="4"/>
      <c r="E63" s="4"/>
    </row>
    <row r="64" spans="1:5">
      <c r="A64" s="4"/>
      <c r="B64" s="2">
        <v>0.17199999999999999</v>
      </c>
      <c r="C64" s="3">
        <f t="shared" si="0"/>
        <v>6.9637305699481855</v>
      </c>
      <c r="D64" s="4"/>
      <c r="E64" s="4"/>
    </row>
    <row r="65" spans="1:5" ht="16" customHeight="1">
      <c r="A65" s="4" t="s">
        <v>23</v>
      </c>
      <c r="B65" s="2">
        <v>0.112</v>
      </c>
      <c r="C65" s="3">
        <f t="shared" si="0"/>
        <v>3.8549222797927456</v>
      </c>
      <c r="D65" s="4">
        <f t="shared" ref="D65" si="30">AVERAGE(C65:C67)</f>
        <v>4.0967184801381693</v>
      </c>
      <c r="E65" s="4">
        <f t="shared" si="25"/>
        <v>0.20940165203768832</v>
      </c>
    </row>
    <row r="66" spans="1:5">
      <c r="A66" s="4"/>
      <c r="B66" s="2">
        <v>0.11899999999999999</v>
      </c>
      <c r="C66" s="3">
        <f t="shared" si="0"/>
        <v>4.2176165803108807</v>
      </c>
      <c r="D66" s="4"/>
      <c r="E66" s="4"/>
    </row>
    <row r="67" spans="1:5">
      <c r="A67" s="4"/>
      <c r="B67" s="2">
        <v>0.11899999999999999</v>
      </c>
      <c r="C67" s="3">
        <f t="shared" ref="C67:C70" si="31">(B67-0.0376)/0.0193</f>
        <v>4.2176165803108807</v>
      </c>
      <c r="D67" s="4"/>
      <c r="E67" s="4"/>
    </row>
    <row r="68" spans="1:5" ht="16" customHeight="1">
      <c r="A68" s="4" t="s">
        <v>24</v>
      </c>
      <c r="B68" s="2">
        <v>7.9000000000000001E-2</v>
      </c>
      <c r="C68" s="3">
        <f t="shared" si="31"/>
        <v>2.1450777202072535</v>
      </c>
      <c r="D68" s="4">
        <f t="shared" ref="D68" si="32">AVERAGE(C68:C70)</f>
        <v>1.9550949913644209</v>
      </c>
      <c r="E68" s="4">
        <f t="shared" si="25"/>
        <v>0.16655700796188178</v>
      </c>
    </row>
    <row r="69" spans="1:5">
      <c r="A69" s="4"/>
      <c r="B69" s="2">
        <v>7.3999999999999996E-2</v>
      </c>
      <c r="C69" s="3">
        <f t="shared" si="31"/>
        <v>1.8860103626943001</v>
      </c>
      <c r="D69" s="4"/>
      <c r="E69" s="4"/>
    </row>
    <row r="70" spans="1:5">
      <c r="A70" s="4"/>
      <c r="B70" s="2">
        <v>7.2999999999999995E-2</v>
      </c>
      <c r="C70" s="3">
        <f t="shared" si="31"/>
        <v>1.8341968911917095</v>
      </c>
      <c r="D70" s="4"/>
      <c r="E70" s="4"/>
    </row>
    <row r="71" spans="1:5" ht="16" customHeight="1">
      <c r="A71" s="4" t="s">
        <v>25</v>
      </c>
      <c r="B71" s="2" t="s">
        <v>30</v>
      </c>
      <c r="C71" s="3" t="s">
        <v>30</v>
      </c>
      <c r="D71" s="2" t="s">
        <v>30</v>
      </c>
      <c r="E71" s="3" t="s">
        <v>30</v>
      </c>
    </row>
    <row r="72" spans="1:5">
      <c r="A72" s="4"/>
      <c r="B72" s="2" t="s">
        <v>30</v>
      </c>
      <c r="C72" s="3" t="s">
        <v>30</v>
      </c>
      <c r="D72" s="2" t="s">
        <v>30</v>
      </c>
      <c r="E72" s="3" t="s">
        <v>30</v>
      </c>
    </row>
    <row r="73" spans="1:5">
      <c r="A73" s="4"/>
      <c r="B73" s="2" t="s">
        <v>30</v>
      </c>
      <c r="C73" s="3" t="s">
        <v>30</v>
      </c>
      <c r="D73" s="2" t="s">
        <v>30</v>
      </c>
      <c r="E73" s="3" t="s">
        <v>30</v>
      </c>
    </row>
    <row r="74" spans="1:5" ht="16" customHeight="1">
      <c r="A74" s="4" t="s">
        <v>26</v>
      </c>
      <c r="B74" s="2" t="s">
        <v>30</v>
      </c>
      <c r="C74" s="3" t="s">
        <v>30</v>
      </c>
      <c r="D74" s="2" t="s">
        <v>30</v>
      </c>
      <c r="E74" s="3" t="s">
        <v>30</v>
      </c>
    </row>
    <row r="75" spans="1:5">
      <c r="A75" s="4"/>
      <c r="B75" s="2" t="s">
        <v>30</v>
      </c>
      <c r="C75" s="3" t="s">
        <v>30</v>
      </c>
      <c r="D75" s="2" t="s">
        <v>30</v>
      </c>
      <c r="E75" s="3" t="s">
        <v>30</v>
      </c>
    </row>
    <row r="76" spans="1:5">
      <c r="A76" s="4"/>
      <c r="B76" s="2" t="s">
        <v>30</v>
      </c>
      <c r="C76" s="3" t="s">
        <v>30</v>
      </c>
      <c r="D76" s="2" t="s">
        <v>30</v>
      </c>
      <c r="E76" s="3" t="s">
        <v>30</v>
      </c>
    </row>
  </sheetData>
  <mergeCells count="71">
    <mergeCell ref="E56:E58"/>
    <mergeCell ref="E59:E61"/>
    <mergeCell ref="E62:E64"/>
    <mergeCell ref="E65:E67"/>
    <mergeCell ref="E68:E70"/>
    <mergeCell ref="E41:E43"/>
    <mergeCell ref="E44:E46"/>
    <mergeCell ref="E47:E49"/>
    <mergeCell ref="E50:E52"/>
    <mergeCell ref="E53:E55"/>
    <mergeCell ref="D59:D61"/>
    <mergeCell ref="D62:D64"/>
    <mergeCell ref="D65:D67"/>
    <mergeCell ref="D68:D70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D44:D46"/>
    <mergeCell ref="D47:D49"/>
    <mergeCell ref="D50:D52"/>
    <mergeCell ref="D53:D55"/>
    <mergeCell ref="D56:D58"/>
    <mergeCell ref="D29:D31"/>
    <mergeCell ref="D32:D34"/>
    <mergeCell ref="D35:D37"/>
    <mergeCell ref="D38:D40"/>
    <mergeCell ref="D41:D43"/>
    <mergeCell ref="D14:D16"/>
    <mergeCell ref="D17:D19"/>
    <mergeCell ref="D20:D22"/>
    <mergeCell ref="D23:D25"/>
    <mergeCell ref="D26:D28"/>
    <mergeCell ref="E2:E4"/>
    <mergeCell ref="D2:D4"/>
    <mergeCell ref="D5:D7"/>
    <mergeCell ref="D8:D10"/>
    <mergeCell ref="D11:D13"/>
    <mergeCell ref="A68:A70"/>
    <mergeCell ref="A71:A73"/>
    <mergeCell ref="A74:A76"/>
    <mergeCell ref="A53:A55"/>
    <mergeCell ref="A56:A58"/>
    <mergeCell ref="A59:A61"/>
    <mergeCell ref="A62:A64"/>
    <mergeCell ref="A65:A67"/>
    <mergeCell ref="A38:A40"/>
    <mergeCell ref="A41:A43"/>
    <mergeCell ref="A44:A46"/>
    <mergeCell ref="A47:A49"/>
    <mergeCell ref="A50:A52"/>
    <mergeCell ref="A23:A25"/>
    <mergeCell ref="A26:A28"/>
    <mergeCell ref="A29:A31"/>
    <mergeCell ref="A32:A34"/>
    <mergeCell ref="A35:A37"/>
    <mergeCell ref="A17:A19"/>
    <mergeCell ref="A20:A22"/>
    <mergeCell ref="A2:A4"/>
    <mergeCell ref="A5:A7"/>
    <mergeCell ref="A8:A10"/>
    <mergeCell ref="A11:A13"/>
    <mergeCell ref="A14:A16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Standard curve</vt:lpstr>
      <vt:lpstr>IAA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wsw_lxm2012@163.com</cp:lastModifiedBy>
  <dcterms:created xsi:type="dcterms:W3CDTF">2017-03-24T02:21:08Z</dcterms:created>
  <dcterms:modified xsi:type="dcterms:W3CDTF">2019-03-14T07:14:08Z</dcterms:modified>
</cp:coreProperties>
</file>