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P3" i="1"/>
  <c r="AP4" i="1"/>
  <c r="AP5" i="1"/>
  <c r="AP6" i="1"/>
  <c r="AP7" i="1"/>
  <c r="AP2" i="1"/>
  <c r="AO2" i="1"/>
  <c r="AN3" i="1"/>
  <c r="AN4" i="1"/>
  <c r="AN5" i="1"/>
  <c r="AN6" i="1"/>
  <c r="AN7" i="1"/>
  <c r="AN2" i="1"/>
  <c r="AM3" i="1"/>
  <c r="AM4" i="1"/>
  <c r="AM5" i="1"/>
  <c r="AM6" i="1"/>
  <c r="AM7" i="1"/>
  <c r="AM2" i="1"/>
  <c r="AQ7" i="1" l="1"/>
  <c r="AQ6" i="1"/>
  <c r="AQ5" i="1"/>
  <c r="AQ2" i="1"/>
  <c r="AQ3" i="1"/>
  <c r="AQ4" i="1"/>
</calcChain>
</file>

<file path=xl/sharedStrings.xml><?xml version="1.0" encoding="utf-8"?>
<sst xmlns="http://schemas.openxmlformats.org/spreadsheetml/2006/main" count="24" uniqueCount="23">
  <si>
    <t>NDVI</t>
    <phoneticPr fontId="1" type="noConversion"/>
  </si>
  <si>
    <t xml:space="preserve">Water resource </t>
    <phoneticPr fontId="1" type="noConversion"/>
  </si>
  <si>
    <t>Evapotranspiration</t>
    <phoneticPr fontId="1" type="noConversion"/>
  </si>
  <si>
    <t>Precpitation</t>
    <phoneticPr fontId="1" type="noConversion"/>
  </si>
  <si>
    <t xml:space="preserve">Temperature </t>
    <phoneticPr fontId="1" type="noConversion"/>
  </si>
  <si>
    <t xml:space="preserve">Afforestation </t>
    <phoneticPr fontId="1" type="noConversion"/>
  </si>
  <si>
    <t>Water resource</t>
    <phoneticPr fontId="1" type="noConversion"/>
  </si>
  <si>
    <t xml:space="preserve">NDVI </t>
    <phoneticPr fontId="1" type="noConversion"/>
  </si>
  <si>
    <t>Evapotranspiration</t>
    <phoneticPr fontId="1" type="noConversion"/>
  </si>
  <si>
    <t>Precpitation</t>
    <phoneticPr fontId="1" type="noConversion"/>
  </si>
  <si>
    <t>Temperature</t>
    <phoneticPr fontId="1" type="noConversion"/>
  </si>
  <si>
    <t>Afforestation</t>
    <phoneticPr fontId="1" type="noConversion"/>
  </si>
  <si>
    <t>mean</t>
    <phoneticPr fontId="1" type="noConversion"/>
  </si>
  <si>
    <t>maximum</t>
    <phoneticPr fontId="1" type="noConversion"/>
  </si>
  <si>
    <t>minimum</t>
    <phoneticPr fontId="1" type="noConversion"/>
  </si>
  <si>
    <t>standard error</t>
    <phoneticPr fontId="1" type="noConversion"/>
  </si>
  <si>
    <t>max</t>
    <phoneticPr fontId="1" type="noConversion"/>
  </si>
  <si>
    <t>min</t>
    <phoneticPr fontId="1" type="noConversion"/>
  </si>
  <si>
    <t>s-error</t>
    <phoneticPr fontId="1" type="noConversion"/>
  </si>
  <si>
    <t>coef-Variance</t>
    <phoneticPr fontId="1" type="noConversion"/>
  </si>
  <si>
    <t>coefficient of Variance</t>
    <phoneticPr fontId="1" type="noConversion"/>
  </si>
  <si>
    <t>year</t>
  </si>
  <si>
    <t>Table1. The description of statistics of the various driving factors and water resources from 1980 to 2015.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</si>
</sst>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176" fontId="2" fillId="0" borderId="0" xfId="1" applyNumberFormat="1">
      <alignment vertical="center"/>
    </xf>
    <xf numFmtId="0" fontId="3" fillId="0" borderId="0" xfId="0" applyFont="1"/>
    <xf numFmtId="0" fontId="4" fillId="0" borderId="0" xfId="0" applyFont="1"/>
    <xf numFmtId="177" fontId="5" fillId="0" borderId="0" xfId="0" applyNumberFormat="1" applyFont="1"/>
    <xf numFmtId="177" fontId="6" fillId="0" borderId="0" xfId="0" applyNumberFormat="1" applyFont="1"/>
    <xf numFmtId="176" fontId="0" fillId="0" borderId="0" xfId="0" applyNumberFormat="1"/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zoomScaleNormal="100" workbookViewId="0"/>
  </sheetViews>
  <sheetFormatPr defaultRowHeight="14.4" x14ac:dyDescent="0.25"/>
  <cols>
    <col min="1" max="1" width="21.33203125" customWidth="1"/>
    <col min="22" max="22" width="9" customWidth="1"/>
    <col min="31" max="31" width="9" customWidth="1"/>
  </cols>
  <sheetData>
    <row r="1" spans="1:43" x14ac:dyDescent="0.25">
      <c r="A1" t="s">
        <v>21</v>
      </c>
      <c r="B1">
        <v>1980</v>
      </c>
      <c r="C1">
        <v>1981</v>
      </c>
      <c r="D1">
        <v>1982</v>
      </c>
      <c r="E1">
        <v>1983</v>
      </c>
      <c r="F1">
        <v>1984</v>
      </c>
      <c r="G1">
        <v>1985</v>
      </c>
      <c r="H1">
        <v>1986</v>
      </c>
      <c r="I1">
        <v>1987</v>
      </c>
      <c r="J1">
        <v>1988</v>
      </c>
      <c r="K1">
        <v>1989</v>
      </c>
      <c r="L1">
        <v>1990</v>
      </c>
      <c r="M1">
        <v>1991</v>
      </c>
      <c r="N1">
        <v>1992</v>
      </c>
      <c r="O1">
        <v>1993</v>
      </c>
      <c r="P1">
        <v>1994</v>
      </c>
      <c r="Q1">
        <v>1995</v>
      </c>
      <c r="R1">
        <v>1996</v>
      </c>
      <c r="S1">
        <v>1997</v>
      </c>
      <c r="T1">
        <v>1998</v>
      </c>
      <c r="U1">
        <v>1999</v>
      </c>
      <c r="V1">
        <v>2000</v>
      </c>
      <c r="W1">
        <v>2001</v>
      </c>
      <c r="X1">
        <v>2002</v>
      </c>
      <c r="Y1">
        <v>2003</v>
      </c>
      <c r="Z1">
        <v>2004</v>
      </c>
      <c r="AA1">
        <v>2005</v>
      </c>
      <c r="AB1">
        <v>2006</v>
      </c>
      <c r="AC1">
        <v>2007</v>
      </c>
      <c r="AD1">
        <v>2008</v>
      </c>
      <c r="AE1">
        <v>2009</v>
      </c>
      <c r="AF1">
        <v>2010</v>
      </c>
      <c r="AG1">
        <v>2011</v>
      </c>
      <c r="AH1">
        <v>2012</v>
      </c>
      <c r="AI1">
        <v>2013</v>
      </c>
      <c r="AJ1">
        <v>2014</v>
      </c>
      <c r="AK1">
        <v>2015</v>
      </c>
      <c r="AM1" t="s">
        <v>12</v>
      </c>
      <c r="AN1" t="s">
        <v>16</v>
      </c>
      <c r="AO1" t="s">
        <v>17</v>
      </c>
      <c r="AP1" t="s">
        <v>18</v>
      </c>
      <c r="AQ1" t="s">
        <v>19</v>
      </c>
    </row>
    <row r="2" spans="1:43" ht="15.6" x14ac:dyDescent="0.25">
      <c r="A2" s="2" t="s">
        <v>1</v>
      </c>
      <c r="B2" s="1">
        <v>23.327200000000001</v>
      </c>
      <c r="C2" s="1">
        <v>34.1828</v>
      </c>
      <c r="D2" s="1">
        <v>24.1218</v>
      </c>
      <c r="E2" s="1">
        <v>39.206200000000003</v>
      </c>
      <c r="F2" s="1">
        <v>63.706499999999998</v>
      </c>
      <c r="G2" s="1">
        <v>35.786900000000003</v>
      </c>
      <c r="H2" s="1">
        <v>40.690100000000001</v>
      </c>
      <c r="I2" s="1">
        <v>28.279499999999999</v>
      </c>
      <c r="J2" s="1">
        <v>50.330800000000004</v>
      </c>
      <c r="K2" s="1">
        <v>14.1351</v>
      </c>
      <c r="L2" s="1">
        <v>77.354200000000006</v>
      </c>
      <c r="M2" s="1">
        <v>74.880200000000002</v>
      </c>
      <c r="N2" s="1">
        <v>28.8062</v>
      </c>
      <c r="O2" s="1">
        <v>50.267899999999997</v>
      </c>
      <c r="P2" s="1">
        <v>29.1</v>
      </c>
      <c r="Q2" s="1">
        <v>22.962599999999998</v>
      </c>
      <c r="R2" s="1">
        <v>59.441200000000002</v>
      </c>
      <c r="S2" s="1">
        <v>22.334800000000001</v>
      </c>
      <c r="T2" s="1">
        <v>125.654</v>
      </c>
      <c r="U2" s="1">
        <v>7.0944900000000004</v>
      </c>
      <c r="V2" s="1">
        <v>6.6823199999999998</v>
      </c>
      <c r="W2" s="1">
        <v>4.0372899999999996</v>
      </c>
      <c r="X2" s="1">
        <v>27.921500000000002</v>
      </c>
      <c r="Y2" s="1">
        <v>45.7483</v>
      </c>
      <c r="Z2" s="1">
        <v>5.1413599999999997</v>
      </c>
      <c r="AA2" s="1">
        <v>13.4764</v>
      </c>
      <c r="AB2" s="1">
        <v>10.221500000000001</v>
      </c>
      <c r="AC2" s="1">
        <v>10.0768</v>
      </c>
      <c r="AD2" s="1">
        <v>34.1828</v>
      </c>
      <c r="AE2" s="1">
        <v>26.275700000000001</v>
      </c>
      <c r="AF2" s="1">
        <v>20.108599999999999</v>
      </c>
      <c r="AG2" s="1">
        <v>22.770299999999999</v>
      </c>
      <c r="AH2" s="1">
        <v>75.386700000000005</v>
      </c>
      <c r="AI2" s="1">
        <v>74.534099999999995</v>
      </c>
      <c r="AJ2" s="1">
        <v>36.436500000000002</v>
      </c>
      <c r="AK2" s="1">
        <v>38.100499999999997</v>
      </c>
      <c r="AM2" s="6">
        <f t="shared" ref="AM2:AM7" si="0">AVERAGE(B2:AK2)</f>
        <v>36.187865555555554</v>
      </c>
      <c r="AN2" s="6">
        <f t="shared" ref="AN2:AN7" si="1">MAX(B2:AK2)</f>
        <v>125.654</v>
      </c>
      <c r="AO2" s="6">
        <f t="shared" ref="AO2:AO7" si="2">MIN(C2:AL2)</f>
        <v>4.0372899999999996</v>
      </c>
      <c r="AP2" s="6">
        <f t="shared" ref="AP2:AP7" si="3">STDEVP(B2:AK2)</f>
        <v>25.579316768520602</v>
      </c>
      <c r="AQ2" s="6">
        <f>AP2/AM2</f>
        <v>0.70684789986442487</v>
      </c>
    </row>
    <row r="3" spans="1:43" ht="15.6" x14ac:dyDescent="0.25">
      <c r="A3" s="2" t="s">
        <v>3</v>
      </c>
      <c r="B3" s="1">
        <v>265.05900000000003</v>
      </c>
      <c r="C3" s="1">
        <v>298.80500000000001</v>
      </c>
      <c r="D3" s="1">
        <v>275.80799999999999</v>
      </c>
      <c r="E3" s="1">
        <v>310.82799999999997</v>
      </c>
      <c r="F3" s="1">
        <v>334.40100000000001</v>
      </c>
      <c r="G3" s="1">
        <v>325.10300000000001</v>
      </c>
      <c r="H3" s="1">
        <v>285.334</v>
      </c>
      <c r="I3" s="1">
        <v>283.05500000000001</v>
      </c>
      <c r="J3" s="1">
        <v>328.74400000000003</v>
      </c>
      <c r="K3" s="1">
        <v>274.22500000000002</v>
      </c>
      <c r="L3" s="1">
        <v>363.10199999999998</v>
      </c>
      <c r="M3" s="1">
        <v>336.39299999999997</v>
      </c>
      <c r="N3" s="1">
        <v>312.125</v>
      </c>
      <c r="O3" s="1">
        <v>325.43900000000002</v>
      </c>
      <c r="P3" s="1">
        <v>323.61599999999999</v>
      </c>
      <c r="Q3" s="1">
        <v>296.77499999999998</v>
      </c>
      <c r="R3" s="1">
        <v>328.56</v>
      </c>
      <c r="S3" s="1">
        <v>269.95499999999998</v>
      </c>
      <c r="T3" s="1">
        <v>417.834</v>
      </c>
      <c r="U3" s="1">
        <v>251.959</v>
      </c>
      <c r="V3" s="1">
        <v>235.535</v>
      </c>
      <c r="W3" s="1">
        <v>229.68100000000001</v>
      </c>
      <c r="X3" s="1">
        <v>268.37200000000001</v>
      </c>
      <c r="Y3" s="1">
        <v>325.89100000000002</v>
      </c>
      <c r="Z3" s="1">
        <v>264.85300000000001</v>
      </c>
      <c r="AA3" s="1">
        <v>251.30799999999999</v>
      </c>
      <c r="AB3" s="1">
        <v>258.66800000000001</v>
      </c>
      <c r="AC3" s="1">
        <v>239.08600000000001</v>
      </c>
      <c r="AD3" s="1">
        <v>316.55099999999999</v>
      </c>
      <c r="AE3" s="1">
        <v>261.642</v>
      </c>
      <c r="AF3" s="1">
        <v>283.81799999999998</v>
      </c>
      <c r="AG3" s="1">
        <v>272.17099999999999</v>
      </c>
      <c r="AH3" s="1">
        <v>374.839</v>
      </c>
      <c r="AI3" s="1">
        <v>367.67099999999999</v>
      </c>
      <c r="AJ3" s="1">
        <v>322.14100000000002</v>
      </c>
      <c r="AK3" s="1">
        <v>318.00099999999998</v>
      </c>
      <c r="AM3" s="6">
        <f t="shared" si="0"/>
        <v>299.92633333333328</v>
      </c>
      <c r="AN3" s="6">
        <f t="shared" si="1"/>
        <v>417.834</v>
      </c>
      <c r="AO3" s="6">
        <f t="shared" si="2"/>
        <v>229.68100000000001</v>
      </c>
      <c r="AP3" s="6">
        <f t="shared" si="3"/>
        <v>42.125165809763068</v>
      </c>
      <c r="AQ3" s="6">
        <f t="shared" ref="AQ3:AQ7" si="4">AP3/AM3</f>
        <v>0.14045170806307908</v>
      </c>
    </row>
    <row r="4" spans="1:43" ht="15.6" x14ac:dyDescent="0.25">
      <c r="A4" s="2" t="s">
        <v>4</v>
      </c>
      <c r="B4" s="1">
        <v>2.71435</v>
      </c>
      <c r="C4" s="1">
        <v>2.6474500000000001</v>
      </c>
      <c r="D4" s="1">
        <v>3.6373700000000002</v>
      </c>
      <c r="E4" s="1">
        <v>3.3002799999999999</v>
      </c>
      <c r="F4" s="1">
        <v>2.2534800000000001</v>
      </c>
      <c r="G4" s="1">
        <v>2.4249200000000002</v>
      </c>
      <c r="H4" s="1">
        <v>2.9023500000000002</v>
      </c>
      <c r="I4" s="1">
        <v>3.19251</v>
      </c>
      <c r="J4" s="1">
        <v>3.32931</v>
      </c>
      <c r="K4" s="1">
        <v>3.9451200000000002</v>
      </c>
      <c r="L4" s="1">
        <v>4.1529199999999999</v>
      </c>
      <c r="M4" s="1">
        <v>3.4592299999999998</v>
      </c>
      <c r="N4" s="1">
        <v>3.4573800000000001</v>
      </c>
      <c r="O4" s="1">
        <v>3.2719399999999998</v>
      </c>
      <c r="P4" s="1">
        <v>4.0671999999999997</v>
      </c>
      <c r="Q4" s="1">
        <v>3.8598400000000002</v>
      </c>
      <c r="R4" s="1">
        <v>3.19062</v>
      </c>
      <c r="S4" s="1">
        <v>4.1224100000000004</v>
      </c>
      <c r="T4" s="1">
        <v>4.7680499999999997</v>
      </c>
      <c r="U4" s="1">
        <v>4.2707499999999996</v>
      </c>
      <c r="V4" s="1">
        <v>3.5525099999999998</v>
      </c>
      <c r="W4" s="1">
        <v>4.0698800000000004</v>
      </c>
      <c r="X4" s="1">
        <v>4.45967</v>
      </c>
      <c r="Y4" s="1">
        <v>3.9045000000000001</v>
      </c>
      <c r="Z4" s="1">
        <v>4.36883</v>
      </c>
      <c r="AA4" s="1">
        <v>3.7137799999999999</v>
      </c>
      <c r="AB4" s="1">
        <v>4.0809300000000004</v>
      </c>
      <c r="AC4" s="1">
        <v>4.9653</v>
      </c>
      <c r="AD4" s="1">
        <v>4.2679299999999998</v>
      </c>
      <c r="AE4" s="1">
        <v>3.96</v>
      </c>
      <c r="AF4" s="1">
        <v>3.5229400000000002</v>
      </c>
      <c r="AG4" s="1">
        <v>3.6911100000000001</v>
      </c>
      <c r="AH4" s="1">
        <v>2.9502999999999999</v>
      </c>
      <c r="AI4" s="1">
        <v>4.0613299999999999</v>
      </c>
      <c r="AJ4" s="1">
        <v>4.9504900000000003</v>
      </c>
      <c r="AK4" s="1">
        <v>5.4547299999999996</v>
      </c>
      <c r="AM4" s="6">
        <f t="shared" si="0"/>
        <v>3.7483808333333335</v>
      </c>
      <c r="AN4" s="6">
        <f t="shared" si="1"/>
        <v>5.4547299999999996</v>
      </c>
      <c r="AO4" s="6">
        <f t="shared" si="2"/>
        <v>2.2534800000000001</v>
      </c>
      <c r="AP4" s="6">
        <f t="shared" si="3"/>
        <v>0.71232008171800942</v>
      </c>
      <c r="AQ4" s="6">
        <f t="shared" si="4"/>
        <v>0.19003407428176461</v>
      </c>
    </row>
    <row r="5" spans="1:43" ht="15.6" x14ac:dyDescent="0.25">
      <c r="A5" s="2" t="s">
        <v>2</v>
      </c>
      <c r="B5" s="1">
        <v>295.87099999999998</v>
      </c>
      <c r="C5" s="1">
        <v>280.78399999999999</v>
      </c>
      <c r="D5" s="1">
        <v>278.07299999999998</v>
      </c>
      <c r="E5" s="1">
        <v>275.62299999999999</v>
      </c>
      <c r="F5" s="1">
        <v>277.30500000000001</v>
      </c>
      <c r="G5" s="1">
        <v>292.90600000000001</v>
      </c>
      <c r="H5" s="1">
        <v>273.11099999999999</v>
      </c>
      <c r="I5" s="1">
        <v>270.86</v>
      </c>
      <c r="J5" s="1">
        <v>281.81200000000001</v>
      </c>
      <c r="K5" s="1">
        <v>296.32600000000002</v>
      </c>
      <c r="L5" s="1">
        <v>279.72199999999998</v>
      </c>
      <c r="M5" s="1">
        <v>258.76600000000002</v>
      </c>
      <c r="N5" s="1">
        <v>290.04000000000002</v>
      </c>
      <c r="O5" s="1">
        <v>288.767</v>
      </c>
      <c r="P5" s="1">
        <v>308.60300000000001</v>
      </c>
      <c r="Q5" s="1">
        <v>289.79399999999998</v>
      </c>
      <c r="R5" s="1">
        <v>265.75299999999999</v>
      </c>
      <c r="S5" s="1">
        <v>282.66300000000001</v>
      </c>
      <c r="T5" s="1">
        <v>286.64600000000002</v>
      </c>
      <c r="U5" s="1">
        <v>297.44</v>
      </c>
      <c r="V5" s="1">
        <v>271.03100000000001</v>
      </c>
      <c r="W5" s="1">
        <v>295.964</v>
      </c>
      <c r="X5" s="1">
        <v>278.00700000000001</v>
      </c>
      <c r="Y5" s="1">
        <v>285.65800000000002</v>
      </c>
      <c r="Z5" s="1">
        <v>309.81</v>
      </c>
      <c r="AA5" s="1">
        <v>278.50700000000001</v>
      </c>
      <c r="AB5" s="1">
        <v>279.98399999999998</v>
      </c>
      <c r="AC5" s="1">
        <v>268.79399999999998</v>
      </c>
      <c r="AD5" s="1">
        <v>282.24400000000003</v>
      </c>
      <c r="AE5" s="1">
        <v>280.13250000000005</v>
      </c>
      <c r="AF5" s="1">
        <v>278.02100000000002</v>
      </c>
      <c r="AG5" s="1">
        <v>272.68</v>
      </c>
      <c r="AH5" s="1">
        <v>289.51900000000001</v>
      </c>
      <c r="AI5" s="1">
        <v>294.92500000000001</v>
      </c>
      <c r="AJ5" s="1">
        <v>290.16699999999997</v>
      </c>
      <c r="AK5" s="1">
        <v>291.53699999999998</v>
      </c>
      <c r="AM5" s="6">
        <f t="shared" si="0"/>
        <v>283.82904166666663</v>
      </c>
      <c r="AN5" s="6">
        <f t="shared" si="1"/>
        <v>309.81</v>
      </c>
      <c r="AO5" s="6">
        <f t="shared" si="2"/>
        <v>258.76600000000002</v>
      </c>
      <c r="AP5" s="6">
        <f t="shared" si="3"/>
        <v>11.084748969978103</v>
      </c>
      <c r="AQ5" s="6">
        <f t="shared" si="4"/>
        <v>3.9054315600995509E-2</v>
      </c>
    </row>
    <row r="6" spans="1:43" ht="15.6" x14ac:dyDescent="0.25">
      <c r="A6" s="2" t="s">
        <v>0</v>
      </c>
      <c r="B6" s="1"/>
      <c r="C6" s="1"/>
      <c r="D6" s="1">
        <v>249.37</v>
      </c>
      <c r="E6" s="1">
        <v>248.518</v>
      </c>
      <c r="F6" s="1">
        <v>257.67200000000003</v>
      </c>
      <c r="G6" s="1">
        <v>250.70099999999999</v>
      </c>
      <c r="H6" s="1">
        <v>248.364</v>
      </c>
      <c r="I6" s="1">
        <v>250.26300000000001</v>
      </c>
      <c r="J6" s="1">
        <v>260.87599999999998</v>
      </c>
      <c r="K6" s="1">
        <v>246.19499999999999</v>
      </c>
      <c r="L6" s="1">
        <v>259.68099999999998</v>
      </c>
      <c r="M6" s="1">
        <v>254.75899999999999</v>
      </c>
      <c r="N6" s="1">
        <v>246.541</v>
      </c>
      <c r="O6" s="1">
        <v>254.09200000000001</v>
      </c>
      <c r="P6" s="1">
        <v>261.83</v>
      </c>
      <c r="Q6" s="1">
        <v>253.02799999999999</v>
      </c>
      <c r="R6" s="1">
        <v>258.95100000000002</v>
      </c>
      <c r="S6" s="1">
        <v>256.26</v>
      </c>
      <c r="T6" s="1">
        <v>266.42599999999999</v>
      </c>
      <c r="U6" s="1">
        <v>263.41899999999998</v>
      </c>
      <c r="V6" s="1">
        <v>250.53</v>
      </c>
      <c r="W6" s="1">
        <v>248.596</v>
      </c>
      <c r="X6" s="1">
        <v>257.56299999999999</v>
      </c>
      <c r="Y6" s="1">
        <v>244.571</v>
      </c>
      <c r="Z6" s="1">
        <v>247.815</v>
      </c>
      <c r="AA6" s="1">
        <v>244.874</v>
      </c>
      <c r="AB6" s="1">
        <v>245.87200000000001</v>
      </c>
      <c r="AC6" s="1">
        <v>244.20699999999999</v>
      </c>
      <c r="AD6" s="1">
        <v>253.69499999999999</v>
      </c>
      <c r="AE6" s="1">
        <v>247.65700000000001</v>
      </c>
      <c r="AF6" s="1">
        <v>254.143</v>
      </c>
      <c r="AG6" s="1">
        <v>248.96799999999999</v>
      </c>
      <c r="AH6" s="1">
        <v>257.83</v>
      </c>
      <c r="AI6" s="1">
        <v>253.72300000000001</v>
      </c>
      <c r="AJ6" s="1">
        <v>255.7765</v>
      </c>
      <c r="AK6" s="1">
        <v>252.11</v>
      </c>
      <c r="AM6" s="6">
        <f t="shared" si="0"/>
        <v>252.79048529411764</v>
      </c>
      <c r="AN6" s="6">
        <f t="shared" si="1"/>
        <v>266.42599999999999</v>
      </c>
      <c r="AO6" s="6">
        <f t="shared" si="2"/>
        <v>244.20699999999999</v>
      </c>
      <c r="AP6" s="6">
        <f t="shared" si="3"/>
        <v>5.7318198379044913</v>
      </c>
      <c r="AQ6" s="6">
        <f t="shared" si="4"/>
        <v>2.2674191361417784E-2</v>
      </c>
    </row>
    <row r="7" spans="1:43" ht="15.6" x14ac:dyDescent="0.25">
      <c r="A7" s="2" t="s">
        <v>5</v>
      </c>
      <c r="B7" s="3"/>
      <c r="C7" s="4"/>
      <c r="D7" s="4"/>
      <c r="E7" s="4"/>
      <c r="F7" s="4"/>
      <c r="G7" s="4"/>
      <c r="H7" s="4"/>
      <c r="I7" s="5"/>
      <c r="J7" s="4"/>
      <c r="K7" s="4"/>
      <c r="L7" s="4"/>
      <c r="M7" s="1">
        <v>502.5</v>
      </c>
      <c r="N7" s="1">
        <v>417</v>
      </c>
      <c r="O7" s="1">
        <v>435.4</v>
      </c>
      <c r="P7" s="1">
        <v>371.92</v>
      </c>
      <c r="Q7" s="1">
        <v>429.31</v>
      </c>
      <c r="R7" s="1">
        <v>451.23</v>
      </c>
      <c r="S7" s="1">
        <v>464.41</v>
      </c>
      <c r="T7" s="1">
        <v>477.82</v>
      </c>
      <c r="U7" s="1">
        <v>533.89</v>
      </c>
      <c r="V7" s="1">
        <v>589.98</v>
      </c>
      <c r="W7" s="1">
        <v>731.87</v>
      </c>
      <c r="X7" s="1">
        <v>907.39</v>
      </c>
      <c r="Y7" s="1">
        <v>836.12</v>
      </c>
      <c r="Z7" s="1">
        <v>630.91999999999996</v>
      </c>
      <c r="AA7" s="1">
        <v>383.83</v>
      </c>
      <c r="AB7" s="1">
        <v>256.52</v>
      </c>
      <c r="AC7" s="1">
        <v>590.14</v>
      </c>
      <c r="AD7" s="1">
        <v>718.56</v>
      </c>
      <c r="AE7" s="1">
        <v>861.93</v>
      </c>
      <c r="AF7" s="1">
        <v>655.17999999999995</v>
      </c>
      <c r="AG7" s="1">
        <v>731.83699999999999</v>
      </c>
      <c r="AH7" s="1">
        <v>781.61699999999996</v>
      </c>
      <c r="AI7" s="1">
        <v>805.15599999999995</v>
      </c>
      <c r="AJ7" s="1">
        <v>559.24699999999996</v>
      </c>
      <c r="AK7" s="1">
        <v>668.01800000000003</v>
      </c>
      <c r="AM7" s="6">
        <f t="shared" si="0"/>
        <v>591.67179999999996</v>
      </c>
      <c r="AN7" s="6">
        <f t="shared" si="1"/>
        <v>907.39</v>
      </c>
      <c r="AO7" s="6">
        <f t="shared" si="2"/>
        <v>256.52</v>
      </c>
      <c r="AP7" s="6">
        <f t="shared" si="3"/>
        <v>170.56011890779189</v>
      </c>
      <c r="AQ7" s="6">
        <f t="shared" si="4"/>
        <v>0.28826812247565609</v>
      </c>
    </row>
    <row r="10" spans="1:43" x14ac:dyDescent="0.25">
      <c r="D10" t="s">
        <v>22</v>
      </c>
    </row>
    <row r="11" spans="1:43" x14ac:dyDescent="0.25">
      <c r="E11" t="s">
        <v>12</v>
      </c>
      <c r="F11" t="s">
        <v>13</v>
      </c>
      <c r="G11" t="s">
        <v>14</v>
      </c>
      <c r="H11" t="s">
        <v>15</v>
      </c>
      <c r="I11" t="s">
        <v>20</v>
      </c>
    </row>
    <row r="12" spans="1:43" x14ac:dyDescent="0.25">
      <c r="D12" t="s">
        <v>6</v>
      </c>
      <c r="E12" s="6">
        <v>36.187865555555554</v>
      </c>
      <c r="F12" s="6">
        <v>125.654</v>
      </c>
      <c r="G12" s="6">
        <v>4.0372899999999996</v>
      </c>
      <c r="H12" s="6">
        <v>25.579316768520602</v>
      </c>
      <c r="I12" s="6">
        <v>0.70684789986442487</v>
      </c>
    </row>
    <row r="13" spans="1:43" x14ac:dyDescent="0.25">
      <c r="D13" t="s">
        <v>7</v>
      </c>
      <c r="E13" s="6">
        <v>299.92633333333328</v>
      </c>
      <c r="F13" s="6">
        <v>417.834</v>
      </c>
      <c r="G13" s="6">
        <v>229.68100000000001</v>
      </c>
      <c r="H13" s="6">
        <v>42.125165809763068</v>
      </c>
      <c r="I13" s="6">
        <v>0.14045170806307908</v>
      </c>
    </row>
    <row r="14" spans="1:43" x14ac:dyDescent="0.25">
      <c r="D14" t="s">
        <v>8</v>
      </c>
      <c r="E14" s="6">
        <v>3.7483808333333335</v>
      </c>
      <c r="F14" s="6">
        <v>5.4547299999999996</v>
      </c>
      <c r="G14" s="6">
        <v>2.2534800000000001</v>
      </c>
      <c r="H14" s="6">
        <v>0.71232008171800942</v>
      </c>
      <c r="I14" s="6">
        <v>0.19003407428176461</v>
      </c>
    </row>
    <row r="15" spans="1:43" x14ac:dyDescent="0.25">
      <c r="D15" t="s">
        <v>9</v>
      </c>
      <c r="E15" s="6">
        <v>283.82904166666663</v>
      </c>
      <c r="F15" s="6">
        <v>309.81</v>
      </c>
      <c r="G15" s="6">
        <v>258.76600000000002</v>
      </c>
      <c r="H15" s="6">
        <v>11.084748969980316</v>
      </c>
      <c r="I15" s="6">
        <v>3.9054315601003309E-2</v>
      </c>
    </row>
    <row r="16" spans="1:43" x14ac:dyDescent="0.25">
      <c r="D16" t="s">
        <v>10</v>
      </c>
      <c r="E16" s="6">
        <v>252.79048529411764</v>
      </c>
      <c r="F16" s="6">
        <v>266.42599999999999</v>
      </c>
      <c r="G16" s="6">
        <v>244.20699999999999</v>
      </c>
      <c r="H16" s="6">
        <v>5.7318198379025906</v>
      </c>
      <c r="I16" s="6">
        <v>2.2674191361410263E-2</v>
      </c>
    </row>
    <row r="17" spans="4:9" x14ac:dyDescent="0.25">
      <c r="D17" t="s">
        <v>11</v>
      </c>
      <c r="E17" s="6">
        <v>591.67179999999996</v>
      </c>
      <c r="F17" s="6">
        <v>907.39</v>
      </c>
      <c r="G17" s="6">
        <v>256.52</v>
      </c>
      <c r="H17" s="6">
        <v>170.56011890779189</v>
      </c>
      <c r="I17" s="6">
        <v>0.28826812247565609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2019-05-27T22:43:38Z</dcterms:modified>
</cp:coreProperties>
</file>